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8445"/>
  </bookViews>
  <sheets>
    <sheet name="Sheet1" sheetId="1" r:id="rId1"/>
    <sheet name="Sheet2" sheetId="2" r:id="rId2"/>
    <sheet name="Sheet3" sheetId="3" r:id="rId3"/>
  </sheets>
  <calcPr calcId="125725" iterate="1" iterateCount="1000" iterateDelta="1E-4"/>
</workbook>
</file>

<file path=xl/calcChain.xml><?xml version="1.0" encoding="utf-8"?>
<calcChain xmlns="http://schemas.openxmlformats.org/spreadsheetml/2006/main">
  <c r="D5" i="1"/>
  <c r="F5"/>
  <c r="D6"/>
  <c r="F6"/>
  <c r="F7"/>
  <c r="F8"/>
  <c r="F9"/>
  <c r="E15"/>
  <c r="E20"/>
</calcChain>
</file>

<file path=xl/sharedStrings.xml><?xml version="1.0" encoding="utf-8"?>
<sst xmlns="http://schemas.openxmlformats.org/spreadsheetml/2006/main" count="21" uniqueCount="19">
  <si>
    <t>Stt</t>
  </si>
  <si>
    <t xml:space="preserve">Thành Phần </t>
  </si>
  <si>
    <t xml:space="preserve">Hệ Số </t>
  </si>
  <si>
    <t>Giá trị</t>
  </si>
  <si>
    <t>Thành tiền</t>
  </si>
  <si>
    <t>CpThiết bị (VAT)</t>
  </si>
  <si>
    <t>CP Xây dựng (VAT)</t>
  </si>
  <si>
    <t>Dự phòng phí</t>
  </si>
  <si>
    <t>A</t>
  </si>
  <si>
    <t>B</t>
  </si>
  <si>
    <t>Công (1+2+3+4)</t>
  </si>
  <si>
    <t>Tổng mức đầu tư (A+B) Dược duyệt trong QĐ đầu tư</t>
  </si>
  <si>
    <t>+ Chi phí Kiểm toán</t>
  </si>
  <si>
    <t>Nội suy đm CP Thẩm tra phê duyệt QT</t>
  </si>
  <si>
    <t>Nội suy đm CP Kiểm toán</t>
  </si>
  <si>
    <t>Chi phí thẩm tra phê duyệt quyết toán</t>
  </si>
  <si>
    <t>Cận dưới</t>
  </si>
  <si>
    <t>Cận trên</t>
  </si>
  <si>
    <t>Ví dụ:</t>
  </si>
</sst>
</file>

<file path=xl/styles.xml><?xml version="1.0" encoding="utf-8"?>
<styleSheet xmlns="http://schemas.openxmlformats.org/spreadsheetml/2006/main">
  <numFmts count="3">
    <numFmt numFmtId="171" formatCode="_-* #,##0.00\ _₫_-;\-* #,##0.00\ _₫_-;_-* &quot;-&quot;??\ _₫_-;_-@_-"/>
    <numFmt numFmtId="173" formatCode="_-* #,##0\ _₫_-;\-* #,##0\ _₫_-;_-* &quot;-&quot;??\ _₫_-;_-@_-"/>
    <numFmt numFmtId="177" formatCode="_-* #,##0\ [$₫-42A]_-;\-* #,##0\ [$₫-42A]_-;_-* &quot;-&quot;??\ [$₫-42A]_-;_-@_-"/>
  </numFmts>
  <fonts count="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9" fontId="1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9" fontId="1" fillId="0" borderId="4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9" fontId="2" fillId="0" borderId="8" xfId="2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77" fontId="1" fillId="0" borderId="9" xfId="1" applyNumberFormat="1" applyFont="1" applyBorder="1" applyAlignment="1">
      <alignment vertical="center"/>
    </xf>
    <xf numFmtId="173" fontId="2" fillId="0" borderId="0" xfId="0" applyNumberFormat="1" applyFont="1" applyAlignment="1">
      <alignment vertical="center"/>
    </xf>
    <xf numFmtId="177" fontId="1" fillId="0" borderId="0" xfId="1" applyNumberFormat="1" applyFont="1" applyAlignment="1">
      <alignment vertical="center"/>
    </xf>
    <xf numFmtId="177" fontId="2" fillId="0" borderId="10" xfId="1" applyNumberFormat="1" applyFont="1" applyBorder="1" applyAlignment="1">
      <alignment vertical="center"/>
    </xf>
    <xf numFmtId="177" fontId="1" fillId="0" borderId="11" xfId="1" applyNumberFormat="1" applyFont="1" applyBorder="1" applyAlignment="1">
      <alignment vertical="center"/>
    </xf>
    <xf numFmtId="171" fontId="1" fillId="0" borderId="0" xfId="1" applyFont="1" applyAlignment="1">
      <alignment vertical="center"/>
    </xf>
    <xf numFmtId="0" fontId="0" fillId="0" borderId="6" xfId="0" quotePrefix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9" fontId="1" fillId="0" borderId="13" xfId="2" applyFont="1" applyBorder="1" applyAlignment="1">
      <alignment horizontal="center" vertical="center"/>
    </xf>
    <xf numFmtId="177" fontId="1" fillId="0" borderId="14" xfId="1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9" fontId="2" fillId="2" borderId="13" xfId="2" applyFont="1" applyFill="1" applyBorder="1" applyAlignment="1">
      <alignment horizontal="center" vertical="center"/>
    </xf>
    <xf numFmtId="177" fontId="2" fillId="2" borderId="14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" fontId="1" fillId="0" borderId="0" xfId="2" applyNumberFormat="1" applyFont="1" applyAlignment="1">
      <alignment horizontal="center" vertical="center"/>
    </xf>
    <xf numFmtId="10" fontId="1" fillId="0" borderId="0" xfId="2" applyNumberFormat="1" applyFont="1" applyAlignment="1">
      <alignment horizontal="center" vertical="center"/>
    </xf>
    <xf numFmtId="10" fontId="1" fillId="3" borderId="6" xfId="2" applyNumberFormat="1" applyFont="1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0" fontId="1" fillId="4" borderId="2" xfId="2" applyNumberFormat="1" applyFont="1" applyFill="1" applyBorder="1" applyAlignment="1">
      <alignment horizontal="center" vertical="center"/>
    </xf>
    <xf numFmtId="177" fontId="1" fillId="4" borderId="9" xfId="1" applyNumberFormat="1" applyFont="1" applyFill="1" applyBorder="1" applyAlignment="1">
      <alignment vertical="center"/>
    </xf>
    <xf numFmtId="10" fontId="3" fillId="4" borderId="0" xfId="0" applyNumberFormat="1" applyFont="1" applyFill="1"/>
    <xf numFmtId="177" fontId="1" fillId="3" borderId="15" xfId="1" applyNumberFormat="1" applyFont="1" applyFill="1" applyBorder="1" applyAlignment="1">
      <alignment vertical="center"/>
    </xf>
    <xf numFmtId="10" fontId="3" fillId="3" borderId="0" xfId="0" applyNumberFormat="1" applyFont="1" applyFill="1"/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45" zoomScaleNormal="145" workbookViewId="0">
      <selection activeCell="B11" sqref="B11"/>
    </sheetView>
  </sheetViews>
  <sheetFormatPr defaultRowHeight="15"/>
  <cols>
    <col min="1" max="1" width="9.140625" style="1"/>
    <col min="2" max="2" width="9.140625" style="2"/>
    <col min="3" max="3" width="35.28515625" style="1" bestFit="1" customWidth="1"/>
    <col min="4" max="4" width="9.140625" style="3"/>
    <col min="5" max="5" width="13.28515625" style="1" bestFit="1" customWidth="1"/>
    <col min="6" max="6" width="18.5703125" style="19" bestFit="1" customWidth="1"/>
    <col min="7" max="8" width="9.140625" style="1"/>
    <col min="9" max="9" width="16" style="1" bestFit="1" customWidth="1"/>
    <col min="10" max="16384" width="9.140625" style="1"/>
  </cols>
  <sheetData>
    <row r="1" spans="2:9" ht="15.75" thickBot="1"/>
    <row r="2" spans="2:9" s="4" customFormat="1">
      <c r="B2" s="28" t="s">
        <v>0</v>
      </c>
      <c r="C2" s="29" t="s">
        <v>1</v>
      </c>
      <c r="D2" s="30" t="s">
        <v>2</v>
      </c>
      <c r="E2" s="29" t="s">
        <v>3</v>
      </c>
      <c r="F2" s="31" t="s">
        <v>4</v>
      </c>
      <c r="I2" s="18"/>
    </row>
    <row r="3" spans="2:9">
      <c r="B3" s="5">
        <v>1</v>
      </c>
      <c r="C3" s="6" t="s">
        <v>6</v>
      </c>
      <c r="D3" s="7"/>
      <c r="E3" s="6"/>
      <c r="F3" s="17">
        <v>4100000000</v>
      </c>
    </row>
    <row r="4" spans="2:9">
      <c r="B4" s="5">
        <v>2</v>
      </c>
      <c r="C4" s="6" t="s">
        <v>5</v>
      </c>
      <c r="D4" s="7"/>
      <c r="E4" s="6"/>
      <c r="F4" s="17">
        <v>800000000</v>
      </c>
    </row>
    <row r="5" spans="2:9">
      <c r="B5" s="5">
        <v>3</v>
      </c>
      <c r="C5" s="6" t="s">
        <v>15</v>
      </c>
      <c r="D5" s="37">
        <f ca="1">E15</f>
        <v>3.9660173120143277E-2</v>
      </c>
      <c r="E5" s="6"/>
      <c r="F5" s="38">
        <f ca="1">+D5*F9</f>
        <v>241075347.49101084</v>
      </c>
    </row>
    <row r="6" spans="2:9" ht="15.75" thickBot="1">
      <c r="B6" s="11">
        <v>4</v>
      </c>
      <c r="C6" s="23" t="s">
        <v>12</v>
      </c>
      <c r="D6" s="35">
        <f ca="1">E20</f>
        <v>6.3314099362170403E-2</v>
      </c>
      <c r="E6" s="12"/>
      <c r="F6" s="40">
        <f ca="1">D6*F9</f>
        <v>384856325.72953522</v>
      </c>
      <c r="G6" s="22"/>
      <c r="H6" s="22"/>
      <c r="I6" s="22"/>
    </row>
    <row r="7" spans="2:9">
      <c r="B7" s="24" t="s">
        <v>8</v>
      </c>
      <c r="C7" s="25" t="s">
        <v>10</v>
      </c>
      <c r="D7" s="26"/>
      <c r="E7" s="25"/>
      <c r="F7" s="27">
        <f ca="1">SUM(F3:F6)</f>
        <v>5525931673.2205458</v>
      </c>
    </row>
    <row r="8" spans="2:9" ht="15.75" thickBot="1">
      <c r="B8" s="8" t="s">
        <v>9</v>
      </c>
      <c r="C8" s="9" t="s">
        <v>7</v>
      </c>
      <c r="D8" s="10">
        <v>0.1</v>
      </c>
      <c r="E8" s="9"/>
      <c r="F8" s="21">
        <f ca="1">F7*D8</f>
        <v>552593167.32205462</v>
      </c>
    </row>
    <row r="9" spans="2:9" s="4" customFormat="1" ht="45.75" thickBot="1">
      <c r="B9" s="13"/>
      <c r="C9" s="14" t="s">
        <v>11</v>
      </c>
      <c r="D9" s="15"/>
      <c r="E9" s="16"/>
      <c r="F9" s="20">
        <f ca="1">SUM(F7:F8)</f>
        <v>6078524840.5426006</v>
      </c>
    </row>
    <row r="11" spans="2:9">
      <c r="B11" s="42" t="s">
        <v>18</v>
      </c>
      <c r="D11" s="36" t="s">
        <v>13</v>
      </c>
    </row>
    <row r="12" spans="2:9">
      <c r="C12" s="1" t="s">
        <v>16</v>
      </c>
      <c r="D12" s="34">
        <v>1.9599999999999999E-2</v>
      </c>
      <c r="E12" s="32">
        <v>1000000000</v>
      </c>
    </row>
    <row r="13" spans="2:9">
      <c r="C13" s="1" t="s">
        <v>17</v>
      </c>
      <c r="D13" s="34">
        <v>2.75E-2</v>
      </c>
      <c r="E13" s="32">
        <v>3000000000</v>
      </c>
    </row>
    <row r="15" spans="2:9">
      <c r="D15" s="33"/>
      <c r="E15" s="39">
        <f ca="1">D12+($F$9-E12)/(E13-E12)*(D13-D12)</f>
        <v>3.9660173120143277E-2</v>
      </c>
    </row>
    <row r="16" spans="2:9">
      <c r="D16" s="36" t="s">
        <v>14</v>
      </c>
    </row>
    <row r="17" spans="3:5">
      <c r="C17" s="1" t="s">
        <v>16</v>
      </c>
      <c r="D17" s="34">
        <v>4.4999999999999998E-2</v>
      </c>
      <c r="E17" s="32">
        <v>1500000000</v>
      </c>
    </row>
    <row r="18" spans="3:5">
      <c r="C18" s="1" t="s">
        <v>17</v>
      </c>
      <c r="D18" s="34">
        <v>6.7000000000000004E-2</v>
      </c>
      <c r="E18" s="32">
        <v>7000000000</v>
      </c>
    </row>
    <row r="20" spans="3:5">
      <c r="E20" s="41">
        <f ca="1">D17+($F$9-E17)/(E18-E17)*(D18-D17)</f>
        <v>6.3314099362170403E-2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thanh.bm</dc:creator>
  <cp:lastModifiedBy>thopd</cp:lastModifiedBy>
  <dcterms:created xsi:type="dcterms:W3CDTF">2012-06-10T15:31:12Z</dcterms:created>
  <dcterms:modified xsi:type="dcterms:W3CDTF">2012-07-28T03:07:39Z</dcterms:modified>
</cp:coreProperties>
</file>