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odeName="ThisWorkbook" defaultThemeVersion="124226"/>
  <bookViews>
    <workbookView xWindow="480" yWindow="960" windowWidth="11355" windowHeight="7575" tabRatio="920" activeTab="5"/>
  </bookViews>
  <sheets>
    <sheet name="TONG MUC DAU TU" sheetId="81" r:id="rId1"/>
    <sheet name="TLg Laitau" sheetId="67" state="veryHidden" r:id="rId2"/>
    <sheet name="TLg CN&amp;Laixe" sheetId="66" state="veryHidden" r:id="rId3"/>
    <sheet name="TLg Laitau (2)" sheetId="69" state="veryHidden" r:id="rId4"/>
    <sheet name="TLg CN&amp;Laixe (2)" sheetId="70" state="veryHidden" r:id="rId5"/>
    <sheet name="TONG HOP KINH PHI " sheetId="82" r:id="rId6"/>
    <sheet name="noi suy 975" sheetId="83" state="hidden"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s>
  <definedNames>
    <definedName name="\T" localSheetId="0">#REF!</definedName>
    <definedName name="\T">#REF!</definedName>
    <definedName name="_">NA()</definedName>
    <definedName name="_.._mik" localSheetId="0">#REF!</definedName>
    <definedName name="_.._mik">#REF!</definedName>
    <definedName name="_?" localSheetId="0">#REF!</definedName>
    <definedName name="_?">#REF!</definedName>
    <definedName name="_??????" localSheetId="0">#REF!</definedName>
    <definedName name="_??????">#REF!</definedName>
    <definedName name="__?" localSheetId="0">#REF!</definedName>
    <definedName name="__?">#REF!</definedName>
    <definedName name="__??????" localSheetId="0">#REF!</definedName>
    <definedName name="__??????">#REF!</definedName>
    <definedName name="___?" localSheetId="0">#REF!</definedName>
    <definedName name="___?">#REF!</definedName>
    <definedName name="___??????" localSheetId="0">#REF!</definedName>
    <definedName name="___??????">#REF!</definedName>
    <definedName name="_____CON1" localSheetId="0">#REF!</definedName>
    <definedName name="_____CON1">#REF!</definedName>
    <definedName name="_____CON2" localSheetId="0">#REF!</definedName>
    <definedName name="_____CON2">#REF!</definedName>
    <definedName name="____a1" localSheetId="0" hidden="1">{"'Sheet1'!$L$16"}</definedName>
    <definedName name="____a1" hidden="1">{"'Sheet1'!$L$16"}</definedName>
    <definedName name="____Can2">#REF!</definedName>
    <definedName name="____CAU10" localSheetId="0">#REF!</definedName>
    <definedName name="____CAU10">#REF!</definedName>
    <definedName name="____CON1" localSheetId="0">#REF!</definedName>
    <definedName name="____CON1">#REF!</definedName>
    <definedName name="____CON2" localSheetId="0">#REF!</definedName>
    <definedName name="____CON2">#REF!</definedName>
    <definedName name="____CVC1" localSheetId="0">#REF!</definedName>
    <definedName name="____CVC1">#REF!</definedName>
    <definedName name="____dam33" localSheetId="0">#REF!</definedName>
    <definedName name="____dam33">#REF!</definedName>
    <definedName name="____lap1" localSheetId="0">#REF!</definedName>
    <definedName name="____lap1">#REF!</definedName>
    <definedName name="____lap2" localSheetId="0">#REF!</definedName>
    <definedName name="____lap2">#REF!</definedName>
    <definedName name="____NC3" localSheetId="0">#REF!</definedName>
    <definedName name="____NC3">#REF!</definedName>
    <definedName name="____NC6" localSheetId="0">#REF!</definedName>
    <definedName name="____NC6">#REF!</definedName>
    <definedName name="____NC7" localSheetId="0">#REF!</definedName>
    <definedName name="____NC7">#REF!</definedName>
    <definedName name="____OTO12" localSheetId="0">#REF!</definedName>
    <definedName name="____OTO12">#REF!</definedName>
    <definedName name="____OTO5" localSheetId="0">#REF!</definedName>
    <definedName name="____OTO5">#REF!</definedName>
    <definedName name="____OTO7" localSheetId="0">#REF!</definedName>
    <definedName name="____OTO7">#REF!</definedName>
    <definedName name="____PT1" localSheetId="0">#REF!</definedName>
    <definedName name="____PT1">#REF!</definedName>
    <definedName name="____PT2" localSheetId="0">#REF!</definedName>
    <definedName name="____PT2">#REF!</definedName>
    <definedName name="____vl1" localSheetId="0">#REF!</definedName>
    <definedName name="____vl1">#REF!</definedName>
    <definedName name="____VL3" localSheetId="0">#REF!</definedName>
    <definedName name="____VL3">#REF!</definedName>
    <definedName name="____VL4" localSheetId="0">#REF!</definedName>
    <definedName name="____VL4">#REF!</definedName>
    <definedName name="____VL5" localSheetId="0">#REF!</definedName>
    <definedName name="____VL5">#REF!</definedName>
    <definedName name="____VL6" localSheetId="0">#REF!</definedName>
    <definedName name="____VL6">#REF!</definedName>
    <definedName name="____VL7" localSheetId="0">#REF!</definedName>
    <definedName name="____VL7">#REF!</definedName>
    <definedName name="____VT1" localSheetId="0">#REF!</definedName>
    <definedName name="____VT1">#REF!</definedName>
    <definedName name="____VT2" localSheetId="0">#REF!</definedName>
    <definedName name="____VT2">#REF!</definedName>
    <definedName name="____XL1" localSheetId="0">#REF!</definedName>
    <definedName name="____XL1">#REF!</definedName>
    <definedName name="____XL10" localSheetId="0">#REF!</definedName>
    <definedName name="____XL10">#REF!</definedName>
    <definedName name="____XL2" localSheetId="0">#REF!</definedName>
    <definedName name="____XL2">#REF!</definedName>
    <definedName name="____XL3" localSheetId="0">#REF!</definedName>
    <definedName name="____XL3">#REF!</definedName>
    <definedName name="____XL4" localSheetId="0">#REF!</definedName>
    <definedName name="____XL4">#REF!</definedName>
    <definedName name="____XL5" localSheetId="0">#REF!</definedName>
    <definedName name="____XL5">#REF!</definedName>
    <definedName name="____XL6" localSheetId="0">#REF!</definedName>
    <definedName name="____XL6">#REF!</definedName>
    <definedName name="____XL7" localSheetId="0">#REF!</definedName>
    <definedName name="____XL7">#REF!</definedName>
    <definedName name="____XL8" localSheetId="0">#REF!</definedName>
    <definedName name="____XL8">#REF!</definedName>
    <definedName name="____XL9" localSheetId="0">#REF!</definedName>
    <definedName name="____XL9">#REF!</definedName>
    <definedName name="____XM3" localSheetId="0">#REF!</definedName>
    <definedName name="____XM3">#REF!</definedName>
    <definedName name="____XM4" localSheetId="0">#REF!</definedName>
    <definedName name="____XM4">#REF!</definedName>
    <definedName name="____XM5" localSheetId="0">#REF!</definedName>
    <definedName name="____XM5">#REF!</definedName>
    <definedName name="____XM6" localSheetId="0">#REF!</definedName>
    <definedName name="____XM6">#REF!</definedName>
    <definedName name="____XM7" localSheetId="0">#REF!</definedName>
    <definedName name="____XM7">#REF!</definedName>
    <definedName name="___aeh1" localSheetId="0">#REF!</definedName>
    <definedName name="___aeh1">#REF!</definedName>
    <definedName name="___aeh2" localSheetId="0">#REF!</definedName>
    <definedName name="___aeh2">#REF!</definedName>
    <definedName name="___aeh3" localSheetId="0">#REF!</definedName>
    <definedName name="___aeh3">#REF!</definedName>
    <definedName name="___aeh4" localSheetId="0">#REF!</definedName>
    <definedName name="___aeh4">#REF!</definedName>
    <definedName name="___aeh5" localSheetId="0">#REF!</definedName>
    <definedName name="___aeh5">#REF!</definedName>
    <definedName name="___aeq1" localSheetId="0">#REF!</definedName>
    <definedName name="___aeq1">#REF!</definedName>
    <definedName name="___aeq2" localSheetId="0">#REF!</definedName>
    <definedName name="___aeq2">#REF!</definedName>
    <definedName name="___aeq3" localSheetId="0">#REF!</definedName>
    <definedName name="___aeq3">#REF!</definedName>
    <definedName name="___aeq4" localSheetId="0">#REF!</definedName>
    <definedName name="___aeq4">#REF!</definedName>
    <definedName name="___aeq5" localSheetId="0">#REF!</definedName>
    <definedName name="___aeq5">#REF!</definedName>
    <definedName name="___akl1" localSheetId="0">#REF!</definedName>
    <definedName name="___akl1">#REF!</definedName>
    <definedName name="___akl2" localSheetId="0">#REF!</definedName>
    <definedName name="___akl2">#REF!</definedName>
    <definedName name="___akl3" localSheetId="0">#REF!</definedName>
    <definedName name="___akl3">#REF!</definedName>
    <definedName name="___akl4" localSheetId="0">#REF!</definedName>
    <definedName name="___akl4">#REF!</definedName>
    <definedName name="___akl5" localSheetId="0">#REF!</definedName>
    <definedName name="___akl5">#REF!</definedName>
    <definedName name="___ars1" localSheetId="0">#REF!</definedName>
    <definedName name="___ars1">#REF!</definedName>
    <definedName name="___ars2" localSheetId="0">#REF!</definedName>
    <definedName name="___ars2">#REF!</definedName>
    <definedName name="___ars3" localSheetId="0">#REF!</definedName>
    <definedName name="___ars3">#REF!</definedName>
    <definedName name="___ars4" localSheetId="0">#REF!</definedName>
    <definedName name="___ars4">#REF!</definedName>
    <definedName name="___ars5" localSheetId="0">#REF!</definedName>
    <definedName name="___ars5">#REF!</definedName>
    <definedName name="___atn1" localSheetId="0">#REF!</definedName>
    <definedName name="___atn1">#REF!</definedName>
    <definedName name="___atn10" localSheetId="0">#REF!</definedName>
    <definedName name="___atn10">#REF!</definedName>
    <definedName name="___atn2" localSheetId="0">#REF!</definedName>
    <definedName name="___atn2">#REF!</definedName>
    <definedName name="___atn3" localSheetId="0">#REF!</definedName>
    <definedName name="___atn3">#REF!</definedName>
    <definedName name="___atn4" localSheetId="0">#REF!</definedName>
    <definedName name="___atn4">#REF!</definedName>
    <definedName name="___atn5" localSheetId="0">#REF!</definedName>
    <definedName name="___atn5">#REF!</definedName>
    <definedName name="___atn6" localSheetId="0">#REF!</definedName>
    <definedName name="___atn6">#REF!</definedName>
    <definedName name="___atn7" localSheetId="0">#REF!</definedName>
    <definedName name="___atn7">#REF!</definedName>
    <definedName name="___atn8" localSheetId="0">#REF!</definedName>
    <definedName name="___atn8">#REF!</definedName>
    <definedName name="___atn9" localSheetId="0">#REF!</definedName>
    <definedName name="___atn9">#REF!</definedName>
    <definedName name="___boi1" localSheetId="0">#REF!</definedName>
    <definedName name="___boi1">#REF!</definedName>
    <definedName name="___boi2" localSheetId="0">#REF!</definedName>
    <definedName name="___boi2">#REF!</definedName>
    <definedName name="___btc20" localSheetId="0">#REF!</definedName>
    <definedName name="___btc20">#REF!</definedName>
    <definedName name="___btc30" localSheetId="0">#REF!</definedName>
    <definedName name="___btc30">#REF!</definedName>
    <definedName name="___btc35" localSheetId="0">#REF!</definedName>
    <definedName name="___btc35">#REF!</definedName>
    <definedName name="___BTM150" localSheetId="0">#REF!</definedName>
    <definedName name="___BTM150">#REF!</definedName>
    <definedName name="___BTM250" localSheetId="0">#REF!</definedName>
    <definedName name="___BTM250">#REF!</definedName>
    <definedName name="___btm300" localSheetId="0">#REF!</definedName>
    <definedName name="___btm300">#REF!</definedName>
    <definedName name="___cao1" localSheetId="0">#REF!</definedName>
    <definedName name="___cao1">#REF!</definedName>
    <definedName name="___cao2" localSheetId="0">#REF!</definedName>
    <definedName name="___cao2">#REF!</definedName>
    <definedName name="___cao3" localSheetId="0">#REF!</definedName>
    <definedName name="___cao3">#REF!</definedName>
    <definedName name="___cao4" localSheetId="0">#REF!</definedName>
    <definedName name="___cao4">#REF!</definedName>
    <definedName name="___cao5" localSheetId="0">#REF!</definedName>
    <definedName name="___cao5">#REF!</definedName>
    <definedName name="___cao6" localSheetId="0">#REF!</definedName>
    <definedName name="___cao6">#REF!</definedName>
    <definedName name="___cpd1" localSheetId="0">#REF!</definedName>
    <definedName name="___cpd1">#REF!</definedName>
    <definedName name="___cpd2" localSheetId="0">#REF!</definedName>
    <definedName name="___cpd2">#REF!</definedName>
    <definedName name="___CVC1" localSheetId="0">#REF!</definedName>
    <definedName name="___CVC1">#REF!</definedName>
    <definedName name="___dai1" localSheetId="0">#REF!</definedName>
    <definedName name="___dai1">#REF!</definedName>
    <definedName name="___dai2" localSheetId="0">#REF!</definedName>
    <definedName name="___dai2">#REF!</definedName>
    <definedName name="___dai3" localSheetId="0">#REF!</definedName>
    <definedName name="___dai3">#REF!</definedName>
    <definedName name="___dai4" localSheetId="0">#REF!</definedName>
    <definedName name="___dai4">#REF!</definedName>
    <definedName name="___dai5" localSheetId="0">#REF!</definedName>
    <definedName name="___dai5">#REF!</definedName>
    <definedName name="___dai6" localSheetId="0">#REF!</definedName>
    <definedName name="___dai6">#REF!</definedName>
    <definedName name="___dan1" localSheetId="0">#REF!</definedName>
    <definedName name="___dan1">#REF!</definedName>
    <definedName name="___dan2" localSheetId="0">#REF!</definedName>
    <definedName name="___dan2">#REF!</definedName>
    <definedName name="___ddn400" localSheetId="0">#REF!</definedName>
    <definedName name="___ddn400">#REF!</definedName>
    <definedName name="___ddn600" localSheetId="0">#REF!</definedName>
    <definedName name="___ddn600">#REF!</definedName>
    <definedName name="___deo1" localSheetId="0">#REF!</definedName>
    <definedName name="___deo1">#REF!</definedName>
    <definedName name="___deo10" localSheetId="0">#REF!</definedName>
    <definedName name="___deo10">#REF!</definedName>
    <definedName name="___deo2" localSheetId="0">#REF!</definedName>
    <definedName name="___deo2">#REF!</definedName>
    <definedName name="___deo3" localSheetId="0">#REF!</definedName>
    <definedName name="___deo3">#REF!</definedName>
    <definedName name="___deo4" localSheetId="0">#REF!</definedName>
    <definedName name="___deo4">#REF!</definedName>
    <definedName name="___deo5" localSheetId="0">#REF!</definedName>
    <definedName name="___deo5">#REF!</definedName>
    <definedName name="___deo6" localSheetId="0">#REF!</definedName>
    <definedName name="___deo6">#REF!</definedName>
    <definedName name="___deo7" localSheetId="0">#REF!</definedName>
    <definedName name="___deo7">#REF!</definedName>
    <definedName name="___deo8" localSheetId="0">#REF!</definedName>
    <definedName name="___deo8">#REF!</definedName>
    <definedName name="___deo9" localSheetId="0">#REF!</definedName>
    <definedName name="___deo9">#REF!</definedName>
    <definedName name="___gon4" localSheetId="0">#REF!</definedName>
    <definedName name="___gon4">#REF!</definedName>
    <definedName name="___JK4" localSheetId="0">#REF!</definedName>
    <definedName name="___JK4">#REF!</definedName>
    <definedName name="___keh1" localSheetId="0">#REF!</definedName>
    <definedName name="___keh1">#REF!</definedName>
    <definedName name="___keh2" localSheetId="0">#REF!</definedName>
    <definedName name="___keh2">#REF!</definedName>
    <definedName name="___keh3" localSheetId="0">#REF!</definedName>
    <definedName name="___keh3">#REF!</definedName>
    <definedName name="___keh4" localSheetId="0">#REF!</definedName>
    <definedName name="___keh4">#REF!</definedName>
    <definedName name="___keh5" localSheetId="0">#REF!</definedName>
    <definedName name="___keh5">#REF!</definedName>
    <definedName name="___keq1" localSheetId="0">#REF!</definedName>
    <definedName name="___keq1">#REF!</definedName>
    <definedName name="___keq2" localSheetId="0">#REF!</definedName>
    <definedName name="___keq2">#REF!</definedName>
    <definedName name="___keq3" localSheetId="0">#REF!</definedName>
    <definedName name="___keq3">#REF!</definedName>
    <definedName name="___keq4" localSheetId="0">#REF!</definedName>
    <definedName name="___keq4">#REF!</definedName>
    <definedName name="___keq5" localSheetId="0">#REF!</definedName>
    <definedName name="___keq5">#REF!</definedName>
    <definedName name="___kh1" localSheetId="0">#REF!</definedName>
    <definedName name="___kh1">#REF!</definedName>
    <definedName name="___kh2" localSheetId="0">#REF!</definedName>
    <definedName name="___kh2">#REF!</definedName>
    <definedName name="___kh3" localSheetId="0">#REF!</definedName>
    <definedName name="___kh3">#REF!</definedName>
    <definedName name="___kh4" localSheetId="0">#REF!</definedName>
    <definedName name="___kh4">#REF!</definedName>
    <definedName name="___kh5" localSheetId="0">#REF!</definedName>
    <definedName name="___kh5">#REF!</definedName>
    <definedName name="___khl1" localSheetId="0">#REF!</definedName>
    <definedName name="___khl1">#REF!</definedName>
    <definedName name="___khl2" localSheetId="0">#REF!</definedName>
    <definedName name="___khl2">#REF!</definedName>
    <definedName name="___khl3" localSheetId="0">#REF!</definedName>
    <definedName name="___khl3">#REF!</definedName>
    <definedName name="___khl4" localSheetId="0">#REF!</definedName>
    <definedName name="___khl4">#REF!</definedName>
    <definedName name="___khl5" localSheetId="0">#REF!</definedName>
    <definedName name="___khl5">#REF!</definedName>
    <definedName name="___kl1" localSheetId="0">#REF!</definedName>
    <definedName name="___kl1">#REF!</definedName>
    <definedName name="___krs1" localSheetId="0">#REF!</definedName>
    <definedName name="___krs1">#REF!</definedName>
    <definedName name="___krs2" localSheetId="0">#REF!</definedName>
    <definedName name="___krs2">#REF!</definedName>
    <definedName name="___krs3" localSheetId="0">#REF!</definedName>
    <definedName name="___krs3">#REF!</definedName>
    <definedName name="___krs4" localSheetId="0">#REF!</definedName>
    <definedName name="___krs4">#REF!</definedName>
    <definedName name="___krs5" localSheetId="0">#REF!</definedName>
    <definedName name="___krs5">#REF!</definedName>
    <definedName name="___MAC12" localSheetId="0">#REF!</definedName>
    <definedName name="___MAC12">#REF!</definedName>
    <definedName name="___MAC46" localSheetId="0">#REF!</definedName>
    <definedName name="___MAC46">#REF!</definedName>
    <definedName name="___nc151" localSheetId="0">#REF!</definedName>
    <definedName name="___nc151">#REF!</definedName>
    <definedName name="___NCL100" localSheetId="0">#REF!</definedName>
    <definedName name="___NCL100">#REF!</definedName>
    <definedName name="___NCL200" localSheetId="0">#REF!</definedName>
    <definedName name="___NCL200">#REF!</definedName>
    <definedName name="___NCL250" localSheetId="0">#REF!</definedName>
    <definedName name="___NCL250">#REF!</definedName>
    <definedName name="___NET2" localSheetId="0">#REF!</definedName>
    <definedName name="___NET2">#REF!</definedName>
    <definedName name="___nin190" localSheetId="0">#REF!</definedName>
    <definedName name="___nin190">#REF!</definedName>
    <definedName name="___phi10" localSheetId="0">#REF!</definedName>
    <definedName name="___phi10">#REF!</definedName>
    <definedName name="___phi12" localSheetId="0">#REF!</definedName>
    <definedName name="___phi12">#REF!</definedName>
    <definedName name="___phi14" localSheetId="0">#REF!</definedName>
    <definedName name="___phi14">#REF!</definedName>
    <definedName name="___phi16" localSheetId="0">#REF!</definedName>
    <definedName name="___phi16">#REF!</definedName>
    <definedName name="___phi18" localSheetId="0">#REF!</definedName>
    <definedName name="___phi18">#REF!</definedName>
    <definedName name="___phi20" localSheetId="0">#REF!</definedName>
    <definedName name="___phi20">#REF!</definedName>
    <definedName name="___phi22" localSheetId="0">#REF!</definedName>
    <definedName name="___phi22">#REF!</definedName>
    <definedName name="___phi25" localSheetId="0">#REF!</definedName>
    <definedName name="___phi25">#REF!</definedName>
    <definedName name="___phi28" localSheetId="0">#REF!</definedName>
    <definedName name="___phi28">#REF!</definedName>
    <definedName name="___phi6" localSheetId="0">#REF!</definedName>
    <definedName name="___phi6">#REF!</definedName>
    <definedName name="___phi8" localSheetId="0">#REF!</definedName>
    <definedName name="___phi8">#REF!</definedName>
    <definedName name="___qa7" localSheetId="0">#REF!</definedName>
    <definedName name="___qa7">#REF!</definedName>
    <definedName name="___sc1" localSheetId="0">#REF!</definedName>
    <definedName name="___sc1">#REF!</definedName>
    <definedName name="___SC2" localSheetId="0">#REF!</definedName>
    <definedName name="___SC2">#REF!</definedName>
    <definedName name="___sc3" localSheetId="0">#REF!</definedName>
    <definedName name="___sc3">#REF!</definedName>
    <definedName name="___Sdd33" localSheetId="0">#REF!</definedName>
    <definedName name="___Sdd33">#REF!</definedName>
    <definedName name="___Sdh33" localSheetId="0">#REF!</definedName>
    <definedName name="___Sdh33">#REF!</definedName>
    <definedName name="___slg1" localSheetId="0">#REF!</definedName>
    <definedName name="___slg1">#REF!</definedName>
    <definedName name="___slg2" localSheetId="0">#REF!</definedName>
    <definedName name="___slg2">#REF!</definedName>
    <definedName name="___slg3" localSheetId="0">#REF!</definedName>
    <definedName name="___slg3">#REF!</definedName>
    <definedName name="___slg4" localSheetId="0">#REF!</definedName>
    <definedName name="___slg4">#REF!</definedName>
    <definedName name="___slg5" localSheetId="0">#REF!</definedName>
    <definedName name="___slg5">#REF!</definedName>
    <definedName name="___slg6" localSheetId="0">#REF!</definedName>
    <definedName name="___slg6">#REF!</definedName>
    <definedName name="___SN3" localSheetId="0">#REF!</definedName>
    <definedName name="___SN3">#REF!</definedName>
    <definedName name="___TB1" localSheetId="0">#REF!</definedName>
    <definedName name="___TB1">#REF!</definedName>
    <definedName name="___TH20" localSheetId="0">#REF!</definedName>
    <definedName name="___TH20">#REF!</definedName>
    <definedName name="___TL1" localSheetId="0">#REF!</definedName>
    <definedName name="___TL1">#REF!</definedName>
    <definedName name="___TL2" localSheetId="0">#REF!</definedName>
    <definedName name="___TL2">#REF!</definedName>
    <definedName name="___TL3" localSheetId="0">#REF!</definedName>
    <definedName name="___TL3">#REF!</definedName>
    <definedName name="___TLA120" localSheetId="0">#REF!</definedName>
    <definedName name="___TLA120">#REF!</definedName>
    <definedName name="___TLA35" localSheetId="0">#REF!</definedName>
    <definedName name="___TLA35">#REF!</definedName>
    <definedName name="___TLA50" localSheetId="0">#REF!</definedName>
    <definedName name="___TLA50">#REF!</definedName>
    <definedName name="___TLA70" localSheetId="0">#REF!</definedName>
    <definedName name="___TLA70">#REF!</definedName>
    <definedName name="___TLA95" localSheetId="0">#REF!</definedName>
    <definedName name="___TLA95">#REF!</definedName>
    <definedName name="___tz593" localSheetId="0">#REF!</definedName>
    <definedName name="___tz593">#REF!</definedName>
    <definedName name="___VL100" localSheetId="0">#REF!</definedName>
    <definedName name="___VL100">#REF!</definedName>
    <definedName name="___VL200" localSheetId="0">#REF!</definedName>
    <definedName name="___VL200">#REF!</definedName>
    <definedName name="___VL250" localSheetId="0">#REF!</definedName>
    <definedName name="___VL250">#REF!</definedName>
    <definedName name="__a1" localSheetId="0" hidden="1">{"'Sheet1'!$L$16"}</definedName>
    <definedName name="__a1" hidden="1">{"'Sheet1'!$L$16"}</definedName>
    <definedName name="__a129" localSheetId="0" hidden="1">{"Offgrid",#N/A,FALSE,"OFFGRID";"Region",#N/A,FALSE,"REGION";"Offgrid -2",#N/A,FALSE,"OFFGRID";"WTP",#N/A,FALSE,"WTP";"WTP -2",#N/A,FALSE,"WTP";"Project",#N/A,FALSE,"PROJECT";"Summary -2",#N/A,FALSE,"SUMMARY"}</definedName>
    <definedName name="__a129" hidden="1">{"Offgrid",#N/A,FALSE,"OFFGRID";"Region",#N/A,FALSE,"REGION";"Offgrid -2",#N/A,FALSE,"OFFGRID";"WTP",#N/A,FALSE,"WTP";"WTP -2",#N/A,FALSE,"WTP";"Project",#N/A,FALSE,"PROJECT";"Summary -2",#N/A,FALSE,"SUMMARY"}</definedName>
    <definedName name="__a130" localSheetId="0" hidden="1">{"Offgrid",#N/A,FALSE,"OFFGRID";"Region",#N/A,FALSE,"REGION";"Offgrid -2",#N/A,FALSE,"OFFGRID";"WTP",#N/A,FALSE,"WTP";"WTP -2",#N/A,FALSE,"WTP";"Project",#N/A,FALSE,"PROJECT";"Summary -2",#N/A,FALSE,"SUMMARY"}</definedName>
    <definedName name="__a130" hidden="1">{"Offgrid",#N/A,FALSE,"OFFGRID";"Region",#N/A,FALSE,"REGION";"Offgrid -2",#N/A,FALSE,"OFFGRID";"WTP",#N/A,FALSE,"WTP";"WTP -2",#N/A,FALSE,"WTP";"Project",#N/A,FALSE,"PROJECT";"Summary -2",#N/A,FALSE,"SUMMARY"}</definedName>
    <definedName name="__aeh1" localSheetId="0">#REF!</definedName>
    <definedName name="__aeh1">#REF!</definedName>
    <definedName name="__aeh2" localSheetId="0">#REF!</definedName>
    <definedName name="__aeh2">#REF!</definedName>
    <definedName name="__aeh3" localSheetId="0">#REF!</definedName>
    <definedName name="__aeh3">#REF!</definedName>
    <definedName name="__aeh4" localSheetId="0">#REF!</definedName>
    <definedName name="__aeh4">#REF!</definedName>
    <definedName name="__aeh5" localSheetId="0">#REF!</definedName>
    <definedName name="__aeh5">#REF!</definedName>
    <definedName name="__aeq1" localSheetId="0">#REF!</definedName>
    <definedName name="__aeq1">#REF!</definedName>
    <definedName name="__aeq2" localSheetId="0">#REF!</definedName>
    <definedName name="__aeq2">#REF!</definedName>
    <definedName name="__aeq3" localSheetId="0">#REF!</definedName>
    <definedName name="__aeq3">#REF!</definedName>
    <definedName name="__aeq4" localSheetId="0">#REF!</definedName>
    <definedName name="__aeq4">#REF!</definedName>
    <definedName name="__aeq5" localSheetId="0">#REF!</definedName>
    <definedName name="__aeq5">#REF!</definedName>
    <definedName name="__akl1" localSheetId="0">#REF!</definedName>
    <definedName name="__akl1">#REF!</definedName>
    <definedName name="__akl2" localSheetId="0">#REF!</definedName>
    <definedName name="__akl2">#REF!</definedName>
    <definedName name="__akl3" localSheetId="0">#REF!</definedName>
    <definedName name="__akl3">#REF!</definedName>
    <definedName name="__akl4" localSheetId="0">#REF!</definedName>
    <definedName name="__akl4">#REF!</definedName>
    <definedName name="__akl5" localSheetId="0">#REF!</definedName>
    <definedName name="__akl5">#REF!</definedName>
    <definedName name="__ars1" localSheetId="0">#REF!</definedName>
    <definedName name="__ars1">#REF!</definedName>
    <definedName name="__ars2" localSheetId="0">#REF!</definedName>
    <definedName name="__ars2">#REF!</definedName>
    <definedName name="__ars3" localSheetId="0">#REF!</definedName>
    <definedName name="__ars3">#REF!</definedName>
    <definedName name="__ars4" localSheetId="0">#REF!</definedName>
    <definedName name="__ars4">#REF!</definedName>
    <definedName name="__ars5" localSheetId="0">#REF!</definedName>
    <definedName name="__ars5">#REF!</definedName>
    <definedName name="__ATM10" localSheetId="0">#REF!</definedName>
    <definedName name="__ATM10">#REF!</definedName>
    <definedName name="__ATM125" localSheetId="0">#REF!</definedName>
    <definedName name="__ATM125">#REF!</definedName>
    <definedName name="__atn1" localSheetId="0">#REF!</definedName>
    <definedName name="__atn1">#REF!</definedName>
    <definedName name="__atn10" localSheetId="0">#REF!</definedName>
    <definedName name="__atn10">#REF!</definedName>
    <definedName name="__atn2" localSheetId="0">#REF!</definedName>
    <definedName name="__atn2">#REF!</definedName>
    <definedName name="__atn3" localSheetId="0">#REF!</definedName>
    <definedName name="__atn3">#REF!</definedName>
    <definedName name="__atn4" localSheetId="0">#REF!</definedName>
    <definedName name="__atn4">#REF!</definedName>
    <definedName name="__atn5" localSheetId="0">#REF!</definedName>
    <definedName name="__atn5">#REF!</definedName>
    <definedName name="__atn6" localSheetId="0">#REF!</definedName>
    <definedName name="__atn6">#REF!</definedName>
    <definedName name="__atn7" localSheetId="0">#REF!</definedName>
    <definedName name="__atn7">#REF!</definedName>
    <definedName name="__atn8" localSheetId="0">#REF!</definedName>
    <definedName name="__atn8">#REF!</definedName>
    <definedName name="__atn9" localSheetId="0">#REF!</definedName>
    <definedName name="__atn9">#REF!</definedName>
    <definedName name="__boi1" localSheetId="0">#REF!</definedName>
    <definedName name="__boi1">#REF!</definedName>
    <definedName name="__boi2" localSheetId="0">#REF!</definedName>
    <definedName name="__boi2">#REF!</definedName>
    <definedName name="__btc20" localSheetId="0">#REF!</definedName>
    <definedName name="__btc20">#REF!</definedName>
    <definedName name="__btc30" localSheetId="0">#REF!</definedName>
    <definedName name="__btc30">#REF!</definedName>
    <definedName name="__btc35" localSheetId="0">#REF!</definedName>
    <definedName name="__btc35">#REF!</definedName>
    <definedName name="__BTM150" localSheetId="0">#REF!</definedName>
    <definedName name="__BTM150">#REF!</definedName>
    <definedName name="__BTM200" localSheetId="0">#REF!</definedName>
    <definedName name="__BTM200">#REF!</definedName>
    <definedName name="__BTM250" localSheetId="0">#REF!</definedName>
    <definedName name="__BTM250">#REF!</definedName>
    <definedName name="__BTM300" localSheetId="0">#REF!</definedName>
    <definedName name="__BTM300">#REF!</definedName>
    <definedName name="__Can2" localSheetId="0">#REF!</definedName>
    <definedName name="__Can2">#REF!</definedName>
    <definedName name="__cao1" localSheetId="0">#REF!</definedName>
    <definedName name="__cao1">#REF!</definedName>
    <definedName name="__cao2" localSheetId="0">#REF!</definedName>
    <definedName name="__cao2">#REF!</definedName>
    <definedName name="__cao3" localSheetId="0">#REF!</definedName>
    <definedName name="__cao3">#REF!</definedName>
    <definedName name="__cao4" localSheetId="0">#REF!</definedName>
    <definedName name="__cao4">#REF!</definedName>
    <definedName name="__cao5" localSheetId="0">#REF!</definedName>
    <definedName name="__cao5">#REF!</definedName>
    <definedName name="__cao6" localSheetId="0">#REF!</definedName>
    <definedName name="__cao6">#REF!</definedName>
    <definedName name="__CAP11" localSheetId="0">#REF!</definedName>
    <definedName name="__CAP11">#REF!</definedName>
    <definedName name="__CAP16" localSheetId="0">#REF!</definedName>
    <definedName name="__CAP16">#REF!</definedName>
    <definedName name="__CAP325" localSheetId="0">#REF!</definedName>
    <definedName name="__CAP325">#REF!</definedName>
    <definedName name="__CAP33" localSheetId="0">#REF!</definedName>
    <definedName name="__CAP33">#REF!</definedName>
    <definedName name="__CAP9" localSheetId="0">#REF!</definedName>
    <definedName name="__CAP9">#REF!</definedName>
    <definedName name="__cau10" localSheetId="0">#REF!</definedName>
    <definedName name="__cau10">#REF!</definedName>
    <definedName name="__CAU16" localSheetId="0">#REF!</definedName>
    <definedName name="__CAU16">#REF!</definedName>
    <definedName name="__CAU25" localSheetId="0">#REF!</definedName>
    <definedName name="__CAU25">#REF!</definedName>
    <definedName name="__CAU30" localSheetId="0">#REF!</definedName>
    <definedName name="__CAU30">#REF!</definedName>
    <definedName name="__cau5" localSheetId="0">#REF!</definedName>
    <definedName name="__cau5">#REF!</definedName>
    <definedName name="__CAU6" localSheetId="0">#REF!</definedName>
    <definedName name="__CAU6">#REF!</definedName>
    <definedName name="__CAY75" localSheetId="0">#REF!</definedName>
    <definedName name="__CAY75">#REF!</definedName>
    <definedName name="__CDD100" localSheetId="0">#REF!</definedName>
    <definedName name="__CDD100">#REF!</definedName>
    <definedName name="__chl3331" localSheetId="0">#REF!</definedName>
    <definedName name="__chl3331">#REF!</definedName>
    <definedName name="__chl3334" localSheetId="0">#REF!</definedName>
    <definedName name="__chl3334">#REF!</definedName>
    <definedName name="__CNA50" localSheetId="0">#REF!</definedName>
    <definedName name="__CNA50">#REF!</definedName>
    <definedName name="__coc250" localSheetId="0">#REF!</definedName>
    <definedName name="__coc250">#REF!</definedName>
    <definedName name="__coc300" localSheetId="0">#REF!</definedName>
    <definedName name="__coc300">#REF!</definedName>
    <definedName name="__coc350" localSheetId="0">#REF!</definedName>
    <definedName name="__coc350">#REF!</definedName>
    <definedName name="__CON1" localSheetId="0">#REF!</definedName>
    <definedName name="__CON1">#REF!</definedName>
    <definedName name="__CON2" localSheetId="0">#REF!</definedName>
    <definedName name="__CON2">#REF!</definedName>
    <definedName name="__cpd1" localSheetId="0">#REF!</definedName>
    <definedName name="__cpd1">#REF!</definedName>
    <definedName name="__cpd2" localSheetId="0">#REF!</definedName>
    <definedName name="__cpd2">#REF!</definedName>
    <definedName name="__CTT50" localSheetId="0">#REF!</definedName>
    <definedName name="__CTT50">#REF!</definedName>
    <definedName name="__CVC1" localSheetId="0">#REF!</definedName>
    <definedName name="__CVC1">#REF!</definedName>
    <definedName name="__dai1" localSheetId="0">#REF!</definedName>
    <definedName name="__dai1">#REF!</definedName>
    <definedName name="__dai2" localSheetId="0">#REF!</definedName>
    <definedName name="__dai2">#REF!</definedName>
    <definedName name="__dai3" localSheetId="0">#REF!</definedName>
    <definedName name="__dai3">#REF!</definedName>
    <definedName name="__dai4" localSheetId="0">#REF!</definedName>
    <definedName name="__dai4">#REF!</definedName>
    <definedName name="__dai5" localSheetId="0">#REF!</definedName>
    <definedName name="__dai5">#REF!</definedName>
    <definedName name="__dai6" localSheetId="0">#REF!</definedName>
    <definedName name="__dai6">#REF!</definedName>
    <definedName name="__DAM16" localSheetId="0">#REF!</definedName>
    <definedName name="__DAM16">#REF!</definedName>
    <definedName name="__dam18" localSheetId="0">#REF!</definedName>
    <definedName name="__dam18">#REF!</definedName>
    <definedName name="__dam24" localSheetId="0">#REF!</definedName>
    <definedName name="__dam24">#REF!</definedName>
    <definedName name="__DAM25" localSheetId="0">#REF!</definedName>
    <definedName name="__DAM25">#REF!</definedName>
    <definedName name="__dam33" localSheetId="0">#REF!</definedName>
    <definedName name="__dam33">#REF!</definedName>
    <definedName name="__DAM9" localSheetId="0">#REF!</definedName>
    <definedName name="__DAM9">#REF!</definedName>
    <definedName name="__dan1" localSheetId="0">#REF!</definedName>
    <definedName name="__dan1">#REF!</definedName>
    <definedName name="__dan2" localSheetId="0">#REF!</definedName>
    <definedName name="__dan2">#REF!</definedName>
    <definedName name="__DAO04" localSheetId="0">#REF!</definedName>
    <definedName name="__DAO04">#REF!</definedName>
    <definedName name="__DAO08" localSheetId="0">#REF!</definedName>
    <definedName name="__DAO08">#REF!</definedName>
    <definedName name="__DAO125" localSheetId="0">#REF!</definedName>
    <definedName name="__DAO125">#REF!</definedName>
    <definedName name="__DAO160" localSheetId="0">#REF!</definedName>
    <definedName name="__DAO160">#REF!</definedName>
    <definedName name="__ddn400" localSheetId="0">#REF!</definedName>
    <definedName name="__ddn400">#REF!</definedName>
    <definedName name="__ddn600" localSheetId="0">#REF!</definedName>
    <definedName name="__ddn600">#REF!</definedName>
    <definedName name="__deo1" localSheetId="0">#REF!</definedName>
    <definedName name="__deo1">#REF!</definedName>
    <definedName name="__deo10" localSheetId="0">#REF!</definedName>
    <definedName name="__deo10">#REF!</definedName>
    <definedName name="__deo2" localSheetId="0">#REF!</definedName>
    <definedName name="__deo2">#REF!</definedName>
    <definedName name="__deo3" localSheetId="0">#REF!</definedName>
    <definedName name="__deo3">#REF!</definedName>
    <definedName name="__deo4" localSheetId="0">#REF!</definedName>
    <definedName name="__deo4">#REF!</definedName>
    <definedName name="__deo5" localSheetId="0">#REF!</definedName>
    <definedName name="__deo5">#REF!</definedName>
    <definedName name="__deo6" localSheetId="0">#REF!</definedName>
    <definedName name="__deo6">#REF!</definedName>
    <definedName name="__deo7" localSheetId="0">#REF!</definedName>
    <definedName name="__deo7">#REF!</definedName>
    <definedName name="__deo8" localSheetId="0">#REF!</definedName>
    <definedName name="__deo8">#REF!</definedName>
    <definedName name="__deo9" localSheetId="0">#REF!</definedName>
    <definedName name="__deo9">#REF!</definedName>
    <definedName name="__dky3331" localSheetId="0">#REF!</definedName>
    <definedName name="__dky3331">#REF!</definedName>
    <definedName name="__dky3334" localSheetId="0">#REF!</definedName>
    <definedName name="__dky3334">#REF!</definedName>
    <definedName name="__E99999" localSheetId="0">#REF!</definedName>
    <definedName name="__E99999">#REF!</definedName>
    <definedName name="__FIL2" localSheetId="0">#REF!</definedName>
    <definedName name="__FIL2">#REF!</definedName>
    <definedName name="__Goi8" localSheetId="0" hidden="1">{"'Sheet1'!$L$16"}</definedName>
    <definedName name="__Goi8" hidden="1">{"'Sheet1'!$L$16"}</definedName>
    <definedName name="__gon4">#REF!</definedName>
    <definedName name="__h1" localSheetId="0" hidden="1">{"'Sheet1'!$L$16"}</definedName>
    <definedName name="__h1" hidden="1">{"'Sheet1'!$L$16"}</definedName>
    <definedName name="__HAN14">#REF!</definedName>
    <definedName name="__HAN15" localSheetId="0">#REF!</definedName>
    <definedName name="__HAN15">#REF!</definedName>
    <definedName name="__HAN23" localSheetId="0">#REF!</definedName>
    <definedName name="__HAN23">#REF!</definedName>
    <definedName name="__hu1" localSheetId="0" hidden="1">{"'Sheet1'!$L$16"}</definedName>
    <definedName name="__hu1" hidden="1">{"'Sheet1'!$L$16"}</definedName>
    <definedName name="__hu2" localSheetId="0" hidden="1">{"'Sheet1'!$L$16"}</definedName>
    <definedName name="__hu2" hidden="1">{"'Sheet1'!$L$16"}</definedName>
    <definedName name="__hu5" localSheetId="0" hidden="1">{"'Sheet1'!$L$16"}</definedName>
    <definedName name="__hu5" hidden="1">{"'Sheet1'!$L$16"}</definedName>
    <definedName name="__hu6" localSheetId="0" hidden="1">{"'Sheet1'!$L$16"}</definedName>
    <definedName name="__hu6" hidden="1">{"'Sheet1'!$L$16"}</definedName>
    <definedName name="__hvk1">#REF!</definedName>
    <definedName name="__hvk2" localSheetId="0">#REF!</definedName>
    <definedName name="__hvk2">#REF!</definedName>
    <definedName name="__hvk3" localSheetId="0">#REF!</definedName>
    <definedName name="__hvk3">#REF!</definedName>
    <definedName name="__IntlFixup" hidden="1">TRUE</definedName>
    <definedName name="__JK4" localSheetId="0">#REF!</definedName>
    <definedName name="__JK4">#REF!</definedName>
    <definedName name="__keh1" localSheetId="0">#REF!</definedName>
    <definedName name="__keh1">#REF!</definedName>
    <definedName name="__keh2" localSheetId="0">#REF!</definedName>
    <definedName name="__keh2">#REF!</definedName>
    <definedName name="__keh3" localSheetId="0">#REF!</definedName>
    <definedName name="__keh3">#REF!</definedName>
    <definedName name="__keh4" localSheetId="0">#REF!</definedName>
    <definedName name="__keh4">#REF!</definedName>
    <definedName name="__keh5" localSheetId="0">#REF!</definedName>
    <definedName name="__keh5">#REF!</definedName>
    <definedName name="__keq1" localSheetId="0">#REF!</definedName>
    <definedName name="__keq1">#REF!</definedName>
    <definedName name="__keq2" localSheetId="0">#REF!</definedName>
    <definedName name="__keq2">#REF!</definedName>
    <definedName name="__keq3" localSheetId="0">#REF!</definedName>
    <definedName name="__keq3">#REF!</definedName>
    <definedName name="__keq4" localSheetId="0">#REF!</definedName>
    <definedName name="__keq4">#REF!</definedName>
    <definedName name="__keq5" localSheetId="0">#REF!</definedName>
    <definedName name="__keq5">#REF!</definedName>
    <definedName name="__kh1" localSheetId="0">#REF!</definedName>
    <definedName name="__kh1">#REF!</definedName>
    <definedName name="__kh2" localSheetId="0">#REF!</definedName>
    <definedName name="__kh2">#REF!</definedName>
    <definedName name="__kh3" localSheetId="0">#REF!</definedName>
    <definedName name="__kh3">#REF!</definedName>
    <definedName name="__kh4" localSheetId="0">#REF!</definedName>
    <definedName name="__kh4">#REF!</definedName>
    <definedName name="__kh5" localSheetId="0">#REF!</definedName>
    <definedName name="__kh5">#REF!</definedName>
    <definedName name="__khl1" localSheetId="0">#REF!</definedName>
    <definedName name="__khl1">#REF!</definedName>
    <definedName name="__khl2" localSheetId="0">#REF!</definedName>
    <definedName name="__khl2">#REF!</definedName>
    <definedName name="__khl3" localSheetId="0">#REF!</definedName>
    <definedName name="__khl3">#REF!</definedName>
    <definedName name="__khl4" localSheetId="0">#REF!</definedName>
    <definedName name="__khl4">#REF!</definedName>
    <definedName name="__khl5" localSheetId="0">#REF!</definedName>
    <definedName name="__khl5">#REF!</definedName>
    <definedName name="__kl1" localSheetId="0">#REF!</definedName>
    <definedName name="__kl1">#REF!</definedName>
    <definedName name="__KL2" localSheetId="0">#REF!</definedName>
    <definedName name="__KL2">#REF!</definedName>
    <definedName name="__KL3" localSheetId="0">#REF!</definedName>
    <definedName name="__KL3">#REF!</definedName>
    <definedName name="__KL4" localSheetId="0">#REF!</definedName>
    <definedName name="__KL4">#REF!</definedName>
    <definedName name="__KL5" localSheetId="0">#REF!</definedName>
    <definedName name="__KL5">#REF!</definedName>
    <definedName name="__KL6" localSheetId="0">#REF!</definedName>
    <definedName name="__KL6">#REF!</definedName>
    <definedName name="__KL7" localSheetId="0">#REF!</definedName>
    <definedName name="__KL7">#REF!</definedName>
    <definedName name="__krs1" localSheetId="0">#REF!</definedName>
    <definedName name="__krs1">#REF!</definedName>
    <definedName name="__krs2" localSheetId="0">#REF!</definedName>
    <definedName name="__krs2">#REF!</definedName>
    <definedName name="__krs3" localSheetId="0">#REF!</definedName>
    <definedName name="__krs3">#REF!</definedName>
    <definedName name="__krs4" localSheetId="0">#REF!</definedName>
    <definedName name="__krs4">#REF!</definedName>
    <definedName name="__krs5" localSheetId="0">#REF!</definedName>
    <definedName name="__krs5">#REF!</definedName>
    <definedName name="__KRT42" localSheetId="0">#REF!</definedName>
    <definedName name="__KRT42">#REF!</definedName>
    <definedName name="__Lan1" localSheetId="0" hidden="1">{"'Sheet1'!$L$16"}</definedName>
    <definedName name="__Lan1" hidden="1">{"'Sheet1'!$L$16"}</definedName>
    <definedName name="__LAN3" localSheetId="0" hidden="1">{"'Sheet1'!$L$16"}</definedName>
    <definedName name="__LAN3" hidden="1">{"'Sheet1'!$L$16"}</definedName>
    <definedName name="__lap1">#REF!</definedName>
    <definedName name="__lap2" localSheetId="0">#REF!</definedName>
    <definedName name="__lap2">#REF!</definedName>
    <definedName name="__LH2" localSheetId="0" hidden="1">{"'Sheet1'!$L$16"}</definedName>
    <definedName name="__LH2" hidden="1">{"'Sheet1'!$L$16"}</definedName>
    <definedName name="__lop16">#REF!</definedName>
    <definedName name="__lop25" localSheetId="0">#REF!</definedName>
    <definedName name="__lop25">#REF!</definedName>
    <definedName name="__lop9" localSheetId="0">#REF!</definedName>
    <definedName name="__lop9">#REF!</definedName>
    <definedName name="__LU10" localSheetId="0">#REF!</definedName>
    <definedName name="__LU10">#REF!</definedName>
    <definedName name="__lu85" localSheetId="0">#REF!</definedName>
    <definedName name="__lu85">#REF!</definedName>
    <definedName name="__LUR25" localSheetId="0">#REF!</definedName>
    <definedName name="__LUR25">#REF!</definedName>
    <definedName name="__MAC12" localSheetId="0">#REF!</definedName>
    <definedName name="__MAC12">#REF!</definedName>
    <definedName name="__MAC46" localSheetId="0">#REF!</definedName>
    <definedName name="__MAC46">#REF!</definedName>
    <definedName name="__MBN20" localSheetId="0">#REF!</definedName>
    <definedName name="__MBN20">#REF!</definedName>
    <definedName name="__mtc1" localSheetId="0">#REF!</definedName>
    <definedName name="__mtc1">#REF!</definedName>
    <definedName name="__mtc2" localSheetId="0">#REF!</definedName>
    <definedName name="__mtc2">#REF!</definedName>
    <definedName name="__mtc3" localSheetId="0">#REF!</definedName>
    <definedName name="__mtc3">#REF!</definedName>
    <definedName name="__nc1" localSheetId="0">#REF!</definedName>
    <definedName name="__nc1">#REF!</definedName>
    <definedName name="__NC11" localSheetId="0">#REF!</definedName>
    <definedName name="__NC11">#REF!</definedName>
    <definedName name="__NC12" localSheetId="0">#REF!</definedName>
    <definedName name="__NC12">#REF!</definedName>
    <definedName name="__NC13" localSheetId="0">#REF!</definedName>
    <definedName name="__NC13">#REF!</definedName>
    <definedName name="__NC14" localSheetId="0">#REF!</definedName>
    <definedName name="__NC14">#REF!</definedName>
    <definedName name="__NC15" localSheetId="0">#REF!</definedName>
    <definedName name="__NC15">#REF!</definedName>
    <definedName name="__nc151" localSheetId="0">#REF!</definedName>
    <definedName name="__nc151">#REF!</definedName>
    <definedName name="__nc2" localSheetId="0">#REF!</definedName>
    <definedName name="__nc2">#REF!</definedName>
    <definedName name="__NC201" localSheetId="0">#REF!</definedName>
    <definedName name="__NC201">#REF!</definedName>
    <definedName name="__NC202" localSheetId="0">#REF!</definedName>
    <definedName name="__NC202">#REF!</definedName>
    <definedName name="__NC203" localSheetId="0">#REF!</definedName>
    <definedName name="__NC203">#REF!</definedName>
    <definedName name="__NC204" localSheetId="0">#REF!</definedName>
    <definedName name="__NC204">#REF!</definedName>
    <definedName name="__NC211" localSheetId="0">#REF!</definedName>
    <definedName name="__NC211">#REF!</definedName>
    <definedName name="__NC212" localSheetId="0">#REF!</definedName>
    <definedName name="__NC212">#REF!</definedName>
    <definedName name="__NC213" localSheetId="0">#REF!</definedName>
    <definedName name="__NC213">#REF!</definedName>
    <definedName name="__NC214" localSheetId="0">#REF!</definedName>
    <definedName name="__NC214">#REF!</definedName>
    <definedName name="__NC221" localSheetId="0">#REF!</definedName>
    <definedName name="__NC221">#REF!</definedName>
    <definedName name="__NC222" localSheetId="0">#REF!</definedName>
    <definedName name="__NC222">#REF!</definedName>
    <definedName name="__NC223" localSheetId="0">#REF!</definedName>
    <definedName name="__NC223">#REF!</definedName>
    <definedName name="__NC224" localSheetId="0">#REF!</definedName>
    <definedName name="__NC224">#REF!</definedName>
    <definedName name="__NC231" localSheetId="0">#REF!</definedName>
    <definedName name="__NC231">#REF!</definedName>
    <definedName name="__NC232" localSheetId="0">#REF!</definedName>
    <definedName name="__NC232">#REF!</definedName>
    <definedName name="__NC233" localSheetId="0">#REF!</definedName>
    <definedName name="__NC233">#REF!</definedName>
    <definedName name="__NC234" localSheetId="0">#REF!</definedName>
    <definedName name="__NC234">#REF!</definedName>
    <definedName name="__NC241" localSheetId="0">#REF!</definedName>
    <definedName name="__NC241">#REF!</definedName>
    <definedName name="__NC242" localSheetId="0">#REF!</definedName>
    <definedName name="__NC242">#REF!</definedName>
    <definedName name="__NC243" localSheetId="0">#REF!</definedName>
    <definedName name="__NC243">#REF!</definedName>
    <definedName name="__NC244" localSheetId="0">#REF!</definedName>
    <definedName name="__NC244">#REF!</definedName>
    <definedName name="__NC251" localSheetId="0">#REF!</definedName>
    <definedName name="__NC251">#REF!</definedName>
    <definedName name="__NC252" localSheetId="0">#REF!</definedName>
    <definedName name="__NC252">#REF!</definedName>
    <definedName name="__NC253" localSheetId="0">#REF!</definedName>
    <definedName name="__NC253">#REF!</definedName>
    <definedName name="__NC254" localSheetId="0">#REF!</definedName>
    <definedName name="__NC254">#REF!</definedName>
    <definedName name="__NC261" localSheetId="0">#REF!</definedName>
    <definedName name="__NC261">#REF!</definedName>
    <definedName name="__NC262" localSheetId="0">#REF!</definedName>
    <definedName name="__NC262">#REF!</definedName>
    <definedName name="__NC263" localSheetId="0">#REF!</definedName>
    <definedName name="__NC263">#REF!</definedName>
    <definedName name="__NC264" localSheetId="0">#REF!</definedName>
    <definedName name="__NC264">#REF!</definedName>
    <definedName name="__NC271" localSheetId="0">#REF!</definedName>
    <definedName name="__NC271">#REF!</definedName>
    <definedName name="__NC272" localSheetId="0">#REF!</definedName>
    <definedName name="__NC272">#REF!</definedName>
    <definedName name="__NC273" localSheetId="0">#REF!</definedName>
    <definedName name="__NC273">#REF!</definedName>
    <definedName name="__NC274" localSheetId="0">#REF!</definedName>
    <definedName name="__NC274">#REF!</definedName>
    <definedName name="__NC281" localSheetId="0">#REF!</definedName>
    <definedName name="__NC281">#REF!</definedName>
    <definedName name="__NC282" localSheetId="0">#REF!</definedName>
    <definedName name="__NC282">#REF!</definedName>
    <definedName name="__NC283" localSheetId="0">#REF!</definedName>
    <definedName name="__NC283">#REF!</definedName>
    <definedName name="__NC284" localSheetId="0">#REF!</definedName>
    <definedName name="__NC284">#REF!</definedName>
    <definedName name="__NC291" localSheetId="0">#REF!</definedName>
    <definedName name="__NC291">#REF!</definedName>
    <definedName name="__NC292" localSheetId="0">#REF!</definedName>
    <definedName name="__NC292">#REF!</definedName>
    <definedName name="__NC293" localSheetId="0">#REF!</definedName>
    <definedName name="__NC293">#REF!</definedName>
    <definedName name="__NC294" localSheetId="0">#REF!</definedName>
    <definedName name="__NC294">#REF!</definedName>
    <definedName name="__nc3" localSheetId="0">#REF!</definedName>
    <definedName name="__nc3">#REF!</definedName>
    <definedName name="__NC301" localSheetId="0">#REF!</definedName>
    <definedName name="__NC301">#REF!</definedName>
    <definedName name="__NC302" localSheetId="0">#REF!</definedName>
    <definedName name="__NC302">#REF!</definedName>
    <definedName name="__NC303" localSheetId="0">#REF!</definedName>
    <definedName name="__NC303">#REF!</definedName>
    <definedName name="__NC304" localSheetId="0">#REF!</definedName>
    <definedName name="__NC304">#REF!</definedName>
    <definedName name="__NC311" localSheetId="0">#REF!</definedName>
    <definedName name="__NC311">#REF!</definedName>
    <definedName name="__NC312" localSheetId="0">#REF!</definedName>
    <definedName name="__NC312">#REF!</definedName>
    <definedName name="__NC313" localSheetId="0">#REF!</definedName>
    <definedName name="__NC313">#REF!</definedName>
    <definedName name="__NC314" localSheetId="0">#REF!</definedName>
    <definedName name="__NC314">#REF!</definedName>
    <definedName name="__NC321" localSheetId="0">#REF!</definedName>
    <definedName name="__NC321">#REF!</definedName>
    <definedName name="__NC322" localSheetId="0">#REF!</definedName>
    <definedName name="__NC322">#REF!</definedName>
    <definedName name="__NC323" localSheetId="0">#REF!</definedName>
    <definedName name="__NC323">#REF!</definedName>
    <definedName name="__NC324" localSheetId="0">#REF!</definedName>
    <definedName name="__NC324">#REF!</definedName>
    <definedName name="__NC331" localSheetId="0">#REF!</definedName>
    <definedName name="__NC331">#REF!</definedName>
    <definedName name="__NC332" localSheetId="0">#REF!</definedName>
    <definedName name="__NC332">#REF!</definedName>
    <definedName name="__NC333" localSheetId="0">#REF!</definedName>
    <definedName name="__NC333">#REF!</definedName>
    <definedName name="__NC334" localSheetId="0">#REF!</definedName>
    <definedName name="__NC334">#REF!</definedName>
    <definedName name="__NC341" localSheetId="0">#REF!</definedName>
    <definedName name="__NC341">#REF!</definedName>
    <definedName name="__NC342" localSheetId="0">#REF!</definedName>
    <definedName name="__NC342">#REF!</definedName>
    <definedName name="__NC343" localSheetId="0">#REF!</definedName>
    <definedName name="__NC343">#REF!</definedName>
    <definedName name="__NC344" localSheetId="0">#REF!</definedName>
    <definedName name="__NC344">#REF!</definedName>
    <definedName name="__NC351" localSheetId="0">#REF!</definedName>
    <definedName name="__NC351">#REF!</definedName>
    <definedName name="__NC352" localSheetId="0">#REF!</definedName>
    <definedName name="__NC352">#REF!</definedName>
    <definedName name="__NC353" localSheetId="0">#REF!</definedName>
    <definedName name="__NC353">#REF!</definedName>
    <definedName name="__NC354" localSheetId="0">#REF!</definedName>
    <definedName name="__NC354">#REF!</definedName>
    <definedName name="__NC361" localSheetId="0">#REF!</definedName>
    <definedName name="__NC361">#REF!</definedName>
    <definedName name="__NC362" localSheetId="0">#REF!</definedName>
    <definedName name="__NC362">#REF!</definedName>
    <definedName name="__NC363" localSheetId="0">#REF!</definedName>
    <definedName name="__NC363">#REF!</definedName>
    <definedName name="__NC364" localSheetId="0">#REF!</definedName>
    <definedName name="__NC364">#REF!</definedName>
    <definedName name="__NC371" localSheetId="0">#REF!</definedName>
    <definedName name="__NC371">#REF!</definedName>
    <definedName name="__NC372" localSheetId="0">#REF!</definedName>
    <definedName name="__NC372">#REF!</definedName>
    <definedName name="__NC373" localSheetId="0">#REF!</definedName>
    <definedName name="__NC373">#REF!</definedName>
    <definedName name="__NC374" localSheetId="0">#REF!</definedName>
    <definedName name="__NC374">#REF!</definedName>
    <definedName name="__NC381" localSheetId="0">#REF!</definedName>
    <definedName name="__NC381">#REF!</definedName>
    <definedName name="__NC382" localSheetId="0">#REF!</definedName>
    <definedName name="__NC382">#REF!</definedName>
    <definedName name="__NC383" localSheetId="0">#REF!</definedName>
    <definedName name="__NC383">#REF!</definedName>
    <definedName name="__NC384" localSheetId="0">#REF!</definedName>
    <definedName name="__NC384">#REF!</definedName>
    <definedName name="__NC391" localSheetId="0">#REF!</definedName>
    <definedName name="__NC391">#REF!</definedName>
    <definedName name="__NC392" localSheetId="0">#REF!</definedName>
    <definedName name="__NC392">#REF!</definedName>
    <definedName name="__NC393" localSheetId="0">#REF!</definedName>
    <definedName name="__NC393">#REF!</definedName>
    <definedName name="__NC394" localSheetId="0">#REF!</definedName>
    <definedName name="__NC394">#REF!</definedName>
    <definedName name="__NC4" localSheetId="0">#REF!</definedName>
    <definedName name="__NC4">#REF!</definedName>
    <definedName name="__NC401" localSheetId="0">#REF!</definedName>
    <definedName name="__NC401">#REF!</definedName>
    <definedName name="__NC402" localSheetId="0">#REF!</definedName>
    <definedName name="__NC402">#REF!</definedName>
    <definedName name="__NC403" localSheetId="0">#REF!</definedName>
    <definedName name="__NC403">#REF!</definedName>
    <definedName name="__NC404" localSheetId="0">#REF!</definedName>
    <definedName name="__NC404">#REF!</definedName>
    <definedName name="__NC411" localSheetId="0">#REF!</definedName>
    <definedName name="__NC411">#REF!</definedName>
    <definedName name="__NC412" localSheetId="0">#REF!</definedName>
    <definedName name="__NC412">#REF!</definedName>
    <definedName name="__NC413" localSheetId="0">#REF!</definedName>
    <definedName name="__NC413">#REF!</definedName>
    <definedName name="__NC414" localSheetId="0">#REF!</definedName>
    <definedName name="__NC414">#REF!</definedName>
    <definedName name="__NC421" localSheetId="0">#REF!</definedName>
    <definedName name="__NC421">#REF!</definedName>
    <definedName name="__NC422" localSheetId="0">#REF!</definedName>
    <definedName name="__NC422">#REF!</definedName>
    <definedName name="__NC423" localSheetId="0">#REF!</definedName>
    <definedName name="__NC423">#REF!</definedName>
    <definedName name="__NC424" localSheetId="0">#REF!</definedName>
    <definedName name="__NC424">#REF!</definedName>
    <definedName name="__NC431" localSheetId="0">#REF!</definedName>
    <definedName name="__NC431">#REF!</definedName>
    <definedName name="__NC432" localSheetId="0">#REF!</definedName>
    <definedName name="__NC432">#REF!</definedName>
    <definedName name="__NC433" localSheetId="0">#REF!</definedName>
    <definedName name="__NC433">#REF!</definedName>
    <definedName name="__NC434" localSheetId="0">#REF!</definedName>
    <definedName name="__NC434">#REF!</definedName>
    <definedName name="__NC441" localSheetId="0">#REF!</definedName>
    <definedName name="__NC441">#REF!</definedName>
    <definedName name="__NC442" localSheetId="0">#REF!</definedName>
    <definedName name="__NC442">#REF!</definedName>
    <definedName name="__NC443" localSheetId="0">#REF!</definedName>
    <definedName name="__NC443">#REF!</definedName>
    <definedName name="__NC444" localSheetId="0">#REF!</definedName>
    <definedName name="__NC444">#REF!</definedName>
    <definedName name="__NC451" localSheetId="0">#REF!</definedName>
    <definedName name="__NC451">#REF!</definedName>
    <definedName name="__NC452" localSheetId="0">#REF!</definedName>
    <definedName name="__NC452">#REF!</definedName>
    <definedName name="__NC453" localSheetId="0">#REF!</definedName>
    <definedName name="__NC453">#REF!</definedName>
    <definedName name="__NC454" localSheetId="0">#REF!</definedName>
    <definedName name="__NC454">#REF!</definedName>
    <definedName name="__NC461" localSheetId="0">#REF!</definedName>
    <definedName name="__NC461">#REF!</definedName>
    <definedName name="__NC462" localSheetId="0">#REF!</definedName>
    <definedName name="__NC462">#REF!</definedName>
    <definedName name="__NC463" localSheetId="0">#REF!</definedName>
    <definedName name="__NC463">#REF!</definedName>
    <definedName name="__NC464" localSheetId="0">#REF!</definedName>
    <definedName name="__NC464">#REF!</definedName>
    <definedName name="__NC471" localSheetId="0">#REF!</definedName>
    <definedName name="__NC471">#REF!</definedName>
    <definedName name="__NC472" localSheetId="0">#REF!</definedName>
    <definedName name="__NC472">#REF!</definedName>
    <definedName name="__NC473" localSheetId="0">#REF!</definedName>
    <definedName name="__NC473">#REF!</definedName>
    <definedName name="__NC474" localSheetId="0">#REF!</definedName>
    <definedName name="__NC474">#REF!</definedName>
    <definedName name="__NC481" localSheetId="0">#REF!</definedName>
    <definedName name="__NC481">#REF!</definedName>
    <definedName name="__NC482" localSheetId="0">#REF!</definedName>
    <definedName name="__NC482">#REF!</definedName>
    <definedName name="__NC483" localSheetId="0">#REF!</definedName>
    <definedName name="__NC483">#REF!</definedName>
    <definedName name="__NC484" localSheetId="0">#REF!</definedName>
    <definedName name="__NC484">#REF!</definedName>
    <definedName name="__NC491" localSheetId="0">#REF!</definedName>
    <definedName name="__NC491">#REF!</definedName>
    <definedName name="__NC492" localSheetId="0">#REF!</definedName>
    <definedName name="__NC492">#REF!</definedName>
    <definedName name="__NC493" localSheetId="0">#REF!</definedName>
    <definedName name="__NC493">#REF!</definedName>
    <definedName name="__NC494" localSheetId="0">#REF!</definedName>
    <definedName name="__NC494">#REF!</definedName>
    <definedName name="__NC5" localSheetId="0">#REF!</definedName>
    <definedName name="__NC5">#REF!</definedName>
    <definedName name="__NC501" localSheetId="0">#REF!</definedName>
    <definedName name="__NC501">#REF!</definedName>
    <definedName name="__NC502" localSheetId="0">#REF!</definedName>
    <definedName name="__NC502">#REF!</definedName>
    <definedName name="__NC503" localSheetId="0">#REF!</definedName>
    <definedName name="__NC503">#REF!</definedName>
    <definedName name="__NC504" localSheetId="0">#REF!</definedName>
    <definedName name="__NC504">#REF!</definedName>
    <definedName name="__NC511" localSheetId="0">#REF!</definedName>
    <definedName name="__NC511">#REF!</definedName>
    <definedName name="__NC512" localSheetId="0">#REF!</definedName>
    <definedName name="__NC512">#REF!</definedName>
    <definedName name="__NC513" localSheetId="0">#REF!</definedName>
    <definedName name="__NC513">#REF!</definedName>
    <definedName name="__NC514" localSheetId="0">#REF!</definedName>
    <definedName name="__NC514">#REF!</definedName>
    <definedName name="__NC521" localSheetId="0">#REF!</definedName>
    <definedName name="__NC521">#REF!</definedName>
    <definedName name="__NC522" localSheetId="0">#REF!</definedName>
    <definedName name="__NC522">#REF!</definedName>
    <definedName name="__NC523" localSheetId="0">#REF!</definedName>
    <definedName name="__NC523">#REF!</definedName>
    <definedName name="__NC524" localSheetId="0">#REF!</definedName>
    <definedName name="__NC524">#REF!</definedName>
    <definedName name="__NC531" localSheetId="0">#REF!</definedName>
    <definedName name="__NC531">#REF!</definedName>
    <definedName name="__NC532" localSheetId="0">#REF!</definedName>
    <definedName name="__NC532">#REF!</definedName>
    <definedName name="__NC533" localSheetId="0">#REF!</definedName>
    <definedName name="__NC533">#REF!</definedName>
    <definedName name="__NC534" localSheetId="0">#REF!</definedName>
    <definedName name="__NC534">#REF!</definedName>
    <definedName name="__NC541" localSheetId="0">#REF!</definedName>
    <definedName name="__NC541">#REF!</definedName>
    <definedName name="__NC542" localSheetId="0">#REF!</definedName>
    <definedName name="__NC542">#REF!</definedName>
    <definedName name="__NC543" localSheetId="0">#REF!</definedName>
    <definedName name="__NC543">#REF!</definedName>
    <definedName name="__NC544" localSheetId="0">#REF!</definedName>
    <definedName name="__NC544">#REF!</definedName>
    <definedName name="__NC551" localSheetId="0">#REF!</definedName>
    <definedName name="__NC551">#REF!</definedName>
    <definedName name="__NC552" localSheetId="0">#REF!</definedName>
    <definedName name="__NC552">#REF!</definedName>
    <definedName name="__NC553" localSheetId="0">#REF!</definedName>
    <definedName name="__NC553">#REF!</definedName>
    <definedName name="__NC554" localSheetId="0">#REF!</definedName>
    <definedName name="__NC554">#REF!</definedName>
    <definedName name="__NC561" localSheetId="0">#REF!</definedName>
    <definedName name="__NC561">#REF!</definedName>
    <definedName name="__NC562" localSheetId="0">#REF!</definedName>
    <definedName name="__NC562">#REF!</definedName>
    <definedName name="__NC563" localSheetId="0">#REF!</definedName>
    <definedName name="__NC563">#REF!</definedName>
    <definedName name="__NC564" localSheetId="0">#REF!</definedName>
    <definedName name="__NC564">#REF!</definedName>
    <definedName name="__NC571" localSheetId="0">#REF!</definedName>
    <definedName name="__NC571">#REF!</definedName>
    <definedName name="__NC572" localSheetId="0">#REF!</definedName>
    <definedName name="__NC572">#REF!</definedName>
    <definedName name="__NC573" localSheetId="0">#REF!</definedName>
    <definedName name="__NC573">#REF!</definedName>
    <definedName name="__NC574" localSheetId="0">#REF!</definedName>
    <definedName name="__NC574">#REF!</definedName>
    <definedName name="__NC581" localSheetId="0">#REF!</definedName>
    <definedName name="__NC581">#REF!</definedName>
    <definedName name="__NC582" localSheetId="0">#REF!</definedName>
    <definedName name="__NC582">#REF!</definedName>
    <definedName name="__NC583" localSheetId="0">#REF!</definedName>
    <definedName name="__NC583">#REF!</definedName>
    <definedName name="__NC584" localSheetId="0">#REF!</definedName>
    <definedName name="__NC584">#REF!</definedName>
    <definedName name="__NC591" localSheetId="0">#REF!</definedName>
    <definedName name="__NC591">#REF!</definedName>
    <definedName name="__NC592" localSheetId="0">#REF!</definedName>
    <definedName name="__NC592">#REF!</definedName>
    <definedName name="__NC593" localSheetId="0">#REF!</definedName>
    <definedName name="__NC593">#REF!</definedName>
    <definedName name="__NC594" localSheetId="0">#REF!</definedName>
    <definedName name="__NC594">#REF!</definedName>
    <definedName name="__NC6" localSheetId="0">#REF!</definedName>
    <definedName name="__NC6">#REF!</definedName>
    <definedName name="__NC601" localSheetId="0">#REF!</definedName>
    <definedName name="__NC601">#REF!</definedName>
    <definedName name="__NC602" localSheetId="0">#REF!</definedName>
    <definedName name="__NC602">#REF!</definedName>
    <definedName name="__NC603" localSheetId="0">#REF!</definedName>
    <definedName name="__NC603">#REF!</definedName>
    <definedName name="__NC604" localSheetId="0">#REF!</definedName>
    <definedName name="__NC604">#REF!</definedName>
    <definedName name="__NC611" localSheetId="0">#REF!</definedName>
    <definedName name="__NC611">#REF!</definedName>
    <definedName name="__NC612" localSheetId="0">#REF!</definedName>
    <definedName name="__NC612">#REF!</definedName>
    <definedName name="__NC613" localSheetId="0">#REF!</definedName>
    <definedName name="__NC613">#REF!</definedName>
    <definedName name="__NC614" localSheetId="0">#REF!</definedName>
    <definedName name="__NC614">#REF!</definedName>
    <definedName name="__NC621" localSheetId="0">#REF!</definedName>
    <definedName name="__NC621">#REF!</definedName>
    <definedName name="__NC622" localSheetId="0">#REF!</definedName>
    <definedName name="__NC622">#REF!</definedName>
    <definedName name="__NC623" localSheetId="0">#REF!</definedName>
    <definedName name="__NC623">#REF!</definedName>
    <definedName name="__NC624" localSheetId="0">#REF!</definedName>
    <definedName name="__NC624">#REF!</definedName>
    <definedName name="__NC631" localSheetId="0">#REF!</definedName>
    <definedName name="__NC631">#REF!</definedName>
    <definedName name="__NC632" localSheetId="0">#REF!</definedName>
    <definedName name="__NC632">#REF!</definedName>
    <definedName name="__NC633" localSheetId="0">#REF!</definedName>
    <definedName name="__NC633">#REF!</definedName>
    <definedName name="__NC634" localSheetId="0">#REF!</definedName>
    <definedName name="__NC634">#REF!</definedName>
    <definedName name="__NC641" localSheetId="0">#REF!</definedName>
    <definedName name="__NC641">#REF!</definedName>
    <definedName name="__NC642" localSheetId="0">#REF!</definedName>
    <definedName name="__NC642">#REF!</definedName>
    <definedName name="__NC643" localSheetId="0">#REF!</definedName>
    <definedName name="__NC643">#REF!</definedName>
    <definedName name="__NC644" localSheetId="0">#REF!</definedName>
    <definedName name="__NC644">#REF!</definedName>
    <definedName name="__NC651" localSheetId="0">#REF!</definedName>
    <definedName name="__NC651">#REF!</definedName>
    <definedName name="__NC652" localSheetId="0">#REF!</definedName>
    <definedName name="__NC652">#REF!</definedName>
    <definedName name="__NC653" localSheetId="0">#REF!</definedName>
    <definedName name="__NC653">#REF!</definedName>
    <definedName name="__NC654" localSheetId="0">#REF!</definedName>
    <definedName name="__NC654">#REF!</definedName>
    <definedName name="__NC661" localSheetId="0">#REF!</definedName>
    <definedName name="__NC661">#REF!</definedName>
    <definedName name="__NC662" localSheetId="0">#REF!</definedName>
    <definedName name="__NC662">#REF!</definedName>
    <definedName name="__NC663" localSheetId="0">#REF!</definedName>
    <definedName name="__NC663">#REF!</definedName>
    <definedName name="__NC664" localSheetId="0">#REF!</definedName>
    <definedName name="__NC664">#REF!</definedName>
    <definedName name="__NC671" localSheetId="0">#REF!</definedName>
    <definedName name="__NC671">#REF!</definedName>
    <definedName name="__NC672" localSheetId="0">#REF!</definedName>
    <definedName name="__NC672">#REF!</definedName>
    <definedName name="__NC673" localSheetId="0">#REF!</definedName>
    <definedName name="__NC673">#REF!</definedName>
    <definedName name="__NC674" localSheetId="0">#REF!</definedName>
    <definedName name="__NC674">#REF!</definedName>
    <definedName name="__NC681" localSheetId="0">#REF!</definedName>
    <definedName name="__NC681">#REF!</definedName>
    <definedName name="__NC682" localSheetId="0">#REF!</definedName>
    <definedName name="__NC682">#REF!</definedName>
    <definedName name="__NC683" localSheetId="0">#REF!</definedName>
    <definedName name="__NC683">#REF!</definedName>
    <definedName name="__NC684" localSheetId="0">#REF!</definedName>
    <definedName name="__NC684">#REF!</definedName>
    <definedName name="__NC691" localSheetId="0">#REF!</definedName>
    <definedName name="__NC691">#REF!</definedName>
    <definedName name="__NC692" localSheetId="0">#REF!</definedName>
    <definedName name="__NC692">#REF!</definedName>
    <definedName name="__NC693" localSheetId="0">#REF!</definedName>
    <definedName name="__NC693">#REF!</definedName>
    <definedName name="__NC694" localSheetId="0">#REF!</definedName>
    <definedName name="__NC694">#REF!</definedName>
    <definedName name="__NC7" localSheetId="0">#REF!</definedName>
    <definedName name="__NC7">#REF!</definedName>
    <definedName name="__NC701" localSheetId="0">#REF!</definedName>
    <definedName name="__NC701">#REF!</definedName>
    <definedName name="__NC702" localSheetId="0">#REF!</definedName>
    <definedName name="__NC702">#REF!</definedName>
    <definedName name="__NC703" localSheetId="0">#REF!</definedName>
    <definedName name="__NC703">#REF!</definedName>
    <definedName name="__NC704" localSheetId="0">#REF!</definedName>
    <definedName name="__NC704">#REF!</definedName>
    <definedName name="__NCL100" localSheetId="0">#REF!</definedName>
    <definedName name="__NCL100">#REF!</definedName>
    <definedName name="__NCL200" localSheetId="0">#REF!</definedName>
    <definedName name="__NCL200">#REF!</definedName>
    <definedName name="__NCL250" localSheetId="0">#REF!</definedName>
    <definedName name="__NCL250">#REF!</definedName>
    <definedName name="__NET2" localSheetId="0">#REF!</definedName>
    <definedName name="__NET2">#REF!</definedName>
    <definedName name="__nin190" localSheetId="0">#REF!</definedName>
    <definedName name="__nin190">#REF!</definedName>
    <definedName name="__nl1" localSheetId="0">#REF!</definedName>
    <definedName name="__nl1">#REF!</definedName>
    <definedName name="__nl2" localSheetId="0">#REF!</definedName>
    <definedName name="__nl2">#REF!</definedName>
    <definedName name="__NSO2" localSheetId="0" hidden="1">{"'Sheet1'!$L$16"}</definedName>
    <definedName name="__NSO2" hidden="1">{"'Sheet1'!$L$16"}</definedName>
    <definedName name="__oto12">#REF!</definedName>
    <definedName name="__oto5" localSheetId="0">#REF!</definedName>
    <definedName name="__oto5">#REF!</definedName>
    <definedName name="__oto7" localSheetId="0">#REF!</definedName>
    <definedName name="__oto7">#REF!</definedName>
    <definedName name="__PA3" localSheetId="0" hidden="1">{"'Sheet1'!$L$16"}</definedName>
    <definedName name="__PA3" hidden="1">{"'Sheet1'!$L$16"}</definedName>
    <definedName name="__Ph30" localSheetId="0">#REF!</definedName>
    <definedName name="__Ph30">#REF!</definedName>
    <definedName name="__phi10" localSheetId="0">#REF!</definedName>
    <definedName name="__phi10">#REF!</definedName>
    <definedName name="__phi1000" localSheetId="0">#REF!</definedName>
    <definedName name="__phi1000">#REF!</definedName>
    <definedName name="__phi12" localSheetId="0">#REF!</definedName>
    <definedName name="__phi12">#REF!</definedName>
    <definedName name="__phi14" localSheetId="0">#REF!</definedName>
    <definedName name="__phi14">#REF!</definedName>
    <definedName name="__phi1500" localSheetId="0">#REF!</definedName>
    <definedName name="__phi1500">#REF!</definedName>
    <definedName name="__phi16" localSheetId="0">#REF!</definedName>
    <definedName name="__phi16">#REF!</definedName>
    <definedName name="__phi18" localSheetId="0">#REF!</definedName>
    <definedName name="__phi18">#REF!</definedName>
    <definedName name="__phi20" localSheetId="0">#REF!</definedName>
    <definedName name="__phi20">#REF!</definedName>
    <definedName name="__phi2000" localSheetId="0">#REF!</definedName>
    <definedName name="__phi2000">#REF!</definedName>
    <definedName name="__phi22" localSheetId="0">#REF!</definedName>
    <definedName name="__phi22">#REF!</definedName>
    <definedName name="__phi25" localSheetId="0">#REF!</definedName>
    <definedName name="__phi25">#REF!</definedName>
    <definedName name="__phi28" localSheetId="0">#REF!</definedName>
    <definedName name="__phi28">#REF!</definedName>
    <definedName name="__phi50" localSheetId="0">#REF!</definedName>
    <definedName name="__phi50">#REF!</definedName>
    <definedName name="__phi6" localSheetId="0">#REF!</definedName>
    <definedName name="__phi6">#REF!</definedName>
    <definedName name="__phi750" localSheetId="0">#REF!</definedName>
    <definedName name="__phi750">#REF!</definedName>
    <definedName name="__phi8" localSheetId="0">#REF!</definedName>
    <definedName name="__phi8">#REF!</definedName>
    <definedName name="__PT1">#REF!</definedName>
    <definedName name="__PT2" localSheetId="0">#REF!</definedName>
    <definedName name="__PT2">#REF!</definedName>
    <definedName name="__PVC150" localSheetId="0">#REF!</definedName>
    <definedName name="__PVC150">#REF!</definedName>
    <definedName name="__PVC42" localSheetId="0">#REF!</definedName>
    <definedName name="__PVC42">#REF!</definedName>
    <definedName name="__PXB80" localSheetId="0">#REF!</definedName>
    <definedName name="__PXB80">#REF!</definedName>
    <definedName name="__qa7" localSheetId="0">#REF!</definedName>
    <definedName name="__qa7">#REF!</definedName>
    <definedName name="__QD15" localSheetId="0">#REF!</definedName>
    <definedName name="__QD15">#REF!</definedName>
    <definedName name="__qH30" localSheetId="0">#REF!</definedName>
    <definedName name="__qH30">#REF!</definedName>
    <definedName name="__qXB80" localSheetId="0">#REF!</definedName>
    <definedName name="__qXB80">#REF!</definedName>
    <definedName name="__rp95" localSheetId="0">#REF!</definedName>
    <definedName name="__rp95">#REF!</definedName>
    <definedName name="__RUA20" localSheetId="0">#REF!</definedName>
    <definedName name="__RUA20">#REF!</definedName>
    <definedName name="__RUA50" localSheetId="0">#REF!</definedName>
    <definedName name="__RUA50">#REF!</definedName>
    <definedName name="__SAN110" localSheetId="0">#REF!</definedName>
    <definedName name="__SAN110">#REF!</definedName>
    <definedName name="__Sat27" localSheetId="0">#REF!</definedName>
    <definedName name="__Sat27">#REF!</definedName>
    <definedName name="__Sat6" localSheetId="0">#REF!</definedName>
    <definedName name="__Sat6">#REF!</definedName>
    <definedName name="__sc1" localSheetId="0">#REF!</definedName>
    <definedName name="__sc1">#REF!</definedName>
    <definedName name="__SC2" localSheetId="0">#REF!</definedName>
    <definedName name="__SC2">#REF!</definedName>
    <definedName name="__sc3" localSheetId="0">#REF!</definedName>
    <definedName name="__sc3">#REF!</definedName>
    <definedName name="__Sdd24" localSheetId="0">#REF!</definedName>
    <definedName name="__Sdd24">#REF!</definedName>
    <definedName name="__Sdd33" localSheetId="0">#REF!</definedName>
    <definedName name="__Sdd33">#REF!</definedName>
    <definedName name="__Sdh24" localSheetId="0">#REF!</definedName>
    <definedName name="__Sdh24">#REF!</definedName>
    <definedName name="__Sdh33" localSheetId="0">#REF!</definedName>
    <definedName name="__Sdh33">#REF!</definedName>
    <definedName name="__slg1" localSheetId="0">#REF!</definedName>
    <definedName name="__slg1">#REF!</definedName>
    <definedName name="__slg2" localSheetId="0">#REF!</definedName>
    <definedName name="__slg2">#REF!</definedName>
    <definedName name="__slg3" localSheetId="0">#REF!</definedName>
    <definedName name="__slg3">#REF!</definedName>
    <definedName name="__slg4" localSheetId="0">#REF!</definedName>
    <definedName name="__slg4">#REF!</definedName>
    <definedName name="__slg5" localSheetId="0">#REF!</definedName>
    <definedName name="__slg5">#REF!</definedName>
    <definedName name="__slg6" localSheetId="0">#REF!</definedName>
    <definedName name="__slg6">#REF!</definedName>
    <definedName name="__SN3" localSheetId="0">#REF!</definedName>
    <definedName name="__SN3">#REF!</definedName>
    <definedName name="__Stb24" localSheetId="0">#REF!</definedName>
    <definedName name="__Stb24">#REF!</definedName>
    <definedName name="__Stb33" localSheetId="0">#REF!</definedName>
    <definedName name="__Stb33">#REF!</definedName>
    <definedName name="__TB1" localSheetId="0">#REF!</definedName>
    <definedName name="__TB1">#REF!</definedName>
    <definedName name="__tb2" localSheetId="0">#REF!</definedName>
    <definedName name="__tb2">#REF!</definedName>
    <definedName name="__TBA25" localSheetId="0">#REF!</definedName>
    <definedName name="__TBA25">#REF!</definedName>
    <definedName name="__tbn3334" localSheetId="0">#REF!</definedName>
    <definedName name="__tbn3334">#REF!</definedName>
    <definedName name="__TCH12" localSheetId="0">#REF!</definedName>
    <definedName name="__TCH12">#REF!</definedName>
    <definedName name="__TCH16" localSheetId="0">#REF!</definedName>
    <definedName name="__TCH16">#REF!</definedName>
    <definedName name="__TD2" localSheetId="0">'TONG MUC DAU TU'!ptdg</definedName>
    <definedName name="__TD2">'TONG MUC DAU TU'!ptdg</definedName>
    <definedName name="__TD3" localSheetId="0" hidden="1">{"'Sheet1'!$L$16"}</definedName>
    <definedName name="__TD3" hidden="1">{"'Sheet1'!$L$16"}</definedName>
    <definedName name="__TG1">#REF!</definedName>
    <definedName name="__TG2" localSheetId="0">#REF!</definedName>
    <definedName name="__TG2">#REF!</definedName>
    <definedName name="__tg427" localSheetId="0">#REF!</definedName>
    <definedName name="__tg427">#REF!</definedName>
    <definedName name="__TH20" localSheetId="0">#REF!</definedName>
    <definedName name="__TH20">#REF!</definedName>
    <definedName name="__TH35" localSheetId="0">#REF!</definedName>
    <definedName name="__TH35">#REF!</definedName>
    <definedName name="__TH50" localSheetId="0">#REF!</definedName>
    <definedName name="__TH50">#REF!</definedName>
    <definedName name="__thu1" localSheetId="0">#REF!</definedName>
    <definedName name="__thu1">#REF!</definedName>
    <definedName name="__THU2" localSheetId="0">#REF!</definedName>
    <definedName name="__THU2">#REF!</definedName>
    <definedName name="__tk35107" localSheetId="0">#REF!</definedName>
    <definedName name="__tk35107">#REF!</definedName>
    <definedName name="__TL1" localSheetId="0">#REF!</definedName>
    <definedName name="__TL1">#REF!</definedName>
    <definedName name="__TL2" localSheetId="0">#REF!</definedName>
    <definedName name="__TL2">#REF!</definedName>
    <definedName name="__TL3" localSheetId="0">#REF!</definedName>
    <definedName name="__TL3">#REF!</definedName>
    <definedName name="__tl38" localSheetId="0">#REF!</definedName>
    <definedName name="__tl38">#REF!</definedName>
    <definedName name="__TLA120" localSheetId="0">#REF!</definedName>
    <definedName name="__TLA120">#REF!</definedName>
    <definedName name="__TLA35" localSheetId="0">#REF!</definedName>
    <definedName name="__TLA35">#REF!</definedName>
    <definedName name="__TLA50" localSheetId="0">#REF!</definedName>
    <definedName name="__TLA50">#REF!</definedName>
    <definedName name="__TLA70" localSheetId="0">#REF!</definedName>
    <definedName name="__TLA70">#REF!</definedName>
    <definedName name="__TLA95" localSheetId="0">#REF!</definedName>
    <definedName name="__TLA95">#REF!</definedName>
    <definedName name="__tt3" localSheetId="0" hidden="1">{"'Sheet1'!$L$16"}</definedName>
    <definedName name="__tt3" hidden="1">{"'Sheet1'!$L$16"}</definedName>
    <definedName name="__TVL1">#REF!</definedName>
    <definedName name="__tz593" localSheetId="0">#REF!</definedName>
    <definedName name="__tz593">#REF!</definedName>
    <definedName name="__UI110" localSheetId="0">#REF!</definedName>
    <definedName name="__UI110">#REF!</definedName>
    <definedName name="__UI140" localSheetId="0">#REF!</definedName>
    <definedName name="__UI140">#REF!</definedName>
    <definedName name="__UI180" localSheetId="0">#REF!</definedName>
    <definedName name="__UI180">#REF!</definedName>
    <definedName name="__UI240" localSheetId="0">#REF!</definedName>
    <definedName name="__UI240">#REF!</definedName>
    <definedName name="__UI320" localSheetId="0">#REF!</definedName>
    <definedName name="__UI320">#REF!</definedName>
    <definedName name="__UI75" localSheetId="0">#REF!</definedName>
    <definedName name="__UI75">#REF!</definedName>
    <definedName name="__VCM75" localSheetId="0">#REF!</definedName>
    <definedName name="__VCM75">#REF!</definedName>
    <definedName name="__vl1" localSheetId="0">#REF!</definedName>
    <definedName name="__vl1">#REF!</definedName>
    <definedName name="__VL100" localSheetId="0">#REF!</definedName>
    <definedName name="__VL100">#REF!</definedName>
    <definedName name="__VL11" localSheetId="0">#REF!</definedName>
    <definedName name="__VL11">#REF!</definedName>
    <definedName name="__VL12" localSheetId="0">#REF!</definedName>
    <definedName name="__VL12">#REF!</definedName>
    <definedName name="__VL13" localSheetId="0">#REF!</definedName>
    <definedName name="__VL13">#REF!</definedName>
    <definedName name="__VL14" localSheetId="0">#REF!</definedName>
    <definedName name="__VL14">#REF!</definedName>
    <definedName name="__VL15" localSheetId="0">#REF!</definedName>
    <definedName name="__VL15">#REF!</definedName>
    <definedName name="__vl2" localSheetId="0">#REF!</definedName>
    <definedName name="__vl2">#REF!</definedName>
    <definedName name="__VL200" localSheetId="0">#REF!</definedName>
    <definedName name="__VL200">#REF!</definedName>
    <definedName name="__VL250" localSheetId="0">#REF!</definedName>
    <definedName name="__VL250">#REF!</definedName>
    <definedName name="__vl3" localSheetId="0">#REF!</definedName>
    <definedName name="__vl3">#REF!</definedName>
    <definedName name="__vl4" localSheetId="0">#REF!</definedName>
    <definedName name="__vl4">#REF!</definedName>
    <definedName name="__VL5" localSheetId="0">#REF!</definedName>
    <definedName name="__VL5">#REF!</definedName>
    <definedName name="__VL6" localSheetId="0">#REF!</definedName>
    <definedName name="__VL6">#REF!</definedName>
    <definedName name="__VL7" localSheetId="0">#REF!</definedName>
    <definedName name="__VL7">#REF!</definedName>
    <definedName name="__VLM75" localSheetId="0">#REF!</definedName>
    <definedName name="__VLM75">#REF!</definedName>
    <definedName name="__VT1" localSheetId="0">#REF!</definedName>
    <definedName name="__VT1">#REF!</definedName>
    <definedName name="__VT2" localSheetId="0">#REF!</definedName>
    <definedName name="__VT2">#REF!</definedName>
    <definedName name="__xb80" localSheetId="0">#REF!</definedName>
    <definedName name="__xb80">#REF!</definedName>
    <definedName name="__xg1851" localSheetId="0">#REF!</definedName>
    <definedName name="__xg1851">#REF!</definedName>
    <definedName name="__xg220" localSheetId="0">#REF!</definedName>
    <definedName name="__xg220">#REF!</definedName>
    <definedName name="__xg2525" localSheetId="0">#REF!</definedName>
    <definedName name="__xg2525">#REF!</definedName>
    <definedName name="__xg2850" localSheetId="0">#REF!</definedName>
    <definedName name="__xg2850">#REF!</definedName>
    <definedName name="__XL1" localSheetId="0">#REF!</definedName>
    <definedName name="__XL1">#REF!</definedName>
    <definedName name="__XL10" localSheetId="0">#REF!</definedName>
    <definedName name="__XL10">#REF!</definedName>
    <definedName name="__XL11" localSheetId="0">#REF!</definedName>
    <definedName name="__XL11">#REF!</definedName>
    <definedName name="__XL12" localSheetId="0">#REF!</definedName>
    <definedName name="__XL12">#REF!</definedName>
    <definedName name="__XL13" localSheetId="0">#REF!</definedName>
    <definedName name="__XL13">#REF!</definedName>
    <definedName name="__XL14" localSheetId="0">#REF!</definedName>
    <definedName name="__XL14">#REF!</definedName>
    <definedName name="__XL15" localSheetId="0">#REF!</definedName>
    <definedName name="__XL15">#REF!</definedName>
    <definedName name="__XL2" localSheetId="0">#REF!</definedName>
    <definedName name="__XL2">#REF!</definedName>
    <definedName name="__XL3" localSheetId="0">#REF!</definedName>
    <definedName name="__XL3">#REF!</definedName>
    <definedName name="__XL4" localSheetId="0">#REF!</definedName>
    <definedName name="__XL4">#REF!</definedName>
    <definedName name="__XL5" localSheetId="0">#REF!</definedName>
    <definedName name="__XL5">#REF!</definedName>
    <definedName name="__xl50" localSheetId="0">#REF!</definedName>
    <definedName name="__xl50">#REF!</definedName>
    <definedName name="__XL6" localSheetId="0">#REF!</definedName>
    <definedName name="__XL6">#REF!</definedName>
    <definedName name="__XL7" localSheetId="0">#REF!</definedName>
    <definedName name="__XL7">#REF!</definedName>
    <definedName name="__XL8" localSheetId="0">#REF!</definedName>
    <definedName name="__XL8">#REF!</definedName>
    <definedName name="__XL9" localSheetId="0">#REF!</definedName>
    <definedName name="__XL9">#REF!</definedName>
    <definedName name="__XM11" localSheetId="0">#REF!</definedName>
    <definedName name="__XM11">#REF!</definedName>
    <definedName name="__XM12" localSheetId="0">#REF!</definedName>
    <definedName name="__XM12">#REF!</definedName>
    <definedName name="__XM13" localSheetId="0">#REF!</definedName>
    <definedName name="__XM13">#REF!</definedName>
    <definedName name="__XM14" localSheetId="0">#REF!</definedName>
    <definedName name="__XM14">#REF!</definedName>
    <definedName name="__XM15" localSheetId="0">#REF!</definedName>
    <definedName name="__XM15">#REF!</definedName>
    <definedName name="__XM3" localSheetId="0">#REF!</definedName>
    <definedName name="__XM3">#REF!</definedName>
    <definedName name="__xm30" localSheetId="0">#REF!</definedName>
    <definedName name="__xm30">#REF!</definedName>
    <definedName name="__XM4" localSheetId="0">#REF!</definedName>
    <definedName name="__XM4">#REF!</definedName>
    <definedName name="__XM5" localSheetId="0">#REF!</definedName>
    <definedName name="__XM5">#REF!</definedName>
    <definedName name="__XM6" localSheetId="0">#REF!</definedName>
    <definedName name="__XM6">#REF!</definedName>
    <definedName name="__XM7" localSheetId="0">#REF!</definedName>
    <definedName name="__XM7">#REF!</definedName>
    <definedName name="__xn42107" localSheetId="0">#REF!</definedName>
    <definedName name="__xn42107">#REF!</definedName>
    <definedName name="_01_11_2001">#N/A</definedName>
    <definedName name="_1" localSheetId="0">#REF!</definedName>
    <definedName name="_1">#REF!</definedName>
    <definedName name="_1_10" localSheetId="0">#REF!</definedName>
    <definedName name="_1_10">#REF!</definedName>
    <definedName name="_1000A01">#N/A</definedName>
    <definedName name="_118p">2.8</definedName>
    <definedName name="_118pt">3.84</definedName>
    <definedName name="_118t">2.16</definedName>
    <definedName name="_1BA2500" localSheetId="0">#REF!</definedName>
    <definedName name="_1BA2500">#REF!</definedName>
    <definedName name="_1BA3025" localSheetId="0">#REF!</definedName>
    <definedName name="_1BA3025">#REF!</definedName>
    <definedName name="_1BA3050" localSheetId="0">#REF!</definedName>
    <definedName name="_1BA3050">#REF!</definedName>
    <definedName name="_1BA305G" localSheetId="0">#REF!</definedName>
    <definedName name="_1BA305G">#REF!</definedName>
    <definedName name="_1BA3075" localSheetId="0">#REF!</definedName>
    <definedName name="_1BA3075">#REF!</definedName>
    <definedName name="_1BA3100" localSheetId="0">#REF!</definedName>
    <definedName name="_1BA3100">#REF!</definedName>
    <definedName name="_1BA3250" localSheetId="0">#REF!</definedName>
    <definedName name="_1BA3250">#REF!</definedName>
    <definedName name="_1BA400P" localSheetId="0">#REF!</definedName>
    <definedName name="_1BA400P">#REF!</definedName>
    <definedName name="_1CAP001" localSheetId="0">#REF!</definedName>
    <definedName name="_1CAP001">#REF!</definedName>
    <definedName name="_1CAP002" localSheetId="0">#REF!</definedName>
    <definedName name="_1CAP002">#REF!</definedName>
    <definedName name="_1CAP011" localSheetId="0">#REF!</definedName>
    <definedName name="_1CAP011">#REF!</definedName>
    <definedName name="_1CAP012" localSheetId="0">#REF!</definedName>
    <definedName name="_1CAP012">#REF!</definedName>
    <definedName name="_1CDHT03" localSheetId="0">#REF!</definedName>
    <definedName name="_1CDHT03">#REF!</definedName>
    <definedName name="_1CHANG2" localSheetId="0">#REF!</definedName>
    <definedName name="_1CHANG2">#REF!</definedName>
    <definedName name="_1DADOI1" localSheetId="0">#REF!</definedName>
    <definedName name="_1DADOI1">#REF!</definedName>
    <definedName name="_1DAU002" localSheetId="0">#REF!</definedName>
    <definedName name="_1DAU002">#REF!</definedName>
    <definedName name="_1DDAY03" localSheetId="0">#REF!</definedName>
    <definedName name="_1DDAY03">#REF!</definedName>
    <definedName name="_1DDTT01" localSheetId="0">#REF!</definedName>
    <definedName name="_1DDTT01">#REF!</definedName>
    <definedName name="_1FCO101" localSheetId="0">#REF!</definedName>
    <definedName name="_1FCO101">#REF!</definedName>
    <definedName name="_1GIA101" localSheetId="0">#REF!</definedName>
    <definedName name="_1GIA101">#REF!</definedName>
    <definedName name="_1LA1001" localSheetId="0">#REF!</definedName>
    <definedName name="_1LA1001">#REF!</definedName>
    <definedName name="_1MCCBO2" localSheetId="0">#REF!</definedName>
    <definedName name="_1MCCBO2">#REF!</definedName>
    <definedName name="_1PKCAP1" localSheetId="0">#REF!</definedName>
    <definedName name="_1PKCAP1">#REF!</definedName>
    <definedName name="_1PKIEN2" localSheetId="0">#REF!</definedName>
    <definedName name="_1PKIEN2">#REF!</definedName>
    <definedName name="_1PKTT01" localSheetId="0">#REF!</definedName>
    <definedName name="_1PKTT01">#REF!</definedName>
    <definedName name="_1TCD101" localSheetId="0">#REF!</definedName>
    <definedName name="_1TCD101">#REF!</definedName>
    <definedName name="_1TCD201" localSheetId="0">#REF!</definedName>
    <definedName name="_1TCD201">#REF!</definedName>
    <definedName name="_1TCD203" localSheetId="0">#REF!</definedName>
    <definedName name="_1TCD203">#REF!</definedName>
    <definedName name="_1TD2001" localSheetId="0">#REF!</definedName>
    <definedName name="_1TD2001">#REF!</definedName>
    <definedName name="_1TIHT01" localSheetId="0">#REF!</definedName>
    <definedName name="_1TIHT01">#REF!</definedName>
    <definedName name="_1TIHT06" localSheetId="0">#REF!</definedName>
    <definedName name="_1TIHT06">#REF!</definedName>
    <definedName name="_1TIHT07" localSheetId="0">#REF!</definedName>
    <definedName name="_1TIHT07">#REF!</definedName>
    <definedName name="_1TRU121" localSheetId="0">#REF!</definedName>
    <definedName name="_1TRU121">#REF!</definedName>
    <definedName name="_2" localSheetId="0">#REF!</definedName>
    <definedName name="_2">#REF!</definedName>
    <definedName name="_2_10" localSheetId="0">#REF!</definedName>
    <definedName name="_2_10">#REF!</definedName>
    <definedName name="_23NA" localSheetId="0">#REF!</definedName>
    <definedName name="_23NA">#REF!</definedName>
    <definedName name="_23NB" localSheetId="0">#REF!</definedName>
    <definedName name="_23NB">#REF!</definedName>
    <definedName name="_23NC" localSheetId="0">#REF!</definedName>
    <definedName name="_23NC">#REF!</definedName>
    <definedName name="_27_02_01" localSheetId="0">#REF!</definedName>
    <definedName name="_27_02_01">#REF!</definedName>
    <definedName name="_27_02_01_10" localSheetId="0">#REF!</definedName>
    <definedName name="_27_02_01_10">#REF!</definedName>
    <definedName name="_2BLA100" localSheetId="0">#REF!</definedName>
    <definedName name="_2BLA100">#REF!</definedName>
    <definedName name="_2CHANG1" localSheetId="0">#REF!</definedName>
    <definedName name="_2CHANG1">#REF!</definedName>
    <definedName name="_2CHANG2" localSheetId="0">#REF!</definedName>
    <definedName name="_2CHANG2">#REF!</definedName>
    <definedName name="_2CHDG01" localSheetId="0">#REF!</definedName>
    <definedName name="_2CHDG01">#REF!</definedName>
    <definedName name="_2DADOI1" localSheetId="0">#REF!</definedName>
    <definedName name="_2DADOI1">#REF!</definedName>
    <definedName name="_2DAL201" localSheetId="0">#REF!</definedName>
    <definedName name="_2DAL201">#REF!</definedName>
    <definedName name="_2KD0222" localSheetId="0">#REF!</definedName>
    <definedName name="_2KD0222">#REF!</definedName>
    <definedName name="_2SDINH1" localSheetId="0">#REF!</definedName>
    <definedName name="_2SDINH1">#REF!</definedName>
    <definedName name="_2SUDO01" localSheetId="0">#REF!</definedName>
    <definedName name="_2SUDO01">#REF!</definedName>
    <definedName name="_2TD2001" localSheetId="0">#REF!</definedName>
    <definedName name="_2TD2001">#REF!</definedName>
    <definedName name="_30" localSheetId="0">#REF!</definedName>
    <definedName name="_30">#REF!</definedName>
    <definedName name="_35" localSheetId="0">#REF!</definedName>
    <definedName name="_35">#REF!</definedName>
    <definedName name="_3BLXMD" localSheetId="0">#REF!</definedName>
    <definedName name="_3BLXMD">#REF!</definedName>
    <definedName name="_3BOAG01" localSheetId="0">#REF!</definedName>
    <definedName name="_3BOAG01">#REF!</definedName>
    <definedName name="_3COSSE1" localSheetId="0">#REF!</definedName>
    <definedName name="_3COSSE1">#REF!</definedName>
    <definedName name="_3CTKHAC" localSheetId="0">#REF!</definedName>
    <definedName name="_3CTKHAC">#REF!</definedName>
    <definedName name="_3DMINO1" localSheetId="0">#REF!</definedName>
    <definedName name="_3DMINO1">#REF!</definedName>
    <definedName name="_3DMINO2" localSheetId="0">#REF!</definedName>
    <definedName name="_3DMINO2">#REF!</definedName>
    <definedName name="_3DUPSSS" localSheetId="0">#REF!</definedName>
    <definedName name="_3DUPSSS">#REF!</definedName>
    <definedName name="_3HTTR01" localSheetId="0">#REF!</definedName>
    <definedName name="_3HTTR01">#REF!</definedName>
    <definedName name="_3HTTR02" localSheetId="0">#REF!</definedName>
    <definedName name="_3HTTR02">#REF!</definedName>
    <definedName name="_3HTTR03" localSheetId="0">#REF!</definedName>
    <definedName name="_3HTTR03">#REF!</definedName>
    <definedName name="_3HTTR04" localSheetId="0">#REF!</definedName>
    <definedName name="_3HTTR04">#REF!</definedName>
    <definedName name="_3HTTR05" localSheetId="0">#REF!</definedName>
    <definedName name="_3HTTR05">#REF!</definedName>
    <definedName name="_3PKDOM1" localSheetId="0">#REF!</definedName>
    <definedName name="_3PKDOM1">#REF!</definedName>
    <definedName name="_3PKDOM2" localSheetId="0">#REF!</definedName>
    <definedName name="_3PKDOM2">#REF!</definedName>
    <definedName name="_3TRU101" localSheetId="0">#REF!</definedName>
    <definedName name="_3TRU101">#REF!</definedName>
    <definedName name="_3TRU121" localSheetId="0">#REF!</definedName>
    <definedName name="_3TRU121">#REF!</definedName>
    <definedName name="_3TRU122" localSheetId="0">#REF!</definedName>
    <definedName name="_3TRU122">#REF!</definedName>
    <definedName name="_3TRU731" localSheetId="0">#REF!</definedName>
    <definedName name="_3TRU731">#REF!</definedName>
    <definedName name="_3TU0602" localSheetId="0">#REF!</definedName>
    <definedName name="_3TU0602">#REF!</definedName>
    <definedName name="_3TU0603" localSheetId="0">#REF!</definedName>
    <definedName name="_3TU0603">#REF!</definedName>
    <definedName name="_3TU0609" localSheetId="0">#REF!</definedName>
    <definedName name="_3TU0609">#REF!</definedName>
    <definedName name="_3TU0902" localSheetId="0">#REF!</definedName>
    <definedName name="_3TU0902">#REF!</definedName>
    <definedName name="_40" localSheetId="0">#REF!</definedName>
    <definedName name="_40">#REF!</definedName>
    <definedName name="_40x4">5100</definedName>
    <definedName name="_430.001" localSheetId="0">#REF!</definedName>
    <definedName name="_430.001">#REF!</definedName>
    <definedName name="_4CNT240" localSheetId="0">#REF!</definedName>
    <definedName name="_4CNT240">#REF!</definedName>
    <definedName name="_4CTL240" localSheetId="0">#REF!</definedName>
    <definedName name="_4CTL240">#REF!</definedName>
    <definedName name="_4FCO100" localSheetId="0">#REF!</definedName>
    <definedName name="_4FCO100">#REF!</definedName>
    <definedName name="_4HDCTT4" localSheetId="0">#REF!</definedName>
    <definedName name="_4HDCTT4">#REF!</definedName>
    <definedName name="_4HNCTT4" localSheetId="0">#REF!</definedName>
    <definedName name="_4HNCTT4">#REF!</definedName>
    <definedName name="_4LBCO01" localSheetId="0">#REF!</definedName>
    <definedName name="_4LBCO01">#REF!</definedName>
    <definedName name="_4OSLCTT" localSheetId="0">#REF!</definedName>
    <definedName name="_4OSLCTT">#REF!</definedName>
    <definedName name="_5080591" localSheetId="0">#REF!</definedName>
    <definedName name="_5080591">#REF!</definedName>
    <definedName name="_a1" localSheetId="0" hidden="1">{"'Sheet1'!$L$16"}</definedName>
    <definedName name="_a1" hidden="1">{"'Sheet1'!$L$16"}</definedName>
    <definedName name="_aeh1">#REF!</definedName>
    <definedName name="_aeh2" localSheetId="0">#REF!</definedName>
    <definedName name="_aeh2">#REF!</definedName>
    <definedName name="_aeh3" localSheetId="0">#REF!</definedName>
    <definedName name="_aeh3">#REF!</definedName>
    <definedName name="_aeh4" localSheetId="0">#REF!</definedName>
    <definedName name="_aeh4">#REF!</definedName>
    <definedName name="_aeh5" localSheetId="0">#REF!</definedName>
    <definedName name="_aeh5">#REF!</definedName>
    <definedName name="_aeq1" localSheetId="0">#REF!</definedName>
    <definedName name="_aeq1">#REF!</definedName>
    <definedName name="_aeq2" localSheetId="0">#REF!</definedName>
    <definedName name="_aeq2">#REF!</definedName>
    <definedName name="_aeq3" localSheetId="0">#REF!</definedName>
    <definedName name="_aeq3">#REF!</definedName>
    <definedName name="_aeq4" localSheetId="0">#REF!</definedName>
    <definedName name="_aeq4">#REF!</definedName>
    <definedName name="_aeq5" localSheetId="0">#REF!</definedName>
    <definedName name="_aeq5">#REF!</definedName>
    <definedName name="_akl1" localSheetId="0">#REF!</definedName>
    <definedName name="_akl1">#REF!</definedName>
    <definedName name="_akl2" localSheetId="0">#REF!</definedName>
    <definedName name="_akl2">#REF!</definedName>
    <definedName name="_akl3" localSheetId="0">#REF!</definedName>
    <definedName name="_akl3">#REF!</definedName>
    <definedName name="_akl4" localSheetId="0">#REF!</definedName>
    <definedName name="_akl4">#REF!</definedName>
    <definedName name="_akl5" localSheetId="0">#REF!</definedName>
    <definedName name="_akl5">#REF!</definedName>
    <definedName name="_ars1" localSheetId="0">#REF!</definedName>
    <definedName name="_ars1">#REF!</definedName>
    <definedName name="_ars2" localSheetId="0">#REF!</definedName>
    <definedName name="_ars2">#REF!</definedName>
    <definedName name="_ars3" localSheetId="0">#REF!</definedName>
    <definedName name="_ars3">#REF!</definedName>
    <definedName name="_ars4" localSheetId="0">#REF!</definedName>
    <definedName name="_ars4">#REF!</definedName>
    <definedName name="_ars5" localSheetId="0">#REF!</definedName>
    <definedName name="_ars5">#REF!</definedName>
    <definedName name="_atn1" localSheetId="0">#REF!</definedName>
    <definedName name="_atn1">#REF!</definedName>
    <definedName name="_atn10" localSheetId="0">#REF!</definedName>
    <definedName name="_atn10">#REF!</definedName>
    <definedName name="_atn2" localSheetId="0">#REF!</definedName>
    <definedName name="_atn2">#REF!</definedName>
    <definedName name="_atn3" localSheetId="0">#REF!</definedName>
    <definedName name="_atn3">#REF!</definedName>
    <definedName name="_atn4" localSheetId="0">#REF!</definedName>
    <definedName name="_atn4">#REF!</definedName>
    <definedName name="_atn5" localSheetId="0">#REF!</definedName>
    <definedName name="_atn5">#REF!</definedName>
    <definedName name="_atn6" localSheetId="0">#REF!</definedName>
    <definedName name="_atn6">#REF!</definedName>
    <definedName name="_atn7" localSheetId="0">#REF!</definedName>
    <definedName name="_atn7">#REF!</definedName>
    <definedName name="_atn8" localSheetId="0">#REF!</definedName>
    <definedName name="_atn8">#REF!</definedName>
    <definedName name="_atn9" localSheetId="0">#REF!</definedName>
    <definedName name="_atn9">#REF!</definedName>
    <definedName name="_bac2" localSheetId="0">#REF!</definedName>
    <definedName name="_bac2">#REF!</definedName>
    <definedName name="_ban1" localSheetId="0">#REF!</definedName>
    <definedName name="_ban1">#REF!</definedName>
    <definedName name="_BangDongia_10" localSheetId="0">#REF!</definedName>
    <definedName name="_BangDongia_10">#REF!</definedName>
    <definedName name="_BangDongia_20" localSheetId="0">#REF!</definedName>
    <definedName name="_BangDongia_20">#REF!</definedName>
    <definedName name="_BangPTCT_10" localSheetId="0">#REF!</definedName>
    <definedName name="_BangPTCT_10">#REF!</definedName>
    <definedName name="_BangPTCT_20" localSheetId="0">#REF!</definedName>
    <definedName name="_BangPTCT_20">#REF!</definedName>
    <definedName name="_boi1" localSheetId="0">#REF!</definedName>
    <definedName name="_boi1">#REF!</definedName>
    <definedName name="_boi2" localSheetId="0">#REF!</definedName>
    <definedName name="_boi2">#REF!</definedName>
    <definedName name="_btc20" localSheetId="0">#REF!</definedName>
    <definedName name="_btc20">#REF!</definedName>
    <definedName name="_btc30" localSheetId="0">#REF!</definedName>
    <definedName name="_btc30">#REF!</definedName>
    <definedName name="_btc35" localSheetId="0">#REF!</definedName>
    <definedName name="_btc35">#REF!</definedName>
    <definedName name="_btd70" localSheetId="0">#REF!</definedName>
    <definedName name="_btd70">#REF!</definedName>
    <definedName name="_btm10" localSheetId="0">#REF!</definedName>
    <definedName name="_btm10">#REF!</definedName>
    <definedName name="_btm100" localSheetId="0">#REF!</definedName>
    <definedName name="_btm100">#REF!</definedName>
    <definedName name="_BTM150" localSheetId="0">#REF!</definedName>
    <definedName name="_BTM150">#REF!</definedName>
    <definedName name="_BTM200" localSheetId="0">#REF!</definedName>
    <definedName name="_BTM200">#REF!</definedName>
    <definedName name="_BTM250" localSheetId="0">#REF!</definedName>
    <definedName name="_BTM250">#REF!</definedName>
    <definedName name="_BTM300" localSheetId="0">#REF!</definedName>
    <definedName name="_BTM300">#REF!</definedName>
    <definedName name="_BTM50" localSheetId="0">#REF!</definedName>
    <definedName name="_BTM50">#REF!</definedName>
    <definedName name="_bua25" localSheetId="0">#REF!</definedName>
    <definedName name="_bua25">#REF!</definedName>
    <definedName name="_bua75" localSheetId="0">#REF!</definedName>
    <definedName name="_bua75">#REF!</definedName>
    <definedName name="_Builtin155" hidden="1">#N/A</definedName>
    <definedName name="_buM16" localSheetId="0">#REF!</definedName>
    <definedName name="_buM16">#REF!</definedName>
    <definedName name="_buM20" localSheetId="0">#REF!</definedName>
    <definedName name="_buM20">#REF!</definedName>
    <definedName name="_C_Lphi_4ab" localSheetId="0">#REF!</definedName>
    <definedName name="_C_Lphi_4ab">#REF!</definedName>
    <definedName name="_C_Lphi_4ab_10" localSheetId="0">#REF!</definedName>
    <definedName name="_C_Lphi_4ab_10">#REF!</definedName>
    <definedName name="_Can2" localSheetId="0">#REF!</definedName>
    <definedName name="_Can2">#REF!</definedName>
    <definedName name="_cao1" localSheetId="0">#REF!</definedName>
    <definedName name="_cao1">#REF!</definedName>
    <definedName name="_cao2" localSheetId="0">#REF!</definedName>
    <definedName name="_cao2">#REF!</definedName>
    <definedName name="_cao3" localSheetId="0">#REF!</definedName>
    <definedName name="_cao3">#REF!</definedName>
    <definedName name="_cao4" localSheetId="0">#REF!</definedName>
    <definedName name="_cao4">#REF!</definedName>
    <definedName name="_cao5" localSheetId="0">#REF!</definedName>
    <definedName name="_cao5">#REF!</definedName>
    <definedName name="_cao6" localSheetId="0">#REF!</definedName>
    <definedName name="_cao6">#REF!</definedName>
    <definedName name="_cat2" localSheetId="0">#REF!</definedName>
    <definedName name="_cat2">#REF!</definedName>
    <definedName name="_cat3" localSheetId="0">#REF!</definedName>
    <definedName name="_cat3">#REF!</definedName>
    <definedName name="_cat4" localSheetId="0">#REF!</definedName>
    <definedName name="_cat4">#REF!</definedName>
    <definedName name="_cat5" localSheetId="0">#REF!</definedName>
    <definedName name="_cat5">#REF!</definedName>
    <definedName name="_cau10" localSheetId="0">#REF!</definedName>
    <definedName name="_cau10">#REF!</definedName>
    <definedName name="_cau40" localSheetId="0">#REF!</definedName>
    <definedName name="_cau40">#REF!</definedName>
    <definedName name="_cau5" localSheetId="0">#REF!</definedName>
    <definedName name="_cau5">#REF!</definedName>
    <definedName name="_cau50" localSheetId="0">#REF!</definedName>
    <definedName name="_cau50">#REF!</definedName>
    <definedName name="_chk1" localSheetId="0">#REF!</definedName>
    <definedName name="_chk1">#REF!</definedName>
    <definedName name="_chl3331" localSheetId="0">#REF!</definedName>
    <definedName name="_chl3331">#REF!</definedName>
    <definedName name="_chl3334" localSheetId="0">#REF!</definedName>
    <definedName name="_chl3334">#REF!</definedName>
    <definedName name="_CII3" localSheetId="0">#REF!</definedName>
    <definedName name="_CII3">#REF!</definedName>
    <definedName name="_CNA50" localSheetId="0">#REF!</definedName>
    <definedName name="_CNA50">#REF!</definedName>
    <definedName name="_coc250" localSheetId="0">#REF!</definedName>
    <definedName name="_coc250">#REF!</definedName>
    <definedName name="_coc300" localSheetId="0">#REF!</definedName>
    <definedName name="_coc300">#REF!</definedName>
    <definedName name="_coc350" localSheetId="0">#REF!</definedName>
    <definedName name="_coc350">#REF!</definedName>
    <definedName name="_CON1" localSheetId="0">#REF!</definedName>
    <definedName name="_CON1">#REF!</definedName>
    <definedName name="_CON2" localSheetId="0">#REF!</definedName>
    <definedName name="_CON2">#REF!</definedName>
    <definedName name="_cpd1" localSheetId="0">#REF!</definedName>
    <definedName name="_cpd1">#REF!</definedName>
    <definedName name="_cpd2" localSheetId="0">#REF!</definedName>
    <definedName name="_cpd2">#REF!</definedName>
    <definedName name="_CPhi_Bhiem" localSheetId="0">#REF!</definedName>
    <definedName name="_CPhi_Bhiem">#REF!</definedName>
    <definedName name="_CPhi_Bhiem_10" localSheetId="0">#REF!</definedName>
    <definedName name="_CPhi_Bhiem_10">#REF!</definedName>
    <definedName name="_CPhi_BQLDA" localSheetId="0">#REF!</definedName>
    <definedName name="_CPhi_BQLDA">#REF!</definedName>
    <definedName name="_CPhi_BQLDA_10" localSheetId="0">#REF!</definedName>
    <definedName name="_CPhi_BQLDA_10">#REF!</definedName>
    <definedName name="_CPhi_DBaoGT" localSheetId="0">#REF!</definedName>
    <definedName name="_CPhi_DBaoGT">#REF!</definedName>
    <definedName name="_CPhi_DBaoGT_10" localSheetId="0">#REF!</definedName>
    <definedName name="_CPhi_DBaoGT_10">#REF!</definedName>
    <definedName name="_CPhi_Kdinh" localSheetId="0">#REF!</definedName>
    <definedName name="_CPhi_Kdinh">#REF!</definedName>
    <definedName name="_CPhi_Kdinh_10" localSheetId="0">#REF!</definedName>
    <definedName name="_CPhi_Kdinh_10">#REF!</definedName>
    <definedName name="_CPhi_Nthu_KThanh" localSheetId="0">#REF!</definedName>
    <definedName name="_CPhi_Nthu_KThanh">#REF!</definedName>
    <definedName name="_CPhi_Nthu_KThanh_10" localSheetId="0">#REF!</definedName>
    <definedName name="_CPhi_Nthu_KThanh_10">#REF!</definedName>
    <definedName name="_CPhi_QToan" localSheetId="0">#REF!</definedName>
    <definedName name="_CPhi_QToan">#REF!</definedName>
    <definedName name="_CPhi_QToan_10" localSheetId="0">#REF!</definedName>
    <definedName name="_CPhi_QToan_10">#REF!</definedName>
    <definedName name="_CPhiTKe_13" localSheetId="0">#REF!</definedName>
    <definedName name="_CPhiTKe_13">#REF!</definedName>
    <definedName name="_CPhiTKe_13_10" localSheetId="0">#REF!</definedName>
    <definedName name="_CPhiTKe_13_10">#REF!</definedName>
    <definedName name="_ctd80" localSheetId="0">#REF!</definedName>
    <definedName name="_ctd80">#REF!</definedName>
    <definedName name="_CVC1" localSheetId="0">#REF!</definedName>
    <definedName name="_CVC1">#REF!</definedName>
    <definedName name="_d2" localSheetId="0">#REF!</definedName>
    <definedName name="_d2">#REF!</definedName>
    <definedName name="_d2_10" localSheetId="0">#REF!</definedName>
    <definedName name="_d2_10">#REF!</definedName>
    <definedName name="_dai1" localSheetId="0">#REF!</definedName>
    <definedName name="_dai1">#REF!</definedName>
    <definedName name="_dai2" localSheetId="0">#REF!</definedName>
    <definedName name="_dai2">#REF!</definedName>
    <definedName name="_dai3" localSheetId="0">#REF!</definedName>
    <definedName name="_dai3">#REF!</definedName>
    <definedName name="_dai4" localSheetId="0">#REF!</definedName>
    <definedName name="_dai4">#REF!</definedName>
    <definedName name="_dai5" localSheetId="0">#REF!</definedName>
    <definedName name="_dai5">#REF!</definedName>
    <definedName name="_dai6" localSheetId="0">#REF!</definedName>
    <definedName name="_dai6">#REF!</definedName>
    <definedName name="_dam18" localSheetId="0">#REF!</definedName>
    <definedName name="_dam18">#REF!</definedName>
    <definedName name="_dam33" localSheetId="0">#REF!</definedName>
    <definedName name="_dam33">#REF!</definedName>
    <definedName name="_dam5" localSheetId="0">#REF!</definedName>
    <definedName name="_dam5">#REF!</definedName>
    <definedName name="_dam6" localSheetId="0">#REF!</definedName>
    <definedName name="_dam6">#REF!</definedName>
    <definedName name="_dam7" localSheetId="0">#REF!</definedName>
    <definedName name="_dam7">#REF!</definedName>
    <definedName name="_dam8" localSheetId="0">#REF!</definedName>
    <definedName name="_dam8">#REF!</definedName>
    <definedName name="_dan1" localSheetId="0">#REF!</definedName>
    <definedName name="_dan1">#REF!</definedName>
    <definedName name="_dan2" localSheetId="0">#REF!</definedName>
    <definedName name="_dan2">#REF!</definedName>
    <definedName name="_dao1">'[1]CT Thang Mo'!$B$189:$H$189</definedName>
    <definedName name="_dao2">'[1]CT Thang Mo'!$B$161:$H$161</definedName>
    <definedName name="_dap2">'[1]CT Thang Mo'!$B$162:$H$162</definedName>
    <definedName name="_day1">'[2]Chiet tinh dz22'!#REF!</definedName>
    <definedName name="_day2">'[3]Chiet tinh dz35'!$H$3</definedName>
    <definedName name="_dbu1">'[1]CT Thang Mo'!#REF!</definedName>
    <definedName name="_dbu2">'[1]CT Thang Mo'!$B$93:$F$93</definedName>
    <definedName name="_ddn400" localSheetId="0">#REF!</definedName>
    <definedName name="_ddn400">#REF!</definedName>
    <definedName name="_ddn600" localSheetId="0">#REF!</definedName>
    <definedName name="_ddn600">#REF!</definedName>
    <definedName name="_deo1" localSheetId="0">#REF!</definedName>
    <definedName name="_deo1">#REF!</definedName>
    <definedName name="_deo10" localSheetId="0">#REF!</definedName>
    <definedName name="_deo10">#REF!</definedName>
    <definedName name="_deo2" localSheetId="0">#REF!</definedName>
    <definedName name="_deo2">#REF!</definedName>
    <definedName name="_deo3" localSheetId="0">#REF!</definedName>
    <definedName name="_deo3">#REF!</definedName>
    <definedName name="_deo4" localSheetId="0">#REF!</definedName>
    <definedName name="_deo4">#REF!</definedName>
    <definedName name="_deo5" localSheetId="0">#REF!</definedName>
    <definedName name="_deo5">#REF!</definedName>
    <definedName name="_deo6" localSheetId="0">#REF!</definedName>
    <definedName name="_deo6">#REF!</definedName>
    <definedName name="_deo7" localSheetId="0">#REF!</definedName>
    <definedName name="_deo7">#REF!</definedName>
    <definedName name="_deo8" localSheetId="0">#REF!</definedName>
    <definedName name="_deo8">#REF!</definedName>
    <definedName name="_deo9" localSheetId="0">#REF!</definedName>
    <definedName name="_deo9">#REF!</definedName>
    <definedName name="_dky3331" localSheetId="0">#REF!</definedName>
    <definedName name="_dky3331">#REF!</definedName>
    <definedName name="_dky3334" localSheetId="0">#REF!</definedName>
    <definedName name="_dky3334">#REF!</definedName>
    <definedName name="_dui15" localSheetId="0">#REF!</definedName>
    <definedName name="_dui15">#REF!</definedName>
    <definedName name="_E99999" localSheetId="0">#REF!</definedName>
    <definedName name="_E99999">#REF!</definedName>
    <definedName name="_ech2" localSheetId="0">#REF!</definedName>
    <definedName name="_ech2">#REF!</definedName>
    <definedName name="_FIL2" localSheetId="0">#REF!</definedName>
    <definedName name="_FIL2">#REF!</definedName>
    <definedName name="_Fill" localSheetId="0" hidden="1">#REF!</definedName>
    <definedName name="_Fill" hidden="1">#REF!</definedName>
    <definedName name="_xlnm._FilterDatabase" localSheetId="0">#REF!</definedName>
    <definedName name="_xlnm._FilterDatabase">#REF!</definedName>
    <definedName name="_fsa1" localSheetId="0">#REF!</definedName>
    <definedName name="_fsa1">#REF!</definedName>
    <definedName name="_gon4" localSheetId="0">#REF!</definedName>
    <definedName name="_gon4">#REF!</definedName>
    <definedName name="_h" localSheetId="0">#REF!</definedName>
    <definedName name="_h">#REF!</definedName>
    <definedName name="_h1" localSheetId="0" hidden="1">{"'Sheet1'!$L$16"}</definedName>
    <definedName name="_h1" hidden="1">{"'Sheet1'!$L$16"}</definedName>
    <definedName name="_H500866">#REF!</definedName>
    <definedName name="_hh1" localSheetId="0">#REF!</definedName>
    <definedName name="_hh1">#REF!</definedName>
    <definedName name="_hh2" localSheetId="0">#REF!</definedName>
    <definedName name="_hh2">#REF!</definedName>
    <definedName name="_hh3" localSheetId="0">#REF!</definedName>
    <definedName name="_hh3">#REF!</definedName>
    <definedName name="_HKy2" localSheetId="0">#REF!</definedName>
    <definedName name="_HKy2">#REF!</definedName>
    <definedName name="_hom2" localSheetId="0">#REF!</definedName>
    <definedName name="_hom2">#REF!</definedName>
    <definedName name="_hsm2">1.1289</definedName>
    <definedName name="_hso2" localSheetId="0">#REF!</definedName>
    <definedName name="_hso2">#REF!</definedName>
    <definedName name="_hso7" localSheetId="0">#REF!</definedName>
    <definedName name="_hso7">#REF!</definedName>
    <definedName name="_htb1" localSheetId="0">#REF!</definedName>
    <definedName name="_htb1">#REF!</definedName>
    <definedName name="_hu1" localSheetId="0" hidden="1">{"'Sheet1'!$L$16"}</definedName>
    <definedName name="_hu1" hidden="1">{"'Sheet1'!$L$16"}</definedName>
    <definedName name="_hu2" localSheetId="0" hidden="1">{"'Sheet1'!$L$16"}</definedName>
    <definedName name="_hu2" hidden="1">{"'Sheet1'!$L$16"}</definedName>
    <definedName name="_hu5" localSheetId="0" hidden="1">{"'Sheet1'!$L$16"}</definedName>
    <definedName name="_hu5" hidden="1">{"'Sheet1'!$L$16"}</definedName>
    <definedName name="_hu6" localSheetId="0" hidden="1">{"'Sheet1'!$L$16"}</definedName>
    <definedName name="_hu6" hidden="1">{"'Sheet1'!$L$16"}</definedName>
    <definedName name="_hvk1">#REF!</definedName>
    <definedName name="_hvk2" localSheetId="0">#REF!</definedName>
    <definedName name="_hvk2">#REF!</definedName>
    <definedName name="_hvk3" localSheetId="0">#REF!</definedName>
    <definedName name="_hvk3">#REF!</definedName>
    <definedName name="_isc1">0.035</definedName>
    <definedName name="_isc2">0.02</definedName>
    <definedName name="_isc20" localSheetId="0">#REF!</definedName>
    <definedName name="_isc20">#REF!</definedName>
    <definedName name="_isc3">0.054</definedName>
    <definedName name="_isc40" localSheetId="0">#REF!</definedName>
    <definedName name="_isc40">#REF!</definedName>
    <definedName name="_isc60" localSheetId="0">#REF!</definedName>
    <definedName name="_isc60">#REF!</definedName>
    <definedName name="_isc80" localSheetId="0">#REF!</definedName>
    <definedName name="_isc80">#REF!</definedName>
    <definedName name="_JK4" localSheetId="0">#REF!</definedName>
    <definedName name="_JK4">#REF!</definedName>
    <definedName name="_keh1" localSheetId="0">#REF!</definedName>
    <definedName name="_keh1">#REF!</definedName>
    <definedName name="_keh2" localSheetId="0">#REF!</definedName>
    <definedName name="_keh2">#REF!</definedName>
    <definedName name="_keh3" localSheetId="0">#REF!</definedName>
    <definedName name="_keh3">#REF!</definedName>
    <definedName name="_keh4" localSheetId="0">#REF!</definedName>
    <definedName name="_keh4">#REF!</definedName>
    <definedName name="_keh5" localSheetId="0">#REF!</definedName>
    <definedName name="_keh5">#REF!</definedName>
    <definedName name="_keq1" localSheetId="0">#REF!</definedName>
    <definedName name="_keq1">#REF!</definedName>
    <definedName name="_keq2" localSheetId="0">#REF!</definedName>
    <definedName name="_keq2">#REF!</definedName>
    <definedName name="_keq3" localSheetId="0">#REF!</definedName>
    <definedName name="_keq3">#REF!</definedName>
    <definedName name="_keq4" localSheetId="0">#REF!</definedName>
    <definedName name="_keq4">#REF!</definedName>
    <definedName name="_keq5" localSheetId="0">#REF!</definedName>
    <definedName name="_keq5">#REF!</definedName>
    <definedName name="_Key1" localSheetId="0" hidden="1">#REF!</definedName>
    <definedName name="_Key1" hidden="1">#REF!</definedName>
    <definedName name="_Key2" localSheetId="0" hidden="1">#REF!</definedName>
    <definedName name="_Key2" hidden="1">#REF!</definedName>
    <definedName name="_kh1" localSheetId="0">#REF!</definedName>
    <definedName name="_kh1">#REF!</definedName>
    <definedName name="_kh2" localSheetId="0">#REF!</definedName>
    <definedName name="_kh2">#REF!</definedName>
    <definedName name="_kh3" localSheetId="0">#REF!</definedName>
    <definedName name="_kh3">#REF!</definedName>
    <definedName name="_kh4" localSheetId="0">#REF!</definedName>
    <definedName name="_kh4">#REF!</definedName>
    <definedName name="_kh5" localSheetId="0">#REF!</definedName>
    <definedName name="_kh5">#REF!</definedName>
    <definedName name="_khl1" localSheetId="0">#REF!</definedName>
    <definedName name="_khl1">#REF!</definedName>
    <definedName name="_khl2" localSheetId="0">#REF!</definedName>
    <definedName name="_khl2">#REF!</definedName>
    <definedName name="_khl3" localSheetId="0">#REF!</definedName>
    <definedName name="_khl3">#REF!</definedName>
    <definedName name="_khl4" localSheetId="0">#REF!</definedName>
    <definedName name="_khl4">#REF!</definedName>
    <definedName name="_khl5" localSheetId="0">#REF!</definedName>
    <definedName name="_khl5">#REF!</definedName>
    <definedName name="_kl1" localSheetId="0">#REF!</definedName>
    <definedName name="_kl1">#REF!</definedName>
    <definedName name="_KL2" localSheetId="0">#REF!</definedName>
    <definedName name="_KL2">#REF!</definedName>
    <definedName name="_KL3" localSheetId="0">#REF!</definedName>
    <definedName name="_KL3">#REF!</definedName>
    <definedName name="_KL4" localSheetId="0">#REF!</definedName>
    <definedName name="_KL4">#REF!</definedName>
    <definedName name="_KL5" localSheetId="0">#REF!</definedName>
    <definedName name="_KL5">#REF!</definedName>
    <definedName name="_KL6" localSheetId="0">#REF!</definedName>
    <definedName name="_KL6">#REF!</definedName>
    <definedName name="_KL7" localSheetId="0">#REF!</definedName>
    <definedName name="_KL7">#REF!</definedName>
    <definedName name="_KM188" localSheetId="0">#REF!</definedName>
    <definedName name="_KM188">#REF!</definedName>
    <definedName name="_km189" localSheetId="0">#REF!</definedName>
    <definedName name="_km189">#REF!</definedName>
    <definedName name="_km190" localSheetId="0">#REF!</definedName>
    <definedName name="_km190">#REF!</definedName>
    <definedName name="_km191" localSheetId="0">#REF!</definedName>
    <definedName name="_km191">#REF!</definedName>
    <definedName name="_km192" localSheetId="0">#REF!</definedName>
    <definedName name="_km192">#REF!</definedName>
    <definedName name="_km193" localSheetId="0">#REF!</definedName>
    <definedName name="_km193">#REF!</definedName>
    <definedName name="_km194" localSheetId="0">#REF!</definedName>
    <definedName name="_km194">#REF!</definedName>
    <definedName name="_km195" localSheetId="0">#REF!</definedName>
    <definedName name="_km195">#REF!</definedName>
    <definedName name="_km196" localSheetId="0">#REF!</definedName>
    <definedName name="_km196">#REF!</definedName>
    <definedName name="_km197" localSheetId="0">#REF!</definedName>
    <definedName name="_km197">#REF!</definedName>
    <definedName name="_km198" localSheetId="0">#REF!</definedName>
    <definedName name="_km198">#REF!</definedName>
    <definedName name="_Knc2" localSheetId="0">#REF!</definedName>
    <definedName name="_Knc2">#REF!</definedName>
    <definedName name="_Knc3" localSheetId="0">#REF!</definedName>
    <definedName name="_Knc3">#REF!</definedName>
    <definedName name="_krs1" localSheetId="0">#REF!</definedName>
    <definedName name="_krs1">#REF!</definedName>
    <definedName name="_krs2" localSheetId="0">#REF!</definedName>
    <definedName name="_krs2">#REF!</definedName>
    <definedName name="_krs3" localSheetId="0">#REF!</definedName>
    <definedName name="_krs3">#REF!</definedName>
    <definedName name="_krs4" localSheetId="0">#REF!</definedName>
    <definedName name="_krs4">#REF!</definedName>
    <definedName name="_krs5" localSheetId="0">#REF!</definedName>
    <definedName name="_krs5">#REF!</definedName>
    <definedName name="_lap1" localSheetId="0">#REF!</definedName>
    <definedName name="_lap1">#REF!</definedName>
    <definedName name="_lap2" localSheetId="0">#REF!</definedName>
    <definedName name="_lap2">#REF!</definedName>
    <definedName name="_LCT25" localSheetId="0">#REF!</definedName>
    <definedName name="_LCT25">#REF!</definedName>
    <definedName name="_LH2" localSheetId="0" hidden="1">{"'Sheet1'!$L$16"}</definedName>
    <definedName name="_LH2" hidden="1">{"'Sheet1'!$L$16"}</definedName>
    <definedName name="_LL2">#REF!</definedName>
    <definedName name="_LL21" localSheetId="0">#REF!</definedName>
    <definedName name="_LL21">#REF!</definedName>
    <definedName name="_LL22" localSheetId="0">#REF!</definedName>
    <definedName name="_LL22">#REF!</definedName>
    <definedName name="_lop16" localSheetId="0">#REF!</definedName>
    <definedName name="_lop16">#REF!</definedName>
    <definedName name="_lop25" localSheetId="0">#REF!</definedName>
    <definedName name="_lop25">#REF!</definedName>
    <definedName name="_lop9" localSheetId="0">#REF!</definedName>
    <definedName name="_lop9">#REF!</definedName>
    <definedName name="_LTb40" localSheetId="0">#REF!</definedName>
    <definedName name="_LTb40">#REF!</definedName>
    <definedName name="_lu13" localSheetId="0">#REF!</definedName>
    <definedName name="_lu13">#REF!</definedName>
    <definedName name="_lu85" localSheetId="0">#REF!</definedName>
    <definedName name="_lu85">#REF!</definedName>
    <definedName name="_M2_chi__.cap_nhat_phieu_chi" localSheetId="0">'TONG MUC DAU TU'!_M2_chi__.cap_nhat_phieu_chi</definedName>
    <definedName name="_M2_chi__.cap_nhat_phieu_chi">'TONG MUC DAU TU'!_M2_chi__.cap_nhat_phieu_chi</definedName>
    <definedName name="_M2_chi__.cap_nhat_phieu_chi_12" localSheetId="0">'TONG MUC DAU TU'!_M2_chi__.cap_nhat_phieu_chi</definedName>
    <definedName name="_M2_chi__.cap_nhat_phieu_chi_12">_M2_chi__.cap_nhat_phieu_chi</definedName>
    <definedName name="_M2_chi__.cap_nhat_phieu_chi_17" localSheetId="0">'TONG MUC DAU TU'!_M2_chi__.cap_nhat_phieu_chi</definedName>
    <definedName name="_M2_chi__.cap_nhat_phieu_chi_17">_M2_chi__.cap_nhat_phieu_chi</definedName>
    <definedName name="_M2_chi__.cap_nhat_phieu_chi_18" localSheetId="0">'TONG MUC DAU TU'!_M2_chi__.cap_nhat_phieu_chi</definedName>
    <definedName name="_M2_chi__.cap_nhat_phieu_chi_18">_M2_chi__.cap_nhat_phieu_chi</definedName>
    <definedName name="_M2_chi__.cap_nhat_phieu_chi_2" localSheetId="0">'TONG MUC DAU TU'!_M2_chi__.cap_nhat_phieu_chi</definedName>
    <definedName name="_M2_chi__.cap_nhat_phieu_chi_2">_M2_chi__.cap_nhat_phieu_chi</definedName>
    <definedName name="_M2_chi__.cap_nhat_phieu_chi_4" localSheetId="0">'TONG MUC DAU TU'!_M2_chi__.cap_nhat_phieu_chi</definedName>
    <definedName name="_M2_chi__.cap_nhat_phieu_chi_4">_M2_chi__.cap_nhat_phieu_chi</definedName>
    <definedName name="_M2_chi__.cap_nhat_phieu_chi_5" localSheetId="0">'TONG MUC DAU TU'!_M2_chi__.cap_nhat_phieu_chi</definedName>
    <definedName name="_M2_chi__.cap_nhat_phieu_chi_5">_M2_chi__.cap_nhat_phieu_chi</definedName>
    <definedName name="_M2_chi__.cap_nhat_phieu_chi_7" localSheetId="0">'TONG MUC DAU TU'!_M2_chi__.cap_nhat_phieu_chi</definedName>
    <definedName name="_M2_chi__.cap_nhat_phieu_chi_7">_M2_chi__.cap_nhat_phieu_chi</definedName>
    <definedName name="_M3_UNC__.cap_nhat_phieu_chi" localSheetId="0">'TONG MUC DAU TU'!_M3_UNC__.cap_nhat_phieu_chi</definedName>
    <definedName name="_M3_UNC__.cap_nhat_phieu_chi">'TONG MUC DAU TU'!_M3_UNC__.cap_nhat_phieu_chi</definedName>
    <definedName name="_M3_UNC__.cap_nhat_phieu_chi_12" localSheetId="0">'TONG MUC DAU TU'!_M3_UNC__.cap_nhat_phieu_chi</definedName>
    <definedName name="_M3_UNC__.cap_nhat_phieu_chi_12">_M3_UNC__.cap_nhat_phieu_chi</definedName>
    <definedName name="_M3_UNC__.cap_nhat_phieu_chi_17" localSheetId="0">'TONG MUC DAU TU'!_M3_UNC__.cap_nhat_phieu_chi</definedName>
    <definedName name="_M3_UNC__.cap_nhat_phieu_chi_17">_M3_UNC__.cap_nhat_phieu_chi</definedName>
    <definedName name="_M3_UNC__.cap_nhat_phieu_chi_18" localSheetId="0">'TONG MUC DAU TU'!_M3_UNC__.cap_nhat_phieu_chi</definedName>
    <definedName name="_M3_UNC__.cap_nhat_phieu_chi_18">_M3_UNC__.cap_nhat_phieu_chi</definedName>
    <definedName name="_M3_UNC__.cap_nhat_phieu_chi_2" localSheetId="0">'TONG MUC DAU TU'!_M3_UNC__.cap_nhat_phieu_chi</definedName>
    <definedName name="_M3_UNC__.cap_nhat_phieu_chi_2">_M3_UNC__.cap_nhat_phieu_chi</definedName>
    <definedName name="_M3_UNC__.cap_nhat_phieu_chi_4" localSheetId="0">'TONG MUC DAU TU'!_M3_UNC__.cap_nhat_phieu_chi</definedName>
    <definedName name="_M3_UNC__.cap_nhat_phieu_chi_4">_M3_UNC__.cap_nhat_phieu_chi</definedName>
    <definedName name="_M3_UNC__.cap_nhat_phieu_chi_5" localSheetId="0">'TONG MUC DAU TU'!_M3_UNC__.cap_nhat_phieu_chi</definedName>
    <definedName name="_M3_UNC__.cap_nhat_phieu_chi_5">_M3_UNC__.cap_nhat_phieu_chi</definedName>
    <definedName name="_M3_UNC__.cap_nhat_phieu_chi_7" localSheetId="0">'TONG MUC DAU TU'!_M3_UNC__.cap_nhat_phieu_chi</definedName>
    <definedName name="_M3_UNC__.cap_nhat_phieu_chi_7">_M3_UNC__.cap_nhat_phieu_chi</definedName>
    <definedName name="_M36" localSheetId="0" hidden="1">{"'Sheet1'!$L$16"}</definedName>
    <definedName name="_M36" hidden="1">{"'Sheet1'!$L$16"}</definedName>
    <definedName name="_MAC12" localSheetId="0">#REF!</definedName>
    <definedName name="_MAC12">#REF!</definedName>
    <definedName name="_MAC46" localSheetId="0">#REF!</definedName>
    <definedName name="_MAC46">#REF!</definedName>
    <definedName name="_may2" localSheetId="0">#REF!</definedName>
    <definedName name="_may2">#REF!</definedName>
    <definedName name="_may3" localSheetId="0">#REF!</definedName>
    <definedName name="_may3">#REF!</definedName>
    <definedName name="_MDL1" localSheetId="0">#REF!</definedName>
    <definedName name="_MDL1">#REF!</definedName>
    <definedName name="_Mgh2" localSheetId="0">#REF!</definedName>
    <definedName name="_Mgh2">#REF!</definedName>
    <definedName name="_mh1" localSheetId="0">#REF!</definedName>
    <definedName name="_mh1">#REF!</definedName>
    <definedName name="_Mh2" localSheetId="0">#REF!</definedName>
    <definedName name="_Mh2">#REF!</definedName>
    <definedName name="_mh3" localSheetId="0">#REF!</definedName>
    <definedName name="_mh3">#REF!</definedName>
    <definedName name="_mh4" localSheetId="0">#REF!</definedName>
    <definedName name="_mh4">#REF!</definedName>
    <definedName name="_mix6" localSheetId="0">#REF!</definedName>
    <definedName name="_mix6">#REF!</definedName>
    <definedName name="_mk42" localSheetId="0">#REF!</definedName>
    <definedName name="_mk42">#REF!</definedName>
    <definedName name="_mk65" localSheetId="0">#REF!</definedName>
    <definedName name="_mk65">#REF!</definedName>
    <definedName name="_mnk10" localSheetId="0">#REF!</definedName>
    <definedName name="_mnk10">#REF!</definedName>
    <definedName name="_mnk17" localSheetId="0">#REF!</definedName>
    <definedName name="_mnk17">#REF!</definedName>
    <definedName name="_mnk9" localSheetId="0">#REF!</definedName>
    <definedName name="_mnk9">#REF!</definedName>
    <definedName name="_mtc1" localSheetId="0">#REF!</definedName>
    <definedName name="_mtc1">#REF!</definedName>
    <definedName name="_mtc2" localSheetId="0">#REF!</definedName>
    <definedName name="_mtc2">#REF!</definedName>
    <definedName name="_mtc3" localSheetId="0">#REF!</definedName>
    <definedName name="_mtc3">#REF!</definedName>
    <definedName name="_MUI1" localSheetId="0">#REF!</definedName>
    <definedName name="_MUI1">#REF!</definedName>
    <definedName name="_MUI101" localSheetId="0">#REF!</definedName>
    <definedName name="_MUI101">#REF!</definedName>
    <definedName name="_MUI11" localSheetId="0">#REF!</definedName>
    <definedName name="_MUI11">#REF!</definedName>
    <definedName name="_mx1" localSheetId="0">#REF!</definedName>
    <definedName name="_mx1">#REF!</definedName>
    <definedName name="_mx2" localSheetId="0">#REF!</definedName>
    <definedName name="_mx2">#REF!</definedName>
    <definedName name="_mx3" localSheetId="0">#REF!</definedName>
    <definedName name="_mx3">#REF!</definedName>
    <definedName name="_mx4" localSheetId="0">#REF!</definedName>
    <definedName name="_mx4">#REF!</definedName>
    <definedName name="_mxd90" localSheetId="0">#REF!</definedName>
    <definedName name="_mxd90">#REF!</definedName>
    <definedName name="_nc1" localSheetId="0">#REF!</definedName>
    <definedName name="_nc1">#REF!</definedName>
    <definedName name="_NC100" localSheetId="0">#REF!</definedName>
    <definedName name="_NC100">#REF!</definedName>
    <definedName name="_NC150" localSheetId="0">#REF!</definedName>
    <definedName name="_NC150">#REF!</definedName>
    <definedName name="_nc151" localSheetId="0">#REF!</definedName>
    <definedName name="_nc151">#REF!</definedName>
    <definedName name="_nc2" localSheetId="0">#REF!</definedName>
    <definedName name="_nc2">#REF!</definedName>
    <definedName name="_nc25" localSheetId="0">#REF!</definedName>
    <definedName name="_nc25">#REF!</definedName>
    <definedName name="_nc27" localSheetId="0">#REF!</definedName>
    <definedName name="_nc27">#REF!</definedName>
    <definedName name="_nc3" localSheetId="0">#REF!</definedName>
    <definedName name="_nc3">#REF!</definedName>
    <definedName name="_nc32" localSheetId="0">#REF!</definedName>
    <definedName name="_nc32">#REF!</definedName>
    <definedName name="_nc37" localSheetId="0">#REF!</definedName>
    <definedName name="_nc37">#REF!</definedName>
    <definedName name="_nc45" localSheetId="0">#REF!</definedName>
    <definedName name="_nc45">#REF!</definedName>
    <definedName name="_Nc50" localSheetId="0">#REF!</definedName>
    <definedName name="_Nc50">#REF!</definedName>
    <definedName name="_NC6" localSheetId="0">#REF!</definedName>
    <definedName name="_NC6">#REF!</definedName>
    <definedName name="_NC7" localSheetId="0">#REF!</definedName>
    <definedName name="_NC7">#REF!</definedName>
    <definedName name="_NCL100" localSheetId="0">#REF!</definedName>
    <definedName name="_NCL100">#REF!</definedName>
    <definedName name="_NCL200" localSheetId="0">#REF!</definedName>
    <definedName name="_NCL200">#REF!</definedName>
    <definedName name="_NCL250" localSheetId="0">#REF!</definedName>
    <definedName name="_NCL250">#REF!</definedName>
    <definedName name="_NET2" localSheetId="0">#REF!</definedName>
    <definedName name="_NET2">#REF!</definedName>
    <definedName name="_nin190" localSheetId="0">#REF!</definedName>
    <definedName name="_nin190">#REF!</definedName>
    <definedName name="_nl1" localSheetId="0">#REF!</definedName>
    <definedName name="_nl1">#REF!</definedName>
    <definedName name="_nl2" localSheetId="0">#REF!</definedName>
    <definedName name="_nl2">#REF!</definedName>
    <definedName name="_NSO2" localSheetId="0" hidden="1">{"'Sheet1'!$L$16"}</definedName>
    <definedName name="_NSO2" hidden="1">{"'Sheet1'!$L$16"}</definedName>
    <definedName name="_Order1" hidden="1">255</definedName>
    <definedName name="_Order2" hidden="1">255</definedName>
    <definedName name="_oto12" localSheetId="0">#REF!</definedName>
    <definedName name="_oto12">#REF!</definedName>
    <definedName name="_oto5" localSheetId="0">#REF!</definedName>
    <definedName name="_oto5">#REF!</definedName>
    <definedName name="_oto7" localSheetId="0">#REF!</definedName>
    <definedName name="_oto7">#REF!</definedName>
    <definedName name="_PA1" localSheetId="0" hidden="1">{"'Sheet1'!$L$16"}</definedName>
    <definedName name="_PA1" hidden="1">{"'Sheet1'!$L$16"}</definedName>
    <definedName name="_PA3" localSheetId="0" hidden="1">{"'Sheet1'!$L$16"}</definedName>
    <definedName name="_PA3" hidden="1">{"'Sheet1'!$L$16"}</definedName>
    <definedName name="_pb30">#REF!</definedName>
    <definedName name="_pb80" localSheetId="0">#REF!</definedName>
    <definedName name="_pb80">#REF!</definedName>
    <definedName name="_Ph30" localSheetId="0">#REF!</definedName>
    <definedName name="_Ph30">#REF!</definedName>
    <definedName name="_phi10" localSheetId="0">#REF!</definedName>
    <definedName name="_phi10">#REF!</definedName>
    <definedName name="_phi1000" localSheetId="0">#REF!</definedName>
    <definedName name="_phi1000">#REF!</definedName>
    <definedName name="_phi12" localSheetId="0">#REF!</definedName>
    <definedName name="_phi12">#REF!</definedName>
    <definedName name="_phi14" localSheetId="0">#REF!</definedName>
    <definedName name="_phi14">#REF!</definedName>
    <definedName name="_phi1500" localSheetId="0">#REF!</definedName>
    <definedName name="_phi1500">#REF!</definedName>
    <definedName name="_phi16" localSheetId="0">#REF!</definedName>
    <definedName name="_phi16">#REF!</definedName>
    <definedName name="_phi18" localSheetId="0">#REF!</definedName>
    <definedName name="_phi18">#REF!</definedName>
    <definedName name="_phi20" localSheetId="0">#REF!</definedName>
    <definedName name="_phi20">#REF!</definedName>
    <definedName name="_phi2000" localSheetId="0">#REF!</definedName>
    <definedName name="_phi2000">#REF!</definedName>
    <definedName name="_phi22" localSheetId="0">#REF!</definedName>
    <definedName name="_phi22">#REF!</definedName>
    <definedName name="_phi25" localSheetId="0">#REF!</definedName>
    <definedName name="_phi25">#REF!</definedName>
    <definedName name="_phi28" localSheetId="0">#REF!</definedName>
    <definedName name="_phi28">#REF!</definedName>
    <definedName name="_phi50" localSheetId="0">#REF!</definedName>
    <definedName name="_phi50">#REF!</definedName>
    <definedName name="_phi6" localSheetId="0">#REF!</definedName>
    <definedName name="_phi6">#REF!</definedName>
    <definedName name="_phi750" localSheetId="0">#REF!</definedName>
    <definedName name="_phi750">#REF!</definedName>
    <definedName name="_phi8" localSheetId="0">#REF!</definedName>
    <definedName name="_phi8">#REF!</definedName>
    <definedName name="_PL1" localSheetId="0">#REF!</definedName>
    <definedName name="_PL1">#REF!</definedName>
    <definedName name="_PL2" localSheetId="0">#REF!</definedName>
    <definedName name="_PL2">#REF!</definedName>
    <definedName name="_PT1" localSheetId="0">#REF!</definedName>
    <definedName name="_PT1">#REF!</definedName>
    <definedName name="_PT2" localSheetId="0">#REF!</definedName>
    <definedName name="_PT2">#REF!</definedName>
    <definedName name="_PXB80" localSheetId="0">#REF!</definedName>
    <definedName name="_PXB80">#REF!</definedName>
    <definedName name="_q21" localSheetId="0">#REF!</definedName>
    <definedName name="_q21">#REF!</definedName>
    <definedName name="_qa7" localSheetId="0">#REF!</definedName>
    <definedName name="_qa7">#REF!</definedName>
    <definedName name="_QD15" localSheetId="0">#REF!</definedName>
    <definedName name="_QD15">#REF!</definedName>
    <definedName name="_qh1" localSheetId="0">#REF!</definedName>
    <definedName name="_qh1">#REF!</definedName>
    <definedName name="_qh2" localSheetId="0">#REF!</definedName>
    <definedName name="_qh2">#REF!</definedName>
    <definedName name="_qh3" localSheetId="0">#REF!</definedName>
    <definedName name="_qh3">#REF!</definedName>
    <definedName name="_qH30" localSheetId="0">#REF!</definedName>
    <definedName name="_qH30">#REF!</definedName>
    <definedName name="_qh4" localSheetId="0">#REF!</definedName>
    <definedName name="_qh4">#REF!</definedName>
    <definedName name="_qt1" localSheetId="0">#REF!</definedName>
    <definedName name="_qt1">#REF!</definedName>
    <definedName name="_qt2" localSheetId="0">#REF!</definedName>
    <definedName name="_qt2">#REF!</definedName>
    <definedName name="_qx1" localSheetId="0">#REF!</definedName>
    <definedName name="_qx1">#REF!</definedName>
    <definedName name="_qx2" localSheetId="0">#REF!</definedName>
    <definedName name="_qx2">#REF!</definedName>
    <definedName name="_qx3" localSheetId="0">#REF!</definedName>
    <definedName name="_qx3">#REF!</definedName>
    <definedName name="_qx4" localSheetId="0">#REF!</definedName>
    <definedName name="_qx4">#REF!</definedName>
    <definedName name="_qXB80" localSheetId="0">#REF!</definedName>
    <definedName name="_qXB80">#REF!</definedName>
    <definedName name="_rai100" localSheetId="0">#REF!</definedName>
    <definedName name="_rai100">#REF!</definedName>
    <definedName name="_rai20" localSheetId="0">#REF!</definedName>
    <definedName name="_rai20">#REF!</definedName>
    <definedName name="_RHH1" localSheetId="0">#REF!</definedName>
    <definedName name="_RHH1">#REF!</definedName>
    <definedName name="_RHH10" localSheetId="0">#REF!</definedName>
    <definedName name="_RHH10">#REF!</definedName>
    <definedName name="_RHP1" localSheetId="0">#REF!</definedName>
    <definedName name="_RHP1">#REF!</definedName>
    <definedName name="_RHP10" localSheetId="0">#REF!</definedName>
    <definedName name="_RHP10">#REF!</definedName>
    <definedName name="_RI1" localSheetId="0">#REF!</definedName>
    <definedName name="_RI1">#REF!</definedName>
    <definedName name="_RI10" localSheetId="0">#REF!</definedName>
    <definedName name="_RI10">#REF!</definedName>
    <definedName name="_RII1" localSheetId="0">#REF!</definedName>
    <definedName name="_RII1">#REF!</definedName>
    <definedName name="_RII10" localSheetId="0">#REF!</definedName>
    <definedName name="_RII10">#REF!</definedName>
    <definedName name="_RIP1" localSheetId="0">#REF!</definedName>
    <definedName name="_RIP1">#REF!</definedName>
    <definedName name="_RIP10" localSheetId="0">#REF!</definedName>
    <definedName name="_RIP10">#REF!</definedName>
    <definedName name="_rp95" localSheetId="0">#REF!</definedName>
    <definedName name="_rp95">#REF!</definedName>
    <definedName name="_rt1" localSheetId="0">#REF!</definedName>
    <definedName name="_rt1">#REF!</definedName>
    <definedName name="_san108" localSheetId="0">#REF!</definedName>
    <definedName name="_san108">#REF!</definedName>
    <definedName name="_san180" localSheetId="0">#REF!</definedName>
    <definedName name="_san180">#REF!</definedName>
    <definedName name="_san250" localSheetId="0">#REF!</definedName>
    <definedName name="_san250">#REF!</definedName>
    <definedName name="_san54" localSheetId="0">#REF!</definedName>
    <definedName name="_san54">#REF!</definedName>
    <definedName name="_san90" localSheetId="0">#REF!</definedName>
    <definedName name="_san90">#REF!</definedName>
    <definedName name="_sat12" localSheetId="0">#REF!</definedName>
    <definedName name="_sat12">#REF!</definedName>
    <definedName name="_sat16" localSheetId="0">#REF!</definedName>
    <definedName name="_sat16">#REF!</definedName>
    <definedName name="_sat20" localSheetId="0">#REF!</definedName>
    <definedName name="_sat20">#REF!</definedName>
    <definedName name="_Sat27" localSheetId="0">#REF!</definedName>
    <definedName name="_Sat27">#REF!</definedName>
    <definedName name="_Sat6" localSheetId="0">#REF!</definedName>
    <definedName name="_Sat6">#REF!</definedName>
    <definedName name="_sc1" localSheetId="0">#REF!</definedName>
    <definedName name="_sc1">#REF!</definedName>
    <definedName name="_SC2" localSheetId="0">#REF!</definedName>
    <definedName name="_SC2">#REF!</definedName>
    <definedName name="_sc3" localSheetId="0">#REF!</definedName>
    <definedName name="_sc3">#REF!</definedName>
    <definedName name="_Sdd24" localSheetId="0">#REF!</definedName>
    <definedName name="_Sdd24">#REF!</definedName>
    <definedName name="_Sdd33" localSheetId="0">#REF!</definedName>
    <definedName name="_Sdd33">#REF!</definedName>
    <definedName name="_Sdh24" localSheetId="0">#REF!</definedName>
    <definedName name="_Sdh24">#REF!</definedName>
    <definedName name="_Sdh33" localSheetId="0">#REF!</definedName>
    <definedName name="_Sdh33">#REF!</definedName>
    <definedName name="_sl2" localSheetId="0">#REF!</definedName>
    <definedName name="_sl2">#REF!</definedName>
    <definedName name="_slg1" localSheetId="0">#REF!</definedName>
    <definedName name="_slg1">#REF!</definedName>
    <definedName name="_slg2" localSheetId="0">#REF!</definedName>
    <definedName name="_slg2">#REF!</definedName>
    <definedName name="_slg3" localSheetId="0">#REF!</definedName>
    <definedName name="_slg3">#REF!</definedName>
    <definedName name="_slg4" localSheetId="0">#REF!</definedName>
    <definedName name="_slg4">#REF!</definedName>
    <definedName name="_slg5" localSheetId="0">#REF!</definedName>
    <definedName name="_slg5">#REF!</definedName>
    <definedName name="_slg6" localSheetId="0">#REF!</definedName>
    <definedName name="_slg6">#REF!</definedName>
    <definedName name="_SN3" localSheetId="0">#REF!</definedName>
    <definedName name="_SN3">#REF!</definedName>
    <definedName name="_SOC10">0.3456</definedName>
    <definedName name="_SOC8">0.2827</definedName>
    <definedName name="_Sort" localSheetId="0" hidden="1">#REF!</definedName>
    <definedName name="_Sort" hidden="1">#REF!</definedName>
    <definedName name="_Sta1">531.877</definedName>
    <definedName name="_Sta2">561.952</definedName>
    <definedName name="_Sta3">712.202</definedName>
    <definedName name="_Sta4">762.202</definedName>
    <definedName name="_Stb24" localSheetId="0">#REF!</definedName>
    <definedName name="_Stb24">#REF!</definedName>
    <definedName name="_Stb33" localSheetId="0">#REF!</definedName>
    <definedName name="_Stb33">#REF!</definedName>
    <definedName name="_t30" localSheetId="0">#REF!</definedName>
    <definedName name="_t30">#REF!</definedName>
    <definedName name="_t35" localSheetId="0">#REF!</definedName>
    <definedName name="_t35">#REF!</definedName>
    <definedName name="_t37" localSheetId="0">#REF!</definedName>
    <definedName name="_t37">#REF!</definedName>
    <definedName name="_t40" localSheetId="0">#REF!</definedName>
    <definedName name="_t40">#REF!</definedName>
    <definedName name="_TB1" localSheetId="0">#REF!</definedName>
    <definedName name="_TB1">#REF!</definedName>
    <definedName name="_tb2" localSheetId="0">#REF!</definedName>
    <definedName name="_tb2">#REF!</definedName>
    <definedName name="_tbn3334" localSheetId="0">#REF!</definedName>
    <definedName name="_tbn3334">#REF!</definedName>
    <definedName name="_TG1" localSheetId="0">#REF!</definedName>
    <definedName name="_TG1">#REF!</definedName>
    <definedName name="_TG2" localSheetId="0">#REF!</definedName>
    <definedName name="_TG2">#REF!</definedName>
    <definedName name="_tg427" localSheetId="0">#REF!</definedName>
    <definedName name="_tg427">#REF!</definedName>
    <definedName name="_TH20" localSheetId="0">#REF!</definedName>
    <definedName name="_TH20">#REF!</definedName>
    <definedName name="_TH35" localSheetId="0">#REF!</definedName>
    <definedName name="_TH35">#REF!</definedName>
    <definedName name="_TH50" localSheetId="0">#REF!</definedName>
    <definedName name="_TH50">#REF!</definedName>
    <definedName name="_thu1" localSheetId="0">#REF!</definedName>
    <definedName name="_thu1">#REF!</definedName>
    <definedName name="_THU2" localSheetId="0">#REF!</definedName>
    <definedName name="_THU2">#REF!</definedName>
    <definedName name="_TK155" localSheetId="0">#REF!</definedName>
    <definedName name="_TK155">#REF!</definedName>
    <definedName name="_tk35107" localSheetId="0">#REF!</definedName>
    <definedName name="_tk35107">#REF!</definedName>
    <definedName name="_TK422" localSheetId="0">#REF!</definedName>
    <definedName name="_TK422">#REF!</definedName>
    <definedName name="_TL1" localSheetId="0">#REF!</definedName>
    <definedName name="_TL1">#REF!</definedName>
    <definedName name="_TL2" localSheetId="0">#REF!</definedName>
    <definedName name="_TL2">#REF!</definedName>
    <definedName name="_TL3" localSheetId="0">#REF!</definedName>
    <definedName name="_TL3">#REF!</definedName>
    <definedName name="_tl38" localSheetId="0">#REF!</definedName>
    <definedName name="_tl38">#REF!</definedName>
    <definedName name="_TLA120" localSheetId="0">#REF!</definedName>
    <definedName name="_TLA120">#REF!</definedName>
    <definedName name="_TLA35" localSheetId="0">#REF!</definedName>
    <definedName name="_TLA35">#REF!</definedName>
    <definedName name="_TLA50" localSheetId="0">#REF!</definedName>
    <definedName name="_TLA50">#REF!</definedName>
    <definedName name="_TLA70" localSheetId="0">#REF!</definedName>
    <definedName name="_TLA70">#REF!</definedName>
    <definedName name="_TLA95" localSheetId="0">#REF!</definedName>
    <definedName name="_TLA95">#REF!</definedName>
    <definedName name="_tlp3" localSheetId="0">#REF!</definedName>
    <definedName name="_tlp3">#REF!</definedName>
    <definedName name="_tra100" localSheetId="0">#REF!</definedName>
    <definedName name="_tra100">#REF!</definedName>
    <definedName name="_tra102" localSheetId="0">#REF!</definedName>
    <definedName name="_tra102">#REF!</definedName>
    <definedName name="_tra104" localSheetId="0">#REF!</definedName>
    <definedName name="_tra104">#REF!</definedName>
    <definedName name="_tra106" localSheetId="0">#REF!</definedName>
    <definedName name="_tra106">#REF!</definedName>
    <definedName name="_tra108" localSheetId="0">#REF!</definedName>
    <definedName name="_tra108">#REF!</definedName>
    <definedName name="_tra110" localSheetId="0">#REF!</definedName>
    <definedName name="_tra110">#REF!</definedName>
    <definedName name="_tra112" localSheetId="0">#REF!</definedName>
    <definedName name="_tra112">#REF!</definedName>
    <definedName name="_tra114" localSheetId="0">#REF!</definedName>
    <definedName name="_tra114">#REF!</definedName>
    <definedName name="_tra116" localSheetId="0">#REF!</definedName>
    <definedName name="_tra116">#REF!</definedName>
    <definedName name="_tra118" localSheetId="0">#REF!</definedName>
    <definedName name="_tra118">#REF!</definedName>
    <definedName name="_tra120" localSheetId="0">#REF!</definedName>
    <definedName name="_tra120">#REF!</definedName>
    <definedName name="_tra122" localSheetId="0">#REF!</definedName>
    <definedName name="_tra122">#REF!</definedName>
    <definedName name="_tra124" localSheetId="0">#REF!</definedName>
    <definedName name="_tra124">#REF!</definedName>
    <definedName name="_tra126" localSheetId="0">#REF!</definedName>
    <definedName name="_tra126">#REF!</definedName>
    <definedName name="_tra128" localSheetId="0">#REF!</definedName>
    <definedName name="_tra128">#REF!</definedName>
    <definedName name="_tra130" localSheetId="0">#REF!</definedName>
    <definedName name="_tra130">#REF!</definedName>
    <definedName name="_tra132" localSheetId="0">#REF!</definedName>
    <definedName name="_tra132">#REF!</definedName>
    <definedName name="_tra134" localSheetId="0">#REF!</definedName>
    <definedName name="_tra134">#REF!</definedName>
    <definedName name="_tra136" localSheetId="0">#REF!</definedName>
    <definedName name="_tra136">#REF!</definedName>
    <definedName name="_tra138" localSheetId="0">#REF!</definedName>
    <definedName name="_tra138">#REF!</definedName>
    <definedName name="_tra140" localSheetId="0">#REF!</definedName>
    <definedName name="_tra140">#REF!</definedName>
    <definedName name="_tra2005" localSheetId="0">#REF!</definedName>
    <definedName name="_tra2005">#REF!</definedName>
    <definedName name="_tra70" localSheetId="0">#REF!</definedName>
    <definedName name="_tra70">#REF!</definedName>
    <definedName name="_tra72" localSheetId="0">#REF!</definedName>
    <definedName name="_tra72">#REF!</definedName>
    <definedName name="_tra74" localSheetId="0">#REF!</definedName>
    <definedName name="_tra74">#REF!</definedName>
    <definedName name="_tra76" localSheetId="0">#REF!</definedName>
    <definedName name="_tra76">#REF!</definedName>
    <definedName name="_tra78" localSheetId="0">#REF!</definedName>
    <definedName name="_tra78">#REF!</definedName>
    <definedName name="_tra79" localSheetId="0">#REF!</definedName>
    <definedName name="_tra79">#REF!</definedName>
    <definedName name="_tra80" localSheetId="0">#REF!</definedName>
    <definedName name="_tra80">#REF!</definedName>
    <definedName name="_tra82" localSheetId="0">#REF!</definedName>
    <definedName name="_tra82">#REF!</definedName>
    <definedName name="_tra84" localSheetId="0">#REF!</definedName>
    <definedName name="_tra84">#REF!</definedName>
    <definedName name="_tra86" localSheetId="0">#REF!</definedName>
    <definedName name="_tra86">#REF!</definedName>
    <definedName name="_tra88" localSheetId="0">#REF!</definedName>
    <definedName name="_tra88">#REF!</definedName>
    <definedName name="_tra90" localSheetId="0">#REF!</definedName>
    <definedName name="_tra90">#REF!</definedName>
    <definedName name="_tra92" localSheetId="0">#REF!</definedName>
    <definedName name="_tra92">#REF!</definedName>
    <definedName name="_tra94" localSheetId="0">#REF!</definedName>
    <definedName name="_tra94">#REF!</definedName>
    <definedName name="_tra96" localSheetId="0">#REF!</definedName>
    <definedName name="_tra96">#REF!</definedName>
    <definedName name="_tra98" localSheetId="0">#REF!</definedName>
    <definedName name="_tra98">#REF!</definedName>
    <definedName name="_TVL1" localSheetId="0">#REF!</definedName>
    <definedName name="_TVL1">#REF!</definedName>
    <definedName name="_tvt1" localSheetId="0">#REF!</definedName>
    <definedName name="_tvt1">#REF!</definedName>
    <definedName name="_tz593" localSheetId="0">#REF!</definedName>
    <definedName name="_tz593">#REF!</definedName>
    <definedName name="_ui108" localSheetId="0">#REF!</definedName>
    <definedName name="_ui108">#REF!</definedName>
    <definedName name="_V10_10" localSheetId="0">#REF!</definedName>
    <definedName name="_V10_10">#REF!</definedName>
    <definedName name="_vc1">'[1]CT Thang Mo'!$B$34:$H$34</definedName>
    <definedName name="_vc2">'[1]CT Thang Mo'!$B$35:$H$35</definedName>
    <definedName name="_vc3">'[1]CT Thang Mo'!$B$36:$H$36</definedName>
    <definedName name="_VCM75" localSheetId="0">#REF!</definedName>
    <definedName name="_VCM75">#REF!</definedName>
    <definedName name="_Vh2" localSheetId="0">#REF!</definedName>
    <definedName name="_Vh2">#REF!</definedName>
    <definedName name="_vl1" localSheetId="0">#REF!</definedName>
    <definedName name="_vl1">#REF!</definedName>
    <definedName name="_VL100" localSheetId="0">#REF!</definedName>
    <definedName name="_VL100">#REF!</definedName>
    <definedName name="_vl2" localSheetId="0">#REF!</definedName>
    <definedName name="_vl2">#REF!</definedName>
    <definedName name="_VL200" localSheetId="0">#REF!</definedName>
    <definedName name="_VL200">#REF!</definedName>
    <definedName name="_VL250" localSheetId="0">#REF!</definedName>
    <definedName name="_VL250">#REF!</definedName>
    <definedName name="_vl3" localSheetId="0">#REF!</definedName>
    <definedName name="_vl3">#REF!</definedName>
    <definedName name="_vl4" localSheetId="0">#REF!</definedName>
    <definedName name="_vl4">#REF!</definedName>
    <definedName name="_VL5" localSheetId="0">#REF!</definedName>
    <definedName name="_VL5">#REF!</definedName>
    <definedName name="_VL6" localSheetId="0">#REF!</definedName>
    <definedName name="_VL6">#REF!</definedName>
    <definedName name="_VL7" localSheetId="0">#REF!</definedName>
    <definedName name="_VL7">#REF!</definedName>
    <definedName name="_VLM75" localSheetId="0">#REF!</definedName>
    <definedName name="_VLM75">#REF!</definedName>
    <definedName name="_VT1" localSheetId="0">#REF!</definedName>
    <definedName name="_VT1">#REF!</definedName>
    <definedName name="_VT2" localSheetId="0">#REF!</definedName>
    <definedName name="_VT2">#REF!</definedName>
    <definedName name="_xb80" localSheetId="0">#REF!</definedName>
    <definedName name="_xb80">#REF!</definedName>
    <definedName name="_xg1851" localSheetId="0">#REF!</definedName>
    <definedName name="_xg1851">#REF!</definedName>
    <definedName name="_xg220" localSheetId="0">#REF!</definedName>
    <definedName name="_xg220">#REF!</definedName>
    <definedName name="_xg2525" localSheetId="0">#REF!</definedName>
    <definedName name="_xg2525">#REF!</definedName>
    <definedName name="_xg2850" localSheetId="0">#REF!</definedName>
    <definedName name="_xg2850">#REF!</definedName>
    <definedName name="_XL1" localSheetId="0">#REF!</definedName>
    <definedName name="_XL1">#REF!</definedName>
    <definedName name="_XL10" localSheetId="0">#REF!</definedName>
    <definedName name="_XL10">#REF!</definedName>
    <definedName name="_XL2" localSheetId="0">#REF!</definedName>
    <definedName name="_XL2">#REF!</definedName>
    <definedName name="_XL3" localSheetId="0">#REF!</definedName>
    <definedName name="_XL3">#REF!</definedName>
    <definedName name="_XL4" localSheetId="0">#REF!</definedName>
    <definedName name="_XL4">#REF!</definedName>
    <definedName name="_XL5" localSheetId="0">#REF!</definedName>
    <definedName name="_XL5">#REF!</definedName>
    <definedName name="_xl50" localSheetId="0">#REF!</definedName>
    <definedName name="_xl50">#REF!</definedName>
    <definedName name="_XL6" localSheetId="0">#REF!</definedName>
    <definedName name="_XL6">#REF!</definedName>
    <definedName name="_XL7" localSheetId="0">#REF!</definedName>
    <definedName name="_XL7">#REF!</definedName>
    <definedName name="_XL8" localSheetId="0">#REF!</definedName>
    <definedName name="_XL8">#REF!</definedName>
    <definedName name="_XL9" localSheetId="0">#REF!</definedName>
    <definedName name="_XL9">#REF!</definedName>
    <definedName name="_XM3" localSheetId="0">#REF!</definedName>
    <definedName name="_XM3">#REF!</definedName>
    <definedName name="_XM4" localSheetId="0">#REF!</definedName>
    <definedName name="_XM4">#REF!</definedName>
    <definedName name="_xm40" localSheetId="0">#REF!</definedName>
    <definedName name="_xm40">#REF!</definedName>
    <definedName name="_XM5" localSheetId="0">#REF!</definedName>
    <definedName name="_XM5">#REF!</definedName>
    <definedName name="_XM6" localSheetId="0">#REF!</definedName>
    <definedName name="_XM6">#REF!</definedName>
    <definedName name="_XM7" localSheetId="0">#REF!</definedName>
    <definedName name="_XM7">#REF!</definedName>
    <definedName name="_xn42107" localSheetId="0">#REF!</definedName>
    <definedName name="_xn42107">#REF!</definedName>
    <definedName name="A." localSheetId="0">#REF!</definedName>
    <definedName name="A.">#REF!</definedName>
    <definedName name="A._10" localSheetId="0">#REF!</definedName>
    <definedName name="A._10">#REF!</definedName>
    <definedName name="a_" localSheetId="0">#REF!</definedName>
    <definedName name="a_">#REF!</definedName>
    <definedName name="a__10" localSheetId="0">#REF!</definedName>
    <definedName name="a__10">#REF!</definedName>
    <definedName name="A_10" localSheetId="0">#REF!</definedName>
    <definedName name="A_10">#REF!</definedName>
    <definedName name="A_kho" localSheetId="0">#REF!</definedName>
    <definedName name="A_kho">#REF!</definedName>
    <definedName name="A_mua" localSheetId="0">#REF!</definedName>
    <definedName name="A_mua">#REF!</definedName>
    <definedName name="A_nam" localSheetId="0">#REF!</definedName>
    <definedName name="A_nam">#REF!</definedName>
    <definedName name="a_s" localSheetId="0">#REF!</definedName>
    <definedName name="a_s">#REF!</definedName>
    <definedName name="a_s_10" localSheetId="0">#REF!</definedName>
    <definedName name="a_s_10">#REF!</definedName>
    <definedName name="a_s_12" localSheetId="0">#REF!</definedName>
    <definedName name="a_s_12">#REF!</definedName>
    <definedName name="a_s_17" localSheetId="0">#REF!</definedName>
    <definedName name="a_s_17">#REF!</definedName>
    <definedName name="a_s_18" localSheetId="0">#REF!</definedName>
    <definedName name="a_s_18">#REF!</definedName>
    <definedName name="a_s_2" localSheetId="0">#REF!</definedName>
    <definedName name="a_s_2">#REF!</definedName>
    <definedName name="a_s_4" localSheetId="0">#REF!</definedName>
    <definedName name="a_s_4">#REF!</definedName>
    <definedName name="a_s_5" localSheetId="0">#REF!</definedName>
    <definedName name="a_s_5">#REF!</definedName>
    <definedName name="a_s_7" localSheetId="0">#REF!</definedName>
    <definedName name="a_s_7">#REF!</definedName>
    <definedName name="a0.75" localSheetId="0">#REF!</definedName>
    <definedName name="a0.75">#REF!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1" localSheetId="0">#REF!</definedName>
    <definedName name="a1.1">#REF!</definedName>
    <definedName name="a1.1_10" localSheetId="0">#REF!</definedName>
    <definedName name="a1.1_10">#REF!</definedName>
    <definedName name="a1.1_12" localSheetId="0">#REF!</definedName>
    <definedName name="a1.1_12">#REF!</definedName>
    <definedName name="a1.1_17" localSheetId="0">#REF!</definedName>
    <definedName name="a1.1_17">#REF!</definedName>
    <definedName name="a1.1_18" localSheetId="0">#REF!</definedName>
    <definedName name="a1.1_18">#REF!</definedName>
    <definedName name="a1.1_2" localSheetId="0">#REF!</definedName>
    <definedName name="a1.1_2">#REF!</definedName>
    <definedName name="a1.1_4" localSheetId="0">#REF!</definedName>
    <definedName name="a1.1_4">#REF!</definedName>
    <definedName name="a1.1_5" localSheetId="0">#REF!</definedName>
    <definedName name="a1.1_5">#REF!</definedName>
    <definedName name="a1.1_7" localSheetId="0">#REF!</definedName>
    <definedName name="a1.1_7">#REF!</definedName>
    <definedName name="A120_" localSheetId="0">#REF!</definedName>
    <definedName name="A120_">#REF!</definedName>
    <definedName name="A120__10" localSheetId="0">#REF!</definedName>
    <definedName name="A120__10">#REF!</definedName>
    <definedName name="A120__20" localSheetId="0">#REF!</definedName>
    <definedName name="A120__20">#REF!</definedName>
    <definedName name="A18N2" localSheetId="0">#REF!</definedName>
    <definedName name="A18N2">#REF!</definedName>
    <definedName name="A18N3" localSheetId="0">#REF!</definedName>
    <definedName name="A18N3">#REF!</definedName>
    <definedName name="a1t" localSheetId="0">#REF!</definedName>
    <definedName name="a1t">#REF!</definedName>
    <definedName name="a1t_10" localSheetId="0">#REF!</definedName>
    <definedName name="a1t_10">#REF!</definedName>
    <definedName name="a277Print_Titles" localSheetId="0">#REF!</definedName>
    <definedName name="a277Print_Titles">#REF!</definedName>
    <definedName name="a277Print_Titles_10" localSheetId="0">#REF!</definedName>
    <definedName name="a277Print_Titles_10">#REF!</definedName>
    <definedName name="a277Print_Titles_20" localSheetId="0">#REF!</definedName>
    <definedName name="a277Print_Titles_20">#REF!</definedName>
    <definedName name="A35_" localSheetId="0">#REF!</definedName>
    <definedName name="A35_">#REF!</definedName>
    <definedName name="A35__10" localSheetId="0">#REF!</definedName>
    <definedName name="A35__10">#REF!</definedName>
    <definedName name="A35__20" localSheetId="0">#REF!</definedName>
    <definedName name="A35__20">#REF!</definedName>
    <definedName name="A50_" localSheetId="0">#REF!</definedName>
    <definedName name="A50_">#REF!</definedName>
    <definedName name="A50__10" localSheetId="0">#REF!</definedName>
    <definedName name="A50__10">#REF!</definedName>
    <definedName name="A50__20" localSheetId="0">#REF!</definedName>
    <definedName name="A50__20">#REF!</definedName>
    <definedName name="A6N1_10" localSheetId="0">#REF!</definedName>
    <definedName name="A6N1_10">#REF!</definedName>
    <definedName name="A6N2" localSheetId="0">#REF!</definedName>
    <definedName name="A6N2">#REF!</definedName>
    <definedName name="A6N2_10" localSheetId="0">#REF!</definedName>
    <definedName name="A6N2_10">#REF!</definedName>
    <definedName name="a7." localSheetId="0">#REF!</definedName>
    <definedName name="a7.">#REF!</definedName>
    <definedName name="A70_" localSheetId="0">#REF!</definedName>
    <definedName name="A70_">#REF!</definedName>
    <definedName name="A70__10" localSheetId="0">#REF!</definedName>
    <definedName name="A70__10">#REF!</definedName>
    <definedName name="A70__20" localSheetId="0">#REF!</definedName>
    <definedName name="A70__20">#REF!</definedName>
    <definedName name="a8." localSheetId="0">#REF!</definedName>
    <definedName name="a8.">#REF!</definedName>
    <definedName name="a9." localSheetId="0">#REF!</definedName>
    <definedName name="a9.">#REF!</definedName>
    <definedName name="A95_" localSheetId="0">#REF!</definedName>
    <definedName name="A95_">#REF!</definedName>
    <definedName name="A95__10" localSheetId="0">#REF!</definedName>
    <definedName name="A95__10">#REF!</definedName>
    <definedName name="A95__20" localSheetId="0">#REF!</definedName>
    <definedName name="A95__20">#REF!</definedName>
    <definedName name="AA" localSheetId="0">#REF!</definedName>
    <definedName name="AA">#REF!</definedName>
    <definedName name="AA_10" localSheetId="0">#REF!</definedName>
    <definedName name="AA_10">#REF!</definedName>
    <definedName name="AAA_20" localSheetId="0">#REF!</definedName>
    <definedName name="AAA_20">#REF!</definedName>
    <definedName name="aAAA" localSheetId="0">#REF!</definedName>
    <definedName name="aAAA">#REF!</definedName>
    <definedName name="aAAA_10" localSheetId="0">#REF!</definedName>
    <definedName name="aAAA_10">#REF!</definedName>
    <definedName name="aaaaa" localSheetId="0">#REF!</definedName>
    <definedName name="aaaaa">#REF!</definedName>
    <definedName name="aaaaa_20" localSheetId="0">#REF!</definedName>
    <definedName name="aaaaa_20">#REF!</definedName>
    <definedName name="aan" localSheetId="0">#REF!</definedName>
    <definedName name="aan">#REF!</definedName>
    <definedName name="aan_10" localSheetId="0">#REF!</definedName>
    <definedName name="aan_10">#REF!</definedName>
    <definedName name="Ab" localSheetId="0">#REF!</definedName>
    <definedName name="Ab">#REF!</definedName>
    <definedName name="abb91_20" localSheetId="0">#REF!</definedName>
    <definedName name="abb91_20">#REF!</definedName>
    <definedName name="abc_10" localSheetId="0">#REF!</definedName>
    <definedName name="abc_10">#REF!</definedName>
    <definedName name="abs" localSheetId="0">#REF!</definedName>
    <definedName name="abs">#REF!</definedName>
    <definedName name="abs_10" localSheetId="0">#REF!</definedName>
    <definedName name="abs_10">#REF!</definedName>
    <definedName name="abs_12" localSheetId="0">#REF!</definedName>
    <definedName name="abs_12">#REF!</definedName>
    <definedName name="abs_17" localSheetId="0">#REF!</definedName>
    <definedName name="abs_17">#REF!</definedName>
    <definedName name="abs_18" localSheetId="0">#REF!</definedName>
    <definedName name="abs_18">#REF!</definedName>
    <definedName name="abs_2" localSheetId="0">#REF!</definedName>
    <definedName name="abs_2">#REF!</definedName>
    <definedName name="abs_4" localSheetId="0">#REF!</definedName>
    <definedName name="abs_4">#REF!</definedName>
    <definedName name="abs_5" localSheetId="0">#REF!</definedName>
    <definedName name="abs_5">#REF!</definedName>
    <definedName name="abs_7" localSheetId="0">#REF!</definedName>
    <definedName name="abs_7">#REF!</definedName>
    <definedName name="Ac_" localSheetId="0">#REF!</definedName>
    <definedName name="Ac_">#REF!</definedName>
    <definedName name="Ac__10" localSheetId="0">#REF!</definedName>
    <definedName name="Ac__10">#REF!</definedName>
    <definedName name="Ac__12" localSheetId="0">#REF!</definedName>
    <definedName name="Ac__12">#REF!</definedName>
    <definedName name="Ac__17" localSheetId="0">#REF!</definedName>
    <definedName name="Ac__17">#REF!</definedName>
    <definedName name="Ac__18" localSheetId="0">#REF!</definedName>
    <definedName name="Ac__18">#REF!</definedName>
    <definedName name="Ac__2" localSheetId="0">#REF!</definedName>
    <definedName name="Ac__2">#REF!</definedName>
    <definedName name="Ac__4" localSheetId="0">#REF!</definedName>
    <definedName name="Ac__4">#REF!</definedName>
    <definedName name="Ac__5" localSheetId="0">#REF!</definedName>
    <definedName name="Ac__5">#REF!</definedName>
    <definedName name="Ac__7" localSheetId="0">#REF!</definedName>
    <definedName name="Ac__7">#REF!</definedName>
    <definedName name="AC120_" localSheetId="0">#REF!</definedName>
    <definedName name="AC120_">#REF!</definedName>
    <definedName name="AC120__10" localSheetId="0">#REF!</definedName>
    <definedName name="AC120__10">#REF!</definedName>
    <definedName name="AC120__20" localSheetId="0">#REF!</definedName>
    <definedName name="AC120__20">#REF!</definedName>
    <definedName name="AC35_" localSheetId="0">#REF!</definedName>
    <definedName name="AC35_">#REF!</definedName>
    <definedName name="AC35__10" localSheetId="0">#REF!</definedName>
    <definedName name="AC35__10">#REF!</definedName>
    <definedName name="AC35__20" localSheetId="0">#REF!</definedName>
    <definedName name="AC35__20">#REF!</definedName>
    <definedName name="AC50_" localSheetId="0">#REF!</definedName>
    <definedName name="AC50_">#REF!</definedName>
    <definedName name="AC50__10" localSheetId="0">#REF!</definedName>
    <definedName name="AC50__10">#REF!</definedName>
    <definedName name="AC50__20" localSheetId="0">#REF!</definedName>
    <definedName name="AC50__20">#REF!</definedName>
    <definedName name="AC70_" localSheetId="0">#REF!</definedName>
    <definedName name="AC70_">#REF!</definedName>
    <definedName name="AC70__10" localSheetId="0">#REF!</definedName>
    <definedName name="AC70__10">#REF!</definedName>
    <definedName name="AC70__20" localSheetId="0">#REF!</definedName>
    <definedName name="AC70__20">#REF!</definedName>
    <definedName name="AC95_" localSheetId="0">#REF!</definedName>
    <definedName name="AC95_">#REF!</definedName>
    <definedName name="AC95__10" localSheetId="0">#REF!</definedName>
    <definedName name="AC95__10">#REF!</definedName>
    <definedName name="AC95__20" localSheetId="0">#REF!</definedName>
    <definedName name="AC95__20">#REF!</definedName>
    <definedName name="acb_10" localSheetId="0">#REF!</definedName>
    <definedName name="acb_10">#REF!</definedName>
    <definedName name="acetylen" localSheetId="0">#REF!</definedName>
    <definedName name="acetylen">#REF!</definedName>
    <definedName name="aco" localSheetId="0">#REF!</definedName>
    <definedName name="aco">#REF!</definedName>
    <definedName name="aco_10" localSheetId="0">#REF!</definedName>
    <definedName name="aco_10">#REF!</definedName>
    <definedName name="aco_12" localSheetId="0">#REF!</definedName>
    <definedName name="aco_12">#REF!</definedName>
    <definedName name="aco_17" localSheetId="0">#REF!</definedName>
    <definedName name="aco_17">#REF!</definedName>
    <definedName name="aco_18" localSheetId="0">#REF!</definedName>
    <definedName name="aco_18">#REF!</definedName>
    <definedName name="aco_2" localSheetId="0">#REF!</definedName>
    <definedName name="aco_2">#REF!</definedName>
    <definedName name="aco_4" localSheetId="0">#REF!</definedName>
    <definedName name="aco_4">#REF!</definedName>
    <definedName name="aco_5" localSheetId="0">#REF!</definedName>
    <definedName name="aco_5">#REF!</definedName>
    <definedName name="aco_7" localSheetId="0">#REF!</definedName>
    <definedName name="aco_7">#REF!</definedName>
    <definedName name="Acv" localSheetId="0">#REF!</definedName>
    <definedName name="Acv">#REF!</definedName>
    <definedName name="Acv_10" localSheetId="0">#REF!</definedName>
    <definedName name="Acv_10">#REF!</definedName>
    <definedName name="Acv_12" localSheetId="0">#REF!</definedName>
    <definedName name="Acv_12">#REF!</definedName>
    <definedName name="Acv_17" localSheetId="0">#REF!</definedName>
    <definedName name="Acv_17">#REF!</definedName>
    <definedName name="Acv_18" localSheetId="0">#REF!</definedName>
    <definedName name="Acv_18">#REF!</definedName>
    <definedName name="Acv_2" localSheetId="0">#REF!</definedName>
    <definedName name="Acv_2">#REF!</definedName>
    <definedName name="Acv_4" localSheetId="0">#REF!</definedName>
    <definedName name="Acv_4">#REF!</definedName>
    <definedName name="Acv_5" localSheetId="0">#REF!</definedName>
    <definedName name="Acv_5">#REF!</definedName>
    <definedName name="Acv_7" localSheetId="0">#REF!</definedName>
    <definedName name="Acv_7">#REF!</definedName>
    <definedName name="add" localSheetId="0">#REF!</definedName>
    <definedName name="add">#REF!</definedName>
    <definedName name="Address" localSheetId="0">#REF!</definedName>
    <definedName name="Address">#REF!</definedName>
    <definedName name="ADEQ" localSheetId="0">#REF!</definedName>
    <definedName name="ADEQ">#REF!</definedName>
    <definedName name="ADEQ_10" localSheetId="0">#REF!</definedName>
    <definedName name="ADEQ_10">#REF!</definedName>
    <definedName name="Admission_Filter_A" localSheetId="0">#REF!</definedName>
    <definedName name="Admission_Filter_A">#REF!</definedName>
    <definedName name="Admission_Filter_B" localSheetId="0">#REF!</definedName>
    <definedName name="Admission_Filter_B">#REF!</definedName>
    <definedName name="Admission_Filter_C" localSheetId="0">#REF!</definedName>
    <definedName name="Admission_Filter_C">#REF!</definedName>
    <definedName name="Admission_Filter_D" localSheetId="0">#REF!</definedName>
    <definedName name="Admission_Filter_D">#REF!</definedName>
    <definedName name="Admission_Group" localSheetId="0">#REF!</definedName>
    <definedName name="Admission_Group">#REF!</definedName>
    <definedName name="aeh0" localSheetId="0">#REF!</definedName>
    <definedName name="aeh0">#REF!</definedName>
    <definedName name="aeq0" localSheetId="0">#REF!</definedName>
    <definedName name="aeq0">#REF!</definedName>
    <definedName name="Ag_" localSheetId="0">#REF!</definedName>
    <definedName name="Ag_">#REF!</definedName>
    <definedName name="Ag__10" localSheetId="0">#REF!</definedName>
    <definedName name="Ag__10">#REF!</definedName>
    <definedName name="ag142X42_20" localSheetId="0">#REF!</definedName>
    <definedName name="ag142X42_20">#REF!</definedName>
    <definedName name="ag15F80" localSheetId="0">#REF!</definedName>
    <definedName name="ag15F80">#REF!</definedName>
    <definedName name="ag267N59_20" localSheetId="0">#REF!</definedName>
    <definedName name="ag267N59_20">#REF!</definedName>
    <definedName name="ah" localSheetId="0">#REF!</definedName>
    <definedName name="ah">#REF!</definedName>
    <definedName name="ah_10" localSheetId="0">#REF!</definedName>
    <definedName name="ah_10">#REF!</definedName>
    <definedName name="ah0" localSheetId="0">#REF!</definedName>
    <definedName name="ah0">#REF!</definedName>
    <definedName name="ah1_" localSheetId="0">#REF!</definedName>
    <definedName name="ah1_">#REF!</definedName>
    <definedName name="ah2_" localSheetId="0">#REF!</definedName>
    <definedName name="ah2_">#REF!</definedName>
    <definedName name="ah3_" localSheetId="0">#REF!</definedName>
    <definedName name="ah3_">#REF!</definedName>
    <definedName name="ah4_" localSheetId="0">#REF!</definedName>
    <definedName name="ah4_">#REF!</definedName>
    <definedName name="ah5_" localSheetId="0">#REF!</definedName>
    <definedName name="ah5_">#REF!</definedName>
    <definedName name="ai_10" localSheetId="0">#REF!</definedName>
    <definedName name="ai_10">#REF!</definedName>
    <definedName name="aii" localSheetId="0">#REF!</definedName>
    <definedName name="aii">#REF!</definedName>
    <definedName name="aii_10" localSheetId="0">#REF!</definedName>
    <definedName name="aii_10">#REF!</definedName>
    <definedName name="aiii" localSheetId="0">#REF!</definedName>
    <definedName name="aiii">#REF!</definedName>
    <definedName name="aiii_10" localSheetId="0">#REF!</definedName>
    <definedName name="aiii_10">#REF!</definedName>
    <definedName name="ak" localSheetId="0">#REF!</definedName>
    <definedName name="ak">#REF!</definedName>
    <definedName name="AKBK" localSheetId="0">#REF!</definedName>
    <definedName name="AKBK">#REF!</definedName>
    <definedName name="akl0" localSheetId="0">#REF!</definedName>
    <definedName name="akl0">#REF!</definedName>
    <definedName name="ALFA" localSheetId="0">#REF!</definedName>
    <definedName name="ALFA">#REF!</definedName>
    <definedName name="All_Item" localSheetId="0">#REF!</definedName>
    <definedName name="All_Item">#REF!</definedName>
    <definedName name="All_Item_10" localSheetId="0">#REF!</definedName>
    <definedName name="All_Item_10">#REF!</definedName>
    <definedName name="AllPath" localSheetId="0">#REF!</definedName>
    <definedName name="AllPath">#REF!</definedName>
    <definedName name="ALPIN">#N/A</definedName>
    <definedName name="ALPJYOU">#N/A</definedName>
    <definedName name="ALPTOI">#N/A</definedName>
    <definedName name="am." localSheetId="0">#REF!</definedName>
    <definedName name="am.">#REF!</definedName>
    <definedName name="amiang" localSheetId="0">#REF!</definedName>
    <definedName name="amiang">#REF!</definedName>
    <definedName name="anfa" localSheetId="0">#REF!</definedName>
    <definedName name="anfa">#REF!</definedName>
    <definedName name="anfa_s" localSheetId="0">#REF!</definedName>
    <definedName name="anfa_s">#REF!</definedName>
    <definedName name="anfa_s_10" localSheetId="0">#REF!</definedName>
    <definedName name="anfa_s_10">#REF!</definedName>
    <definedName name="anfa_s_12" localSheetId="0">#REF!</definedName>
    <definedName name="anfa_s_12">#REF!</definedName>
    <definedName name="anfa_s_17" localSheetId="0">#REF!</definedName>
    <definedName name="anfa_s_17">#REF!</definedName>
    <definedName name="anfa_s_18" localSheetId="0">#REF!</definedName>
    <definedName name="anfa_s_18">#REF!</definedName>
    <definedName name="anfa_s_2" localSheetId="0">#REF!</definedName>
    <definedName name="anfa_s_2">#REF!</definedName>
    <definedName name="anfa_s_4" localSheetId="0">#REF!</definedName>
    <definedName name="anfa_s_4">#REF!</definedName>
    <definedName name="anfa_s_5" localSheetId="0">#REF!</definedName>
    <definedName name="anfa_s_5">#REF!</definedName>
    <definedName name="anfa_s_7" localSheetId="0">#REF!</definedName>
    <definedName name="anfa_s_7">#REF!</definedName>
    <definedName name="ang" localSheetId="0">#REF!</definedName>
    <definedName name="ang">#REF!</definedName>
    <definedName name="ang_10" localSheetId="0">#REF!</definedName>
    <definedName name="ang_10">#REF!</definedName>
    <definedName name="anpha" localSheetId="0">#REF!</definedName>
    <definedName name="anpha">#REF!</definedName>
    <definedName name="anpha_10" localSheetId="0">#REF!</definedName>
    <definedName name="anpha_10">#REF!</definedName>
    <definedName name="anscount" hidden="1">3</definedName>
    <definedName name="Apstot" localSheetId="0">#REF!</definedName>
    <definedName name="Apstot">#REF!</definedName>
    <definedName name="Apstot_10" localSheetId="0">#REF!</definedName>
    <definedName name="Apstot_10">#REF!</definedName>
    <definedName name="Apstot_12" localSheetId="0">#REF!</definedName>
    <definedName name="Apstot_12">#REF!</definedName>
    <definedName name="Apstot_17" localSheetId="0">#REF!</definedName>
    <definedName name="Apstot_17">#REF!</definedName>
    <definedName name="Apstot_18" localSheetId="0">#REF!</definedName>
    <definedName name="Apstot_18">#REF!</definedName>
    <definedName name="Apstot_2" localSheetId="0">#REF!</definedName>
    <definedName name="Apstot_2">#REF!</definedName>
    <definedName name="Apstot_4" localSheetId="0">#REF!</definedName>
    <definedName name="Apstot_4">#REF!</definedName>
    <definedName name="Apstot_5" localSheetId="0">#REF!</definedName>
    <definedName name="Apstot_5">#REF!</definedName>
    <definedName name="Apstot_7" localSheetId="0">#REF!</definedName>
    <definedName name="Apstot_7">#REF!</definedName>
    <definedName name="Aq" localSheetId="0">#REF!</definedName>
    <definedName name="Aq">#REF!</definedName>
    <definedName name="ars0" localSheetId="0">#REF!</definedName>
    <definedName name="ars0">#REF!</definedName>
    <definedName name="As_" localSheetId="0">#REF!</definedName>
    <definedName name="As_">#REF!</definedName>
    <definedName name="As__10" localSheetId="0">#REF!</definedName>
    <definedName name="As__10">#REF!</definedName>
    <definedName name="As__12" localSheetId="0">#REF!</definedName>
    <definedName name="As__12">#REF!</definedName>
    <definedName name="As__17" localSheetId="0">#REF!</definedName>
    <definedName name="As__17">#REF!</definedName>
    <definedName name="As__18" localSheetId="0">#REF!</definedName>
    <definedName name="As__18">#REF!</definedName>
    <definedName name="As__2" localSheetId="0">#REF!</definedName>
    <definedName name="As__2">#REF!</definedName>
    <definedName name="As__4" localSheetId="0">#REF!</definedName>
    <definedName name="As__4">#REF!</definedName>
    <definedName name="As__5" localSheetId="0">#REF!</definedName>
    <definedName name="As__5">#REF!</definedName>
    <definedName name="As__7" localSheetId="0">#REF!</definedName>
    <definedName name="As__7">#REF!</definedName>
    <definedName name="AS_1" localSheetId="0">#REF!</definedName>
    <definedName name="AS_1">#REF!</definedName>
    <definedName name="As_10" localSheetId="0">#REF!</definedName>
    <definedName name="As_10">#REF!</definedName>
    <definedName name="As_12" localSheetId="0">#REF!</definedName>
    <definedName name="As_12">#REF!</definedName>
    <definedName name="As_17" localSheetId="0">#REF!</definedName>
    <definedName name="As_17">#REF!</definedName>
    <definedName name="As_18" localSheetId="0">#REF!</definedName>
    <definedName name="As_18">#REF!</definedName>
    <definedName name="As_2" localSheetId="0">#REF!</definedName>
    <definedName name="As_2">#REF!</definedName>
    <definedName name="As_4" localSheetId="0">#REF!</definedName>
    <definedName name="As_4">#REF!</definedName>
    <definedName name="As_5" localSheetId="0">#REF!</definedName>
    <definedName name="As_5">#REF!</definedName>
    <definedName name="As_7" localSheetId="0">#REF!</definedName>
    <definedName name="As_7">#REF!</definedName>
    <definedName name="asb" localSheetId="0">#REF!</definedName>
    <definedName name="asb">#REF!</definedName>
    <definedName name="asb_10" localSheetId="0">#REF!</definedName>
    <definedName name="asb_10">#REF!</definedName>
    <definedName name="asb_12" localSheetId="0">#REF!</definedName>
    <definedName name="asb_12">#REF!</definedName>
    <definedName name="asb_17" localSheetId="0">#REF!</definedName>
    <definedName name="asb_17">#REF!</definedName>
    <definedName name="asb_18" localSheetId="0">#REF!</definedName>
    <definedName name="asb_18">#REF!</definedName>
    <definedName name="asb_2" localSheetId="0">#REF!</definedName>
    <definedName name="asb_2">#REF!</definedName>
    <definedName name="asb_4" localSheetId="0">#REF!</definedName>
    <definedName name="asb_4">#REF!</definedName>
    <definedName name="asb_5" localSheetId="0">#REF!</definedName>
    <definedName name="asb_5">#REF!</definedName>
    <definedName name="asb_7" localSheetId="0">#REF!</definedName>
    <definedName name="asb_7">#REF!</definedName>
    <definedName name="asd" localSheetId="0">#REF!</definedName>
    <definedName name="asd">#REF!</definedName>
    <definedName name="asd_10" localSheetId="0">#REF!</definedName>
    <definedName name="asd_10">#REF!</definedName>
    <definedName name="asega" localSheetId="0">{"Thuxm2.xls","Sheet1"}</definedName>
    <definedName name="asega">{"Thuxm2.xls","Sheet1"}</definedName>
    <definedName name="asega_1">#N/A</definedName>
    <definedName name="asega_10">#N/A</definedName>
    <definedName name="asega_20">#N/A</definedName>
    <definedName name="Asoc" localSheetId="0">#REF!</definedName>
    <definedName name="Asoc">#REF!</definedName>
    <definedName name="astr" localSheetId="0">#REF!</definedName>
    <definedName name="astr">#REF!</definedName>
    <definedName name="astr_10" localSheetId="0">#REF!</definedName>
    <definedName name="astr_10">#REF!</definedName>
    <definedName name="at" localSheetId="0">#REF!</definedName>
    <definedName name="at">#REF!</definedName>
    <definedName name="at_10" localSheetId="0">#REF!</definedName>
    <definedName name="at_10">#REF!</definedName>
    <definedName name="ATGT" localSheetId="0" hidden="1">{"'Sheet1'!$L$16"}</definedName>
    <definedName name="ATGT" hidden="1">{"'Sheet1'!$L$16"}</definedName>
    <definedName name="aù">#REF!</definedName>
    <definedName name="aù40" localSheetId="0">#REF!</definedName>
    <definedName name="aù40">#REF!</definedName>
    <definedName name="automat" localSheetId="0">#REF!</definedName>
    <definedName name="automat">#REF!</definedName>
    <definedName name="automat50" localSheetId="0">#REF!</definedName>
    <definedName name="automat50">#REF!</definedName>
    <definedName name="Av" localSheetId="0">#REF!</definedName>
    <definedName name="Av">#REF!</definedName>
    <definedName name="Av_10" localSheetId="0">#REF!</definedName>
    <definedName name="Av_10">#REF!</definedName>
    <definedName name="Avf" localSheetId="0">#REF!</definedName>
    <definedName name="Avf">#REF!</definedName>
    <definedName name="Avf_10" localSheetId="0">#REF!</definedName>
    <definedName name="Avf_10">#REF!</definedName>
    <definedName name="Avf_12" localSheetId="0">#REF!</definedName>
    <definedName name="Avf_12">#REF!</definedName>
    <definedName name="Avf_17" localSheetId="0">#REF!</definedName>
    <definedName name="Avf_17">#REF!</definedName>
    <definedName name="Avf_18" localSheetId="0">#REF!</definedName>
    <definedName name="Avf_18">#REF!</definedName>
    <definedName name="Avf_2" localSheetId="0">#REF!</definedName>
    <definedName name="Avf_2">#REF!</definedName>
    <definedName name="Avf_4" localSheetId="0">#REF!</definedName>
    <definedName name="Avf_4">#REF!</definedName>
    <definedName name="Avf_5" localSheetId="0">#REF!</definedName>
    <definedName name="Avf_5">#REF!</definedName>
    <definedName name="Avf_7" localSheetId="0">#REF!</definedName>
    <definedName name="Avf_7">#REF!</definedName>
    <definedName name="Avl" localSheetId="0">#REF!</definedName>
    <definedName name="Avl">#REF!</definedName>
    <definedName name="axe" localSheetId="0">#REF!</definedName>
    <definedName name="axe">#REF!</definedName>
    <definedName name="B" localSheetId="0">#REF!</definedName>
    <definedName name="B">#REF!</definedName>
    <definedName name="B.nuamat">7.25</definedName>
    <definedName name="B_">#REF!</definedName>
    <definedName name="b_240" localSheetId="0">#REF!</definedName>
    <definedName name="b_240">#REF!</definedName>
    <definedName name="b_240_20" localSheetId="0">#REF!</definedName>
    <definedName name="b_240_20">#REF!</definedName>
    <definedName name="b_260" localSheetId="0">#REF!</definedName>
    <definedName name="b_260">#REF!</definedName>
    <definedName name="b_280" localSheetId="0">#REF!</definedName>
    <definedName name="b_280">#REF!</definedName>
    <definedName name="b_280_20" localSheetId="0">#REF!</definedName>
    <definedName name="b_280_20">#REF!</definedName>
    <definedName name="b_320" localSheetId="0">#REF!</definedName>
    <definedName name="b_320">#REF!</definedName>
    <definedName name="b_320_20" localSheetId="0">#REF!</definedName>
    <definedName name="b_320_20">#REF!</definedName>
    <definedName name="b_350" localSheetId="0">#REF!</definedName>
    <definedName name="b_350">#REF!</definedName>
    <definedName name="b_dd1" localSheetId="0">#REF!</definedName>
    <definedName name="b_dd1">#REF!</definedName>
    <definedName name="b_dd1_10" localSheetId="0">#REF!</definedName>
    <definedName name="b_dd1_10">#REF!</definedName>
    <definedName name="b_DL" localSheetId="0">#REF!</definedName>
    <definedName name="b_DL">#REF!</definedName>
    <definedName name="b_DL_10" localSheetId="0">#REF!</definedName>
    <definedName name="b_DL_10">#REF!</definedName>
    <definedName name="b_eh" localSheetId="0">#REF!</definedName>
    <definedName name="b_eh">#REF!</definedName>
    <definedName name="b_eh_10" localSheetId="0">#REF!</definedName>
    <definedName name="b_eh_10">#REF!</definedName>
    <definedName name="b_eh1" localSheetId="0">#REF!</definedName>
    <definedName name="b_eh1">#REF!</definedName>
    <definedName name="b_eh1_10" localSheetId="0">#REF!</definedName>
    <definedName name="b_eh1_10">#REF!</definedName>
    <definedName name="b_ev" localSheetId="0">#REF!</definedName>
    <definedName name="b_ev">#REF!</definedName>
    <definedName name="b_ev_10" localSheetId="0">#REF!</definedName>
    <definedName name="b_ev_10">#REF!</definedName>
    <definedName name="b_ev1" localSheetId="0">#REF!</definedName>
    <definedName name="b_ev1">#REF!</definedName>
    <definedName name="b_ev1_10" localSheetId="0">#REF!</definedName>
    <definedName name="b_ev1_10">#REF!</definedName>
    <definedName name="b_FR" localSheetId="0">#REF!</definedName>
    <definedName name="b_FR">#REF!</definedName>
    <definedName name="b_FR_10" localSheetId="0">#REF!</definedName>
    <definedName name="b_FR_10">#REF!</definedName>
    <definedName name="b_fr1" localSheetId="0">#REF!</definedName>
    <definedName name="b_fr1">#REF!</definedName>
    <definedName name="b_fr1_10" localSheetId="0">#REF!</definedName>
    <definedName name="b_fr1_10">#REF!</definedName>
    <definedName name="B_Isc" localSheetId="0">#REF!</definedName>
    <definedName name="B_Isc">#REF!</definedName>
    <definedName name="B_Isc_10" localSheetId="0">#REF!</definedName>
    <definedName name="B_Isc_10">#REF!</definedName>
    <definedName name="B_KLXLNX2" localSheetId="0">#REF!</definedName>
    <definedName name="B_KLXLNX2">#REF!</definedName>
    <definedName name="b_LL" localSheetId="0">#REF!</definedName>
    <definedName name="b_LL">#REF!</definedName>
    <definedName name="b_LL_10" localSheetId="0">#REF!</definedName>
    <definedName name="b_LL_10">#REF!</definedName>
    <definedName name="b_ll1" localSheetId="0">#REF!</definedName>
    <definedName name="b_ll1">#REF!</definedName>
    <definedName name="b_ll1_10" localSheetId="0">#REF!</definedName>
    <definedName name="b_ll1_10">#REF!</definedName>
    <definedName name="b_qd" localSheetId="0">#REF!</definedName>
    <definedName name="b_qd">#REF!</definedName>
    <definedName name="B_tinh" localSheetId="0">#REF!</definedName>
    <definedName name="B_tinh">#REF!</definedName>
    <definedName name="b_tru" localSheetId="0">#REF!</definedName>
    <definedName name="b_tru">#REF!</definedName>
    <definedName name="b_WL" localSheetId="0">#REF!</definedName>
    <definedName name="b_WL">#REF!</definedName>
    <definedName name="b_WL_10" localSheetId="0">#REF!</definedName>
    <definedName name="b_WL_10">#REF!</definedName>
    <definedName name="b_WL1" localSheetId="0">#REF!</definedName>
    <definedName name="b_WL1">#REF!</definedName>
    <definedName name="b_WL1_10" localSheetId="0">#REF!</definedName>
    <definedName name="b_WL1_10">#REF!</definedName>
    <definedName name="b_WS" localSheetId="0">#REF!</definedName>
    <definedName name="b_WS">#REF!</definedName>
    <definedName name="b_WS_10" localSheetId="0">#REF!</definedName>
    <definedName name="b_WS_10">#REF!</definedName>
    <definedName name="b_ws1" localSheetId="0">#REF!</definedName>
    <definedName name="b_ws1">#REF!</definedName>
    <definedName name="b_ws1_10" localSheetId="0">#REF!</definedName>
    <definedName name="b_ws1_10">#REF!</definedName>
    <definedName name="b1__10" localSheetId="0">#REF!</definedName>
    <definedName name="b1__10">#REF!</definedName>
    <definedName name="b1__12" localSheetId="0">#REF!</definedName>
    <definedName name="b1__12">#REF!</definedName>
    <definedName name="b1__17" localSheetId="0">#REF!</definedName>
    <definedName name="b1__17">#REF!</definedName>
    <definedName name="b1__18" localSheetId="0">#REF!</definedName>
    <definedName name="b1__18">#REF!</definedName>
    <definedName name="b1__2" localSheetId="0">#REF!</definedName>
    <definedName name="b1__2">#REF!</definedName>
    <definedName name="b1__4" localSheetId="0">#REF!</definedName>
    <definedName name="b1__4">#REF!</definedName>
    <definedName name="b1__5" localSheetId="0">#REF!</definedName>
    <definedName name="b1__5">#REF!</definedName>
    <definedName name="b1__7" localSheetId="0">#REF!</definedName>
    <definedName name="b1__7">#REF!</definedName>
    <definedName name="b10." localSheetId="0">#REF!</definedName>
    <definedName name="b10.">#REF!</definedName>
    <definedName name="b10kw" localSheetId="0">#REF!</definedName>
    <definedName name="b10kw">#REF!</definedName>
    <definedName name="b10kw_10" localSheetId="0">#REF!</definedName>
    <definedName name="b10kw_10">#REF!</definedName>
    <definedName name="b1s" localSheetId="0">#REF!</definedName>
    <definedName name="b1s">#REF!</definedName>
    <definedName name="b1s_" localSheetId="0">#REF!</definedName>
    <definedName name="b1s_">#REF!</definedName>
    <definedName name="b1s__10" localSheetId="0">#REF!</definedName>
    <definedName name="b1s__10">#REF!</definedName>
    <definedName name="b1s__12" localSheetId="0">#REF!</definedName>
    <definedName name="b1s__12">#REF!</definedName>
    <definedName name="b1s__17" localSheetId="0">#REF!</definedName>
    <definedName name="b1s__17">#REF!</definedName>
    <definedName name="b1s__18" localSheetId="0">#REF!</definedName>
    <definedName name="b1s__18">#REF!</definedName>
    <definedName name="b1s__2" localSheetId="0">#REF!</definedName>
    <definedName name="b1s__2">#REF!</definedName>
    <definedName name="b1s__4" localSheetId="0">#REF!</definedName>
    <definedName name="b1s__4">#REF!</definedName>
    <definedName name="b1s__5" localSheetId="0">#REF!</definedName>
    <definedName name="b1s__5">#REF!</definedName>
    <definedName name="b1s__7" localSheetId="0">#REF!</definedName>
    <definedName name="b1s__7">#REF!</definedName>
    <definedName name="b1s_10" localSheetId="0">#REF!</definedName>
    <definedName name="b1s_10">#REF!</definedName>
    <definedName name="b1s_12" localSheetId="0">#REF!</definedName>
    <definedName name="b1s_12">#REF!</definedName>
    <definedName name="b1s_17" localSheetId="0">#REF!</definedName>
    <definedName name="b1s_17">#REF!</definedName>
    <definedName name="b1s_18" localSheetId="0">#REF!</definedName>
    <definedName name="b1s_18">#REF!</definedName>
    <definedName name="b1s_2" localSheetId="0">#REF!</definedName>
    <definedName name="b1s_2">#REF!</definedName>
    <definedName name="b1s_4" localSheetId="0">#REF!</definedName>
    <definedName name="b1s_4">#REF!</definedName>
    <definedName name="b1s_5" localSheetId="0">#REF!</definedName>
    <definedName name="b1s_5">#REF!</definedName>
    <definedName name="b1s_7" localSheetId="0">#REF!</definedName>
    <definedName name="b1s_7">#REF!</definedName>
    <definedName name="b2__10" localSheetId="0">#REF!</definedName>
    <definedName name="b2__10">#REF!</definedName>
    <definedName name="b2__12" localSheetId="0">#REF!</definedName>
    <definedName name="b2__12">#REF!</definedName>
    <definedName name="b2__17" localSheetId="0">#REF!</definedName>
    <definedName name="b2__17">#REF!</definedName>
    <definedName name="b2__18" localSheetId="0">#REF!</definedName>
    <definedName name="b2__18">#REF!</definedName>
    <definedName name="b2__2" localSheetId="0">#REF!</definedName>
    <definedName name="b2__2">#REF!</definedName>
    <definedName name="b2__4" localSheetId="0">#REF!</definedName>
    <definedName name="b2__4">#REF!</definedName>
    <definedName name="b2__5" localSheetId="0">#REF!</definedName>
    <definedName name="b2__5">#REF!</definedName>
    <definedName name="b2__7" localSheetId="0">#REF!</definedName>
    <definedName name="b2__7">#REF!</definedName>
    <definedName name="b3__10" localSheetId="0">#REF!</definedName>
    <definedName name="b3__10">#REF!</definedName>
    <definedName name="b3__12" localSheetId="0">#REF!</definedName>
    <definedName name="b3__12">#REF!</definedName>
    <definedName name="b3__17" localSheetId="0">#REF!</definedName>
    <definedName name="b3__17">#REF!</definedName>
    <definedName name="b3__18" localSheetId="0">#REF!</definedName>
    <definedName name="b3__18">#REF!</definedName>
    <definedName name="b3__2" localSheetId="0">#REF!</definedName>
    <definedName name="b3__2">#REF!</definedName>
    <definedName name="b3__4" localSheetId="0">#REF!</definedName>
    <definedName name="b3__4">#REF!</definedName>
    <definedName name="b3__5" localSheetId="0">#REF!</definedName>
    <definedName name="b3__5">#REF!</definedName>
    <definedName name="b3__7" localSheetId="0">#REF!</definedName>
    <definedName name="b3__7">#REF!</definedName>
    <definedName name="b35d" localSheetId="0">#REF!</definedName>
    <definedName name="b35d">#REF!</definedName>
    <definedName name="b35r" localSheetId="0">#REF!</definedName>
    <definedName name="b35r">#REF!</definedName>
    <definedName name="b37r" localSheetId="0">#REF!</definedName>
    <definedName name="b37r">#REF!</definedName>
    <definedName name="b3d" localSheetId="0">#REF!</definedName>
    <definedName name="b3d">#REF!</definedName>
    <definedName name="b3r" localSheetId="0">#REF!</definedName>
    <definedName name="b3r">#REF!</definedName>
    <definedName name="b4__10" localSheetId="0">#REF!</definedName>
    <definedName name="b4__10">#REF!</definedName>
    <definedName name="b4__12" localSheetId="0">#REF!</definedName>
    <definedName name="b4__12">#REF!</definedName>
    <definedName name="b4__17" localSheetId="0">#REF!</definedName>
    <definedName name="b4__17">#REF!</definedName>
    <definedName name="b4__18" localSheetId="0">#REF!</definedName>
    <definedName name="b4__18">#REF!</definedName>
    <definedName name="b4__2" localSheetId="0">#REF!</definedName>
    <definedName name="b4__2">#REF!</definedName>
    <definedName name="b4__4" localSheetId="0">#REF!</definedName>
    <definedName name="b4__4">#REF!</definedName>
    <definedName name="b4__5" localSheetId="0">#REF!</definedName>
    <definedName name="b4__5">#REF!</definedName>
    <definedName name="b4__7" localSheetId="0">#REF!</definedName>
    <definedName name="b4__7">#REF!</definedName>
    <definedName name="b45r" localSheetId="0">#REF!</definedName>
    <definedName name="b45r">#REF!</definedName>
    <definedName name="b4d" localSheetId="0">#REF!</definedName>
    <definedName name="b4d">#REF!</definedName>
    <definedName name="b4r" localSheetId="0">#REF!</definedName>
    <definedName name="b4r">#REF!</definedName>
    <definedName name="bac2_10" localSheetId="0">#REF!</definedName>
    <definedName name="bac2_10">#REF!</definedName>
    <definedName name="bac25d" localSheetId="0">#REF!</definedName>
    <definedName name="bac25d">#REF!</definedName>
    <definedName name="bac25d_10" localSheetId="0">#REF!</definedName>
    <definedName name="bac25d_10">#REF!</definedName>
    <definedName name="bac27d" localSheetId="0">#REF!</definedName>
    <definedName name="bac27d">#REF!</definedName>
    <definedName name="bac27d_10" localSheetId="0">#REF!</definedName>
    <definedName name="bac27d_10">#REF!</definedName>
    <definedName name="bac2d" localSheetId="0">#REF!</definedName>
    <definedName name="bac2d">#REF!</definedName>
    <definedName name="bac2d_10" localSheetId="0">#REF!</definedName>
    <definedName name="bac2d_10">#REF!</definedName>
    <definedName name="bac3.5_20" localSheetId="0">#REF!</definedName>
    <definedName name="bac3.5_20">#REF!</definedName>
    <definedName name="bac3.7_10" localSheetId="0">#REF!</definedName>
    <definedName name="bac3.7_10">#REF!</definedName>
    <definedName name="bac3.7_20" localSheetId="0">#REF!</definedName>
    <definedName name="bac3.7_20">#REF!</definedName>
    <definedName name="bac3_20" localSheetId="0">#REF!</definedName>
    <definedName name="bac3_20">#REF!</definedName>
    <definedName name="bac35d" localSheetId="0">#REF!</definedName>
    <definedName name="bac35d">#REF!</definedName>
    <definedName name="bac35d_10" localSheetId="0">#REF!</definedName>
    <definedName name="bac35d_10">#REF!</definedName>
    <definedName name="bac37d" localSheetId="0">#REF!</definedName>
    <definedName name="bac37d">#REF!</definedName>
    <definedName name="bac37d_10" localSheetId="0">#REF!</definedName>
    <definedName name="bac37d_10">#REF!</definedName>
    <definedName name="bac3d" localSheetId="0">#REF!</definedName>
    <definedName name="bac3d">#REF!</definedName>
    <definedName name="bac3d_10" localSheetId="0">#REF!</definedName>
    <definedName name="bac3d_10">#REF!</definedName>
    <definedName name="bac4.5_11" localSheetId="0">#REF!</definedName>
    <definedName name="bac4.5_11">#REF!</definedName>
    <definedName name="bac4_20" localSheetId="0">#REF!</definedName>
    <definedName name="bac4_20">#REF!</definedName>
    <definedName name="bac45d" localSheetId="0">#REF!</definedName>
    <definedName name="bac45d">#REF!</definedName>
    <definedName name="bac45d_10" localSheetId="0">#REF!</definedName>
    <definedName name="bac45d_10">#REF!</definedName>
    <definedName name="bac47d" localSheetId="0">#REF!</definedName>
    <definedName name="bac47d">#REF!</definedName>
    <definedName name="bac47d_10" localSheetId="0">#REF!</definedName>
    <definedName name="bac47d_10">#REF!</definedName>
    <definedName name="bac4d" localSheetId="0">#REF!</definedName>
    <definedName name="bac4d">#REF!</definedName>
    <definedName name="bac4d_10" localSheetId="0">#REF!</definedName>
    <definedName name="bac4d_10">#REF!</definedName>
    <definedName name="bac4d1" localSheetId="0">#REF!</definedName>
    <definedName name="bac4d1">#REF!</definedName>
    <definedName name="bac4d1_10" localSheetId="0">#REF!</definedName>
    <definedName name="bac4d1_10">#REF!</definedName>
    <definedName name="bactham" localSheetId="0">#REF!</definedName>
    <definedName name="bactham">#REF!</definedName>
    <definedName name="Bai_ducdam_coc" localSheetId="0">#REF!</definedName>
    <definedName name="Bai_ducdam_coc">#REF!</definedName>
    <definedName name="ban" localSheetId="0">#REF!</definedName>
    <definedName name="ban">#REF!</definedName>
    <definedName name="ban_10" localSheetId="0">#REF!</definedName>
    <definedName name="ban_10">#REF!</definedName>
    <definedName name="ban_dan" localSheetId="0">#REF!</definedName>
    <definedName name="ban_dan">#REF!</definedName>
    <definedName name="ban1_10" localSheetId="0">#REF!</definedName>
    <definedName name="ban1_10">#REF!</definedName>
    <definedName name="BANG_CHI_TIET_THI_NGHIEM_CONG_TO" localSheetId="0">#REF!</definedName>
    <definedName name="BANG_CHI_TIET_THI_NGHIEM_CONG_TO">#REF!</definedName>
    <definedName name="BANG_CHI_TIET_THI_NGHIEM_DZ0.4KV" localSheetId="0">#REF!</definedName>
    <definedName name="BANG_CHI_TIET_THI_NGHIEM_DZ0.4KV">#REF!</definedName>
    <definedName name="BANG_CHI_TIET_THI_NGHIEM_DZ22KV_10" localSheetId="0">#REF!</definedName>
    <definedName name="BANG_CHI_TIET_THI_NGHIEM_DZ22KV_10">#REF!</definedName>
    <definedName name="Bang_cly" localSheetId="0">#REF!</definedName>
    <definedName name="Bang_cly">#REF!</definedName>
    <definedName name="Bang_cly_10" localSheetId="0">#REF!</definedName>
    <definedName name="Bang_cly_10">#REF!</definedName>
    <definedName name="Bang_CVC" localSheetId="0">#REF!</definedName>
    <definedName name="Bang_CVC">#REF!</definedName>
    <definedName name="Bang_CVC_10" localSheetId="0">#REF!</definedName>
    <definedName name="Bang_CVC_10">#REF!</definedName>
    <definedName name="bang_gia" localSheetId="0">#REF!</definedName>
    <definedName name="bang_gia">#REF!</definedName>
    <definedName name="bang_gia1" localSheetId="0">#REF!</definedName>
    <definedName name="bang_gia1">#REF!</definedName>
    <definedName name="BANG_TONG_HOP_CONG_TO" localSheetId="0">#REF!</definedName>
    <definedName name="BANG_TONG_HOP_CONG_TO">#REF!</definedName>
    <definedName name="BANG_TONG_HOP_DZ0.4KV" localSheetId="0">#REF!</definedName>
    <definedName name="BANG_TONG_HOP_DZ0.4KV">#REF!</definedName>
    <definedName name="BANG_TONG_HOP_DZ0.4KV_12" localSheetId="0">#REF!</definedName>
    <definedName name="BANG_TONG_HOP_DZ0.4KV_12">#REF!</definedName>
    <definedName name="BANG_TONG_HOP_DZ0.4KV_17" localSheetId="0">#REF!</definedName>
    <definedName name="BANG_TONG_HOP_DZ0.4KV_17">#REF!</definedName>
    <definedName name="BANG_TONG_HOP_DZ0.4KV_18" localSheetId="0">#REF!</definedName>
    <definedName name="BANG_TONG_HOP_DZ0.4KV_18">#REF!</definedName>
    <definedName name="BANG_TONG_HOP_DZ0.4KV_2" localSheetId="0">#REF!</definedName>
    <definedName name="BANG_TONG_HOP_DZ0.4KV_2">#REF!</definedName>
    <definedName name="BANG_TONG_HOP_DZ0.4KV_4" localSheetId="0">#REF!</definedName>
    <definedName name="BANG_TONG_HOP_DZ0.4KV_4">#REF!</definedName>
    <definedName name="BANG_TONG_HOP_DZ0.4KV_5" localSheetId="0">#REF!</definedName>
    <definedName name="BANG_TONG_HOP_DZ0.4KV_5">#REF!</definedName>
    <definedName name="BANG_TONG_HOP_DZ0.4KV_7" localSheetId="0">#REF!</definedName>
    <definedName name="BANG_TONG_HOP_DZ0.4KV_7">#REF!</definedName>
    <definedName name="BANG_TONG_HOP_DZ22KV" localSheetId="0">#REF!</definedName>
    <definedName name="BANG_TONG_HOP_DZ22KV">#REF!</definedName>
    <definedName name="BANG_TONG_HOP_DZ22KV_10" localSheetId="0">#REF!</definedName>
    <definedName name="BANG_TONG_HOP_DZ22KV_10">#REF!</definedName>
    <definedName name="BANG_TONG_HOP_KHO_BAI" localSheetId="0">#REF!</definedName>
    <definedName name="BANG_TONG_HOP_KHO_BAI">#REF!</definedName>
    <definedName name="BANG_TONG_HOP_KHO_BAI_10" localSheetId="0">#REF!</definedName>
    <definedName name="BANG_TONG_HOP_KHO_BAI_10">#REF!</definedName>
    <definedName name="BANG_TONG_HOP_TBA" localSheetId="0">#REF!</definedName>
    <definedName name="BANG_TONG_HOP_TBA">#REF!</definedName>
    <definedName name="Bang_travl" localSheetId="0">#REF!</definedName>
    <definedName name="Bang_travl">#REF!</definedName>
    <definedName name="Bang_travl_10" localSheetId="0">#REF!</definedName>
    <definedName name="Bang_travl_10">#REF!</definedName>
    <definedName name="bang1" localSheetId="0">#REF!</definedName>
    <definedName name="bang1">#REF!</definedName>
    <definedName name="Bang1_10" localSheetId="0">#REF!</definedName>
    <definedName name="Bang1_10">#REF!</definedName>
    <definedName name="bang2" localSheetId="0">#REF!</definedName>
    <definedName name="bang2">#REF!</definedName>
    <definedName name="bang3" localSheetId="0">#REF!</definedName>
    <definedName name="bang3">#REF!</definedName>
    <definedName name="bang4" localSheetId="0">#REF!</definedName>
    <definedName name="bang4">#REF!</definedName>
    <definedName name="bang5" localSheetId="0">#REF!</definedName>
    <definedName name="bang5">#REF!</definedName>
    <definedName name="bang6" localSheetId="0">#REF!</definedName>
    <definedName name="bang6">#REF!</definedName>
    <definedName name="bangcdtk" localSheetId="0">#REF!</definedName>
    <definedName name="bangcdtk">#REF!</definedName>
    <definedName name="BangChu" localSheetId="0">#REF!</definedName>
    <definedName name="BangChu">#REF!</definedName>
    <definedName name="bangchu_10" localSheetId="0">#REF!</definedName>
    <definedName name="bangchu_10">#REF!</definedName>
    <definedName name="bangciti_20" localSheetId="0">#REF!</definedName>
    <definedName name="bangciti_20">#REF!</definedName>
    <definedName name="BANGGIAA" localSheetId="0">#REF!</definedName>
    <definedName name="BANGGIAA">#REF!</definedName>
    <definedName name="BangGiaVL_Q" localSheetId="0">#REF!</definedName>
    <definedName name="BangGiaVL_Q">#REF!</definedName>
    <definedName name="BangGiaVL_Q_10" localSheetId="0">#REF!</definedName>
    <definedName name="BangGiaVL_Q_10">#REF!</definedName>
    <definedName name="Banggo" localSheetId="0">#REF!</definedName>
    <definedName name="Banggo">#REF!</definedName>
    <definedName name="bangL4" localSheetId="0">#REF!</definedName>
    <definedName name="bangL4">#REF!</definedName>
    <definedName name="bangluong" localSheetId="0">#REF!</definedName>
    <definedName name="bangluong">#REF!</definedName>
    <definedName name="BangMa" localSheetId="0">#REF!</definedName>
    <definedName name="BangMa">#REF!</definedName>
    <definedName name="BangMa_10" localSheetId="0">#REF!</definedName>
    <definedName name="BangMa_10">#REF!</definedName>
    <definedName name="bangmatcau" localSheetId="0">#REF!</definedName>
    <definedName name="bangmatcau">#REF!</definedName>
    <definedName name="Bangtienluong" localSheetId="0">#REF!</definedName>
    <definedName name="Bangtienluong">#REF!</definedName>
    <definedName name="bangtinh" localSheetId="0">#REF!</definedName>
    <definedName name="bangtinh">#REF!</definedName>
    <definedName name="bangtk" localSheetId="0">#REF!</definedName>
    <definedName name="bangtk">#REF!</definedName>
    <definedName name="BANGTRA" localSheetId="0">#REF!</definedName>
    <definedName name="BANGTRA">#REF!</definedName>
    <definedName name="banlcM16c" localSheetId="0">#REF!</definedName>
    <definedName name="banlcM16c">#REF!</definedName>
    <definedName name="baotai" localSheetId="0">#REF!</definedName>
    <definedName name="baotai">#REF!</definedName>
    <definedName name="baotaibovay" localSheetId="0">#REF!</definedName>
    <definedName name="baotaibovay">#REF!</definedName>
    <definedName name="baotaibovay_10" localSheetId="0">#REF!</definedName>
    <definedName name="baotaibovay_10">#REF!</definedName>
    <definedName name="BarData" localSheetId="0">#REF!</definedName>
    <definedName name="BarData">#REF!</definedName>
    <definedName name="Bardata1" localSheetId="0">#REF!</definedName>
    <definedName name="Bardata1">#REF!</definedName>
    <definedName name="Bardata1_10" localSheetId="0">#REF!</definedName>
    <definedName name="Bardata1_10">#REF!</definedName>
    <definedName name="Bardata1_12" localSheetId="0">#REF!</definedName>
    <definedName name="Bardata1_12">#REF!</definedName>
    <definedName name="Bardata1_17" localSheetId="0">#REF!</definedName>
    <definedName name="Bardata1_17">#REF!</definedName>
    <definedName name="Bardata1_18" localSheetId="0">#REF!</definedName>
    <definedName name="Bardata1_18">#REF!</definedName>
    <definedName name="Bardata1_2" localSheetId="0">#REF!</definedName>
    <definedName name="Bardata1_2">#REF!</definedName>
    <definedName name="Bardata1_4" localSheetId="0">#REF!</definedName>
    <definedName name="Bardata1_4">#REF!</definedName>
    <definedName name="Bardata1_5" localSheetId="0">#REF!</definedName>
    <definedName name="Bardata1_5">#REF!</definedName>
    <definedName name="Bardata1_7" localSheetId="0">#REF!</definedName>
    <definedName name="Bardata1_7">#REF!</definedName>
    <definedName name="BB" localSheetId="0">#REF!</definedName>
    <definedName name="BB">#REF!</definedName>
    <definedName name="BB_10" localSheetId="0">#REF!</definedName>
    <definedName name="BB_10">#REF!</definedName>
    <definedName name="bbanqt" localSheetId="0">#REF!</definedName>
    <definedName name="bbanqt">#REF!</definedName>
    <definedName name="bbb_10" localSheetId="0">#REF!</definedName>
    <definedName name="bbb_10">#REF!</definedName>
    <definedName name="bbbb" localSheetId="0">#REF!</definedName>
    <definedName name="bbbb">#REF!</definedName>
    <definedName name="bbbb_20" localSheetId="0">#REF!</definedName>
    <definedName name="bbbb_20">#REF!</definedName>
    <definedName name="bbbf2500" localSheetId="0">#REF!</definedName>
    <definedName name="bbbf2500">#REF!</definedName>
    <definedName name="bbcn" localSheetId="0">#REF!</definedName>
    <definedName name="bbcn">#REF!</definedName>
    <definedName name="bbvuong" localSheetId="0">#REF!</definedName>
    <definedName name="bbvuong">#REF!</definedName>
    <definedName name="BC" localSheetId="0">#REF!</definedName>
    <definedName name="BC">#REF!</definedName>
    <definedName name="bc_1" localSheetId="0">#REF!</definedName>
    <definedName name="bc_1">#REF!</definedName>
    <definedName name="bc_1_10" localSheetId="0">#REF!</definedName>
    <definedName name="bc_1_10">#REF!</definedName>
    <definedName name="bc_2" localSheetId="0">#REF!</definedName>
    <definedName name="bc_2">#REF!</definedName>
    <definedName name="bc_2_10" localSheetId="0">#REF!</definedName>
    <definedName name="bc_2_10">#REF!</definedName>
    <definedName name="bcktktbtg" localSheetId="0">[4]Config!$CA$63</definedName>
    <definedName name="bcktktbtg">#REF!</definedName>
    <definedName name="bcktktx" localSheetId="0">[4]Config!$CA$58:$CA$62</definedName>
    <definedName name="bcktktx">#REF!</definedName>
    <definedName name="bcktkty1" localSheetId="0">[4]Config!$CB$58:$CB$62</definedName>
    <definedName name="bcktkty1">#REF!</definedName>
    <definedName name="bcktkty2" localSheetId="0">[4]Config!$CC$58:$CC$62</definedName>
    <definedName name="bcktkty2">#REF!</definedName>
    <definedName name="bcktkty3" localSheetId="0">[4]Config!$CD$58:$CD$62</definedName>
    <definedName name="bcktkty3">#REF!</definedName>
    <definedName name="bcktkty4" localSheetId="0">[4]Config!$CE$58:$CE$62</definedName>
    <definedName name="bcktkty4">#REF!</definedName>
    <definedName name="bcktkty5" localSheetId="0">[4]Config!$CF$58:$CF$62</definedName>
    <definedName name="bcktkty5">#REF!</definedName>
    <definedName name="bcnv" localSheetId="0">#REF!</definedName>
    <definedName name="bcnv">#REF!</definedName>
    <definedName name="bcnv_10" localSheetId="0">#REF!</definedName>
    <definedName name="bcnv_10">#REF!</definedName>
    <definedName name="BCONG" localSheetId="0">#REF!</definedName>
    <definedName name="BCONG">#REF!</definedName>
    <definedName name="bd_10" localSheetId="0">#REF!</definedName>
    <definedName name="bd_10">#REF!</definedName>
    <definedName name="Bdab" localSheetId="0">#REF!</definedName>
    <definedName name="Bdab">#REF!</definedName>
    <definedName name="bdc" localSheetId="0">#REF!</definedName>
    <definedName name="bdc">#REF!</definedName>
    <definedName name="bdc_10" localSheetId="0">#REF!</definedName>
    <definedName name="bdc_10">#REF!</definedName>
    <definedName name="bdc_12" localSheetId="0">#REF!</definedName>
    <definedName name="bdc_12">#REF!</definedName>
    <definedName name="bdc_17" localSheetId="0">#REF!</definedName>
    <definedName name="bdc_17">#REF!</definedName>
    <definedName name="bdc_18" localSheetId="0">#REF!</definedName>
    <definedName name="bdc_18">#REF!</definedName>
    <definedName name="bdc_2" localSheetId="0">#REF!</definedName>
    <definedName name="bdc_2">#REF!</definedName>
    <definedName name="bdc_4" localSheetId="0">#REF!</definedName>
    <definedName name="bdc_4">#REF!</definedName>
    <definedName name="bdc_5" localSheetId="0">#REF!</definedName>
    <definedName name="bdc_5">#REF!</definedName>
    <definedName name="bdc_7" localSheetId="0">#REF!</definedName>
    <definedName name="bdc_7">#REF!</definedName>
    <definedName name="bdd">1.5</definedName>
    <definedName name="bdf" localSheetId="0">#REF!</definedName>
    <definedName name="bdf">#REF!</definedName>
    <definedName name="bDF__10" localSheetId="0">#REF!</definedName>
    <definedName name="bDF__10">#REF!</definedName>
    <definedName name="bdht15nc_20" localSheetId="0">#REF!</definedName>
    <definedName name="bdht15nc_20">#REF!</definedName>
    <definedName name="bdht15vl_20" localSheetId="0">#REF!</definedName>
    <definedName name="bdht15vl_20">#REF!</definedName>
    <definedName name="bdht25nc_20" localSheetId="0">#REF!</definedName>
    <definedName name="bdht25nc_20">#REF!</definedName>
    <definedName name="bdht25vl_20" localSheetId="0">#REF!</definedName>
    <definedName name="bdht25vl_20">#REF!</definedName>
    <definedName name="bdht325nc_20" localSheetId="0">#REF!</definedName>
    <definedName name="bdht325nc_20">#REF!</definedName>
    <definedName name="bdht325vl_20" localSheetId="0">#REF!</definedName>
    <definedName name="bdht325vl_20">#REF!</definedName>
    <definedName name="Bdib" localSheetId="0">#REF!</definedName>
    <definedName name="Bdib">#REF!</definedName>
    <definedName name="BDIM" localSheetId="0">#REF!</definedName>
    <definedName name="BDIM">#REF!</definedName>
    <definedName name="BDIM_10" localSheetId="0">#REF!</definedName>
    <definedName name="BDIM_10">#REF!</definedName>
    <definedName name="BDIM_12" localSheetId="0">#REF!</definedName>
    <definedName name="BDIM_12">#REF!</definedName>
    <definedName name="BDIM_17" localSheetId="0">#REF!</definedName>
    <definedName name="BDIM_17">#REF!</definedName>
    <definedName name="BDIM_18" localSheetId="0">#REF!</definedName>
    <definedName name="BDIM_18">#REF!</definedName>
    <definedName name="BDIM_2" localSheetId="0">#REF!</definedName>
    <definedName name="BDIM_2">#REF!</definedName>
    <definedName name="BDIM_4" localSheetId="0">#REF!</definedName>
    <definedName name="BDIM_4">#REF!</definedName>
    <definedName name="BDIM_5" localSheetId="0">#REF!</definedName>
    <definedName name="BDIM_5">#REF!</definedName>
    <definedName name="BDIM_7" localSheetId="0">#REF!</definedName>
    <definedName name="BDIM_7">#REF!</definedName>
    <definedName name="bdn" localSheetId="0">#REF!</definedName>
    <definedName name="bdn">#REF!</definedName>
    <definedName name="bdw" localSheetId="0">#REF!</definedName>
    <definedName name="bdw">#REF!</definedName>
    <definedName name="bdw_10" localSheetId="0">#REF!</definedName>
    <definedName name="bdw_10">#REF!</definedName>
    <definedName name="bdw_12" localSheetId="0">#REF!</definedName>
    <definedName name="bdw_12">#REF!</definedName>
    <definedName name="bdw_17" localSheetId="0">#REF!</definedName>
    <definedName name="bdw_17">#REF!</definedName>
    <definedName name="bdw_18" localSheetId="0">#REF!</definedName>
    <definedName name="bdw_18">#REF!</definedName>
    <definedName name="bdw_2" localSheetId="0">#REF!</definedName>
    <definedName name="bdw_2">#REF!</definedName>
    <definedName name="bdw_4" localSheetId="0">#REF!</definedName>
    <definedName name="bdw_4">#REF!</definedName>
    <definedName name="bdw_5" localSheetId="0">#REF!</definedName>
    <definedName name="bdw_5">#REF!</definedName>
    <definedName name="bdw_7" localSheetId="0">#REF!</definedName>
    <definedName name="bdw_7">#REF!</definedName>
    <definedName name="be" localSheetId="0">#REF!</definedName>
    <definedName name="be">#REF!</definedName>
    <definedName name="be_10" localSheetId="0">#REF!</definedName>
    <definedName name="be_10">#REF!</definedName>
    <definedName name="Be_duc_dam" localSheetId="0">#REF!</definedName>
    <definedName name="Be_duc_dam">#REF!</definedName>
    <definedName name="beepsound" localSheetId="0">#REF!</definedName>
    <definedName name="beepsound">#REF!</definedName>
    <definedName name="beepsound_10" localSheetId="0">#REF!</definedName>
    <definedName name="beepsound_10">#REF!</definedName>
    <definedName name="beff" localSheetId="0">#REF!</definedName>
    <definedName name="beff">#REF!</definedName>
    <definedName name="begin" localSheetId="0">#REF!</definedName>
    <definedName name="begin">#REF!</definedName>
    <definedName name="ben" localSheetId="0">#REF!</definedName>
    <definedName name="ben">#REF!</definedName>
    <definedName name="bengam" localSheetId="0">#REF!</definedName>
    <definedName name="bengam">#REF!</definedName>
    <definedName name="bengam_10" localSheetId="0">#REF!</definedName>
    <definedName name="bengam_10">#REF!</definedName>
    <definedName name="bentonit" localSheetId="0">#REF!</definedName>
    <definedName name="bentonit">#REF!</definedName>
    <definedName name="benuoc" localSheetId="0">#REF!</definedName>
    <definedName name="benuoc">#REF!</definedName>
    <definedName name="benuoc_10" localSheetId="0">#REF!</definedName>
    <definedName name="benuoc_10">#REF!</definedName>
    <definedName name="beta" localSheetId="0">#REF!</definedName>
    <definedName name="beta">#REF!</definedName>
    <definedName name="beta_10" localSheetId="0">#REF!</definedName>
    <definedName name="beta_10">#REF!</definedName>
    <definedName name="beta_12" localSheetId="0">#REF!</definedName>
    <definedName name="beta_12">#REF!</definedName>
    <definedName name="beta_17" localSheetId="0">#REF!</definedName>
    <definedName name="beta_17">#REF!</definedName>
    <definedName name="beta_18" localSheetId="0">#REF!</definedName>
    <definedName name="beta_18">#REF!</definedName>
    <definedName name="beta_2" localSheetId="0">#REF!</definedName>
    <definedName name="beta_2">#REF!</definedName>
    <definedName name="beta_4" localSheetId="0">#REF!</definedName>
    <definedName name="beta_4">#REF!</definedName>
    <definedName name="beta_5" localSheetId="0">#REF!</definedName>
    <definedName name="beta_5">#REF!</definedName>
    <definedName name="beta_7" localSheetId="0">#REF!</definedName>
    <definedName name="beta_7">#REF!</definedName>
    <definedName name="bghe" localSheetId="0">#REF!</definedName>
    <definedName name="bghe">#REF!</definedName>
    <definedName name="bgincd" localSheetId="0">#REF!</definedName>
    <definedName name="bgincd">#REF!</definedName>
    <definedName name="BH" localSheetId="0">#REF!</definedName>
    <definedName name="BH">#REF!</definedName>
    <definedName name="bh_10" localSheetId="0">#REF!</definedName>
    <definedName name="bh_10">#REF!</definedName>
    <definedName name="bia" localSheetId="0">#REF!</definedName>
    <definedName name="bia">#REF!</definedName>
    <definedName name="bien" localSheetId="0">#REF!</definedName>
    <definedName name="bien">#REF!</definedName>
    <definedName name="bienbao" localSheetId="0">#REF!</definedName>
    <definedName name="bienbao">#REF!</definedName>
    <definedName name="biencn1200x1000" localSheetId="0">#REF!</definedName>
    <definedName name="biencn1200x1000">#REF!</definedName>
    <definedName name="biencn1600x1000" localSheetId="0">#REF!</definedName>
    <definedName name="biencn1600x1000">#REF!</definedName>
    <definedName name="biencn400x400" localSheetId="0">#REF!</definedName>
    <definedName name="biencn400x400">#REF!</definedName>
    <definedName name="biencn800x600" localSheetId="0">#REF!</definedName>
    <definedName name="biencn800x600">#REF!</definedName>
    <definedName name="bientamgiac900" localSheetId="0">#REF!</definedName>
    <definedName name="bientamgiac900">#REF!</definedName>
    <definedName name="bientron900" localSheetId="0">#REF!</definedName>
    <definedName name="bientron900">#REF!</definedName>
    <definedName name="BIEU.DO..COKET" localSheetId="0">#REF!</definedName>
    <definedName name="BIEU.DO..COKET">#REF!</definedName>
    <definedName name="BINHTHANH1" localSheetId="0">#REF!</definedName>
    <definedName name="BINHTHANH1">#REF!</definedName>
    <definedName name="BINHTHANH2" localSheetId="0">#REF!</definedName>
    <definedName name="BINHTHANH2">#REF!</definedName>
    <definedName name="bitum" localSheetId="0">#REF!</definedName>
    <definedName name="bitum">#REF!</definedName>
    <definedName name="bitum_10" localSheetId="0">#REF!</definedName>
    <definedName name="bitum_10">#REF!</definedName>
    <definedName name="BKD" localSheetId="0">#REF!</definedName>
    <definedName name="BKD">#REF!</definedName>
    <definedName name="BKinh" localSheetId="0">#REF!</definedName>
    <definedName name="BKinh">#REF!</definedName>
    <definedName name="BKinh_10" localSheetId="0">#REF!</definedName>
    <definedName name="BKinh_10">#REF!</definedName>
    <definedName name="BKR" localSheetId="0">#REF!</definedName>
    <definedName name="BKR">#REF!</definedName>
    <definedName name="bL_10" localSheetId="0">#REF!</definedName>
    <definedName name="bL_10">#REF!</definedName>
    <definedName name="BL240HT" localSheetId="0">#REF!</definedName>
    <definedName name="BL240HT">#REF!</definedName>
    <definedName name="BL280HT" localSheetId="0">#REF!</definedName>
    <definedName name="BL280HT">#REF!</definedName>
    <definedName name="BL320HT" localSheetId="0">#REF!</definedName>
    <definedName name="BL320HT">#REF!</definedName>
    <definedName name="blang" localSheetId="0">#REF!</definedName>
    <definedName name="blang">#REF!</definedName>
    <definedName name="blang_10" localSheetId="0">#REF!</definedName>
    <definedName name="blang_10">#REF!</definedName>
    <definedName name="blf" localSheetId="0">#REF!</definedName>
    <definedName name="blf">#REF!</definedName>
    <definedName name="bLF__10" localSheetId="0">#REF!</definedName>
    <definedName name="bLF__10">#REF!</definedName>
    <definedName name="blkh" localSheetId="0">#REF!</definedName>
    <definedName name="blkh">#REF!</definedName>
    <definedName name="blkh1" localSheetId="0">#REF!</definedName>
    <definedName name="blkh1">#REF!</definedName>
    <definedName name="block" localSheetId="0">#REF!</definedName>
    <definedName name="block">#REF!</definedName>
    <definedName name="BLOCK1" localSheetId="0">#REF!</definedName>
    <definedName name="BLOCK1">#REF!</definedName>
    <definedName name="BLOCK2" localSheetId="0">#REF!</definedName>
    <definedName name="BLOCK2">#REF!</definedName>
    <definedName name="BLOCK3" localSheetId="0">#REF!</definedName>
    <definedName name="BLOCK3">#REF!</definedName>
    <definedName name="blong" localSheetId="0">#REF!</definedName>
    <definedName name="blong">#REF!</definedName>
    <definedName name="blong_10" localSheetId="0">#REF!</definedName>
    <definedName name="blong_10">#REF!</definedName>
    <definedName name="Bm">3.5</definedName>
    <definedName name="bng">#REF!</definedName>
    <definedName name="boa_10" localSheetId="0">#REF!</definedName>
    <definedName name="boa_10">#REF!</definedName>
    <definedName name="boi1_10" localSheetId="0">#REF!</definedName>
    <definedName name="boi1_10">#REF!</definedName>
    <definedName name="boi2_10" localSheetId="0">#REF!</definedName>
    <definedName name="boi2_10">#REF!</definedName>
    <definedName name="bombt50" localSheetId="0">#REF!</definedName>
    <definedName name="bombt50">#REF!</definedName>
    <definedName name="bombt50_10" localSheetId="0">#REF!</definedName>
    <definedName name="bombt50_10">#REF!</definedName>
    <definedName name="bomBT50m3" localSheetId="0">#REF!</definedName>
    <definedName name="bomBT50m3">#REF!</definedName>
    <definedName name="bombt60" localSheetId="0">#REF!</definedName>
    <definedName name="bombt60">#REF!</definedName>
    <definedName name="bombt60_10" localSheetId="0">#REF!</definedName>
    <definedName name="bombt60_10">#REF!</definedName>
    <definedName name="Bomdd" localSheetId="0">#REF!</definedName>
    <definedName name="Bomdd">#REF!</definedName>
    <definedName name="bomnuoc20kw" localSheetId="0">#REF!</definedName>
    <definedName name="bomnuoc20kw">#REF!</definedName>
    <definedName name="bomnuoc20kw_10" localSheetId="0">#REF!</definedName>
    <definedName name="bomnuoc20kw_10">#REF!</definedName>
    <definedName name="bomnuocdau10" localSheetId="0">#REF!</definedName>
    <definedName name="bomnuocdau10">#REF!</definedName>
    <definedName name="bomnuocdau100" localSheetId="0">#REF!</definedName>
    <definedName name="bomnuocdau100">#REF!</definedName>
    <definedName name="bomnuocdau15" localSheetId="0">#REF!</definedName>
    <definedName name="bomnuocdau15">#REF!</definedName>
    <definedName name="bomnuocdau150" localSheetId="0">#REF!</definedName>
    <definedName name="bomnuocdau150">#REF!</definedName>
    <definedName name="bomnuocdau20" localSheetId="0">#REF!</definedName>
    <definedName name="bomnuocdau20">#REF!</definedName>
    <definedName name="bomnuocdau37" localSheetId="0">#REF!</definedName>
    <definedName name="bomnuocdau37">#REF!</definedName>
    <definedName name="bomnuocdau45" localSheetId="0">#REF!</definedName>
    <definedName name="bomnuocdau45">#REF!</definedName>
    <definedName name="bomnuocdau5" localSheetId="0">#REF!</definedName>
    <definedName name="bomnuocdau5">#REF!</definedName>
    <definedName name="bomnuocdau5.5" localSheetId="0">#REF!</definedName>
    <definedName name="bomnuocdau5.5">#REF!</definedName>
    <definedName name="bomnuocdau7" localSheetId="0">#REF!</definedName>
    <definedName name="bomnuocdau7">#REF!</definedName>
    <definedName name="bomnuocdau7.5" localSheetId="0">#REF!</definedName>
    <definedName name="bomnuocdau7.5">#REF!</definedName>
    <definedName name="bomnuocdau75" localSheetId="0">#REF!</definedName>
    <definedName name="bomnuocdau75">#REF!</definedName>
    <definedName name="bomnuocdien0.55" localSheetId="0">#REF!</definedName>
    <definedName name="bomnuocdien0.55">#REF!</definedName>
    <definedName name="bomnuocdien0.75" localSheetId="0">#REF!</definedName>
    <definedName name="bomnuocdien0.75">#REF!</definedName>
    <definedName name="bomnuocdien1.5" localSheetId="0">#REF!</definedName>
    <definedName name="bomnuocdien1.5">#REF!</definedName>
    <definedName name="bomnuocdien10" localSheetId="0">#REF!</definedName>
    <definedName name="bomnuocdien10">#REF!</definedName>
    <definedName name="bomnuocdien113" localSheetId="0">#REF!</definedName>
    <definedName name="bomnuocdien113">#REF!</definedName>
    <definedName name="bomnuocdien14" localSheetId="0">#REF!</definedName>
    <definedName name="bomnuocdien14">#REF!</definedName>
    <definedName name="bomnuocdien2" localSheetId="0">#REF!</definedName>
    <definedName name="bomnuocdien2">#REF!</definedName>
    <definedName name="bomnuocdien2.8" localSheetId="0">#REF!</definedName>
    <definedName name="bomnuocdien2.8">#REF!</definedName>
    <definedName name="bomnuocdien20" localSheetId="0">#REF!</definedName>
    <definedName name="bomnuocdien20">#REF!</definedName>
    <definedName name="bomnuocdien22" localSheetId="0">#REF!</definedName>
    <definedName name="bomnuocdien22">#REF!</definedName>
    <definedName name="bomnuocdien28" localSheetId="0">#REF!</definedName>
    <definedName name="bomnuocdien28">#REF!</definedName>
    <definedName name="bomnuocdien30" localSheetId="0">#REF!</definedName>
    <definedName name="bomnuocdien30">#REF!</definedName>
    <definedName name="bomnuocdien4" localSheetId="0">#REF!</definedName>
    <definedName name="bomnuocdien4">#REF!</definedName>
    <definedName name="bomnuocdien4.5" localSheetId="0">#REF!</definedName>
    <definedName name="bomnuocdien4.5">#REF!</definedName>
    <definedName name="bomnuocdien40" localSheetId="0">#REF!</definedName>
    <definedName name="bomnuocdien40">#REF!</definedName>
    <definedName name="bomnuocdien50" localSheetId="0">#REF!</definedName>
    <definedName name="bomnuocdien50">#REF!</definedName>
    <definedName name="bomnuocdien55" localSheetId="0">#REF!</definedName>
    <definedName name="bomnuocdien55">#REF!</definedName>
    <definedName name="bomnuocdien7" localSheetId="0">#REF!</definedName>
    <definedName name="bomnuocdien7">#REF!</definedName>
    <definedName name="bomnuocdien75" localSheetId="0">#REF!</definedName>
    <definedName name="bomnuocdien75">#REF!</definedName>
    <definedName name="bomnuocxang3" localSheetId="0">#REF!</definedName>
    <definedName name="bomnuocxang3">#REF!</definedName>
    <definedName name="bomnuocxang4" localSheetId="0">#REF!</definedName>
    <definedName name="bomnuocxang4">#REF!</definedName>
    <definedName name="bomnuocxang6" localSheetId="0">#REF!</definedName>
    <definedName name="bomnuocxang6">#REF!</definedName>
    <definedName name="bomnuocxang7" localSheetId="0">#REF!</definedName>
    <definedName name="bomnuocxang7">#REF!</definedName>
    <definedName name="bomnuocxang8" localSheetId="0">#REF!</definedName>
    <definedName name="bomnuocxang8">#REF!</definedName>
    <definedName name="bomvua1.5" localSheetId="0">#REF!</definedName>
    <definedName name="bomvua1.5">#REF!</definedName>
    <definedName name="bomvua1.5_10" localSheetId="0">#REF!</definedName>
    <definedName name="bomvua1.5_10">#REF!</definedName>
    <definedName name="bonnuocdien1.1" localSheetId="0">#REF!</definedName>
    <definedName name="bonnuocdien1.1">#REF!</definedName>
    <definedName name="bonoiK6_12" localSheetId="0">#REF!</definedName>
    <definedName name="bonoiK6_12">#REF!</definedName>
    <definedName name="book1" localSheetId="0">#REF!</definedName>
    <definedName name="book1">#REF!</definedName>
    <definedName name="Book2" localSheetId="0">#REF!</definedName>
    <definedName name="Book2">#REF!</definedName>
    <definedName name="Book2_10" localSheetId="0">#REF!</definedName>
    <definedName name="Book2_10">#REF!</definedName>
    <definedName name="Book2_12" localSheetId="0">#REF!</definedName>
    <definedName name="Book2_12">#REF!</definedName>
    <definedName name="Book2_17" localSheetId="0">#REF!</definedName>
    <definedName name="Book2_17">#REF!</definedName>
    <definedName name="Book2_18" localSheetId="0">#REF!</definedName>
    <definedName name="Book2_18">#REF!</definedName>
    <definedName name="Book2_2" localSheetId="0">#REF!</definedName>
    <definedName name="Book2_2">#REF!</definedName>
    <definedName name="Book2_20" localSheetId="0">#REF!</definedName>
    <definedName name="Book2_20">#REF!</definedName>
    <definedName name="Book2_4" localSheetId="0">#REF!</definedName>
    <definedName name="Book2_4">#REF!</definedName>
    <definedName name="Book2_5" localSheetId="0">#REF!</definedName>
    <definedName name="Book2_5">#REF!</definedName>
    <definedName name="Book2_7" localSheetId="0">#REF!</definedName>
    <definedName name="Book2_7">#REF!</definedName>
    <definedName name="BOQ" localSheetId="0">#REF!</definedName>
    <definedName name="BOQ">#REF!</definedName>
    <definedName name="BOQ_10" localSheetId="0">#REF!</definedName>
    <definedName name="BOQ_10">#REF!</definedName>
    <definedName name="botda" localSheetId="0">#REF!</definedName>
    <definedName name="botda">#REF!</definedName>
    <definedName name="botmau" localSheetId="0">#REF!</definedName>
    <definedName name="botmau">#REF!</definedName>
    <definedName name="botson" localSheetId="0">#REF!</definedName>
    <definedName name="botson">#REF!</definedName>
    <definedName name="bp" localSheetId="0">#REF!</definedName>
    <definedName name="bp">#REF!</definedName>
    <definedName name="Bql" localSheetId="0">#REF!</definedName>
    <definedName name="Bql">#REF!</definedName>
    <definedName name="BQLTB" localSheetId="0">#REF!</definedName>
    <definedName name="BQLTB">#REF!</definedName>
    <definedName name="BQLXL" localSheetId="0">#REF!</definedName>
    <definedName name="BQLXL">#REF!</definedName>
    <definedName name="br" localSheetId="0">#REF!</definedName>
    <definedName name="br">#REF!</definedName>
    <definedName name="br_10" localSheetId="0">#REF!</definedName>
    <definedName name="br_10">#REF!</definedName>
    <definedName name="bS" localSheetId="0">#REF!</definedName>
    <definedName name="bS">#REF!</definedName>
    <definedName name="bsf" localSheetId="0">#REF!</definedName>
    <definedName name="bsf">#REF!</definedName>
    <definedName name="bSF__10" localSheetId="0">#REF!</definedName>
    <definedName name="bSF__10">#REF!</definedName>
    <definedName name="bson" localSheetId="0">#REF!</definedName>
    <definedName name="bson">#REF!</definedName>
    <definedName name="bt" localSheetId="0">#REF!</definedName>
    <definedName name="bt">#REF!</definedName>
    <definedName name="bt_10" localSheetId="0">#REF!</definedName>
    <definedName name="bt_10">#REF!</definedName>
    <definedName name="bt_12" localSheetId="0">#REF!</definedName>
    <definedName name="bt_12">#REF!</definedName>
    <definedName name="BT_125" localSheetId="0">#REF!</definedName>
    <definedName name="BT_125">#REF!</definedName>
    <definedName name="bt_17" localSheetId="0">#REF!</definedName>
    <definedName name="bt_17">#REF!</definedName>
    <definedName name="bt_18" localSheetId="0">#REF!</definedName>
    <definedName name="bt_18">#REF!</definedName>
    <definedName name="bt_2" localSheetId="0">#REF!</definedName>
    <definedName name="bt_2">#REF!</definedName>
    <definedName name="bt_350" localSheetId="0">#REF!</definedName>
    <definedName name="bt_350">#REF!</definedName>
    <definedName name="bt_4" localSheetId="0">#REF!</definedName>
    <definedName name="bt_4">#REF!</definedName>
    <definedName name="bt_5" localSheetId="0">#REF!</definedName>
    <definedName name="bt_5">#REF!</definedName>
    <definedName name="bt_7" localSheetId="0">#REF!</definedName>
    <definedName name="bt_7">#REF!</definedName>
    <definedName name="BT_CT_Mong_Mo_Tru_Cau" localSheetId="0">#REF!</definedName>
    <definedName name="BT_CT_Mong_Mo_Tru_Cau">#REF!</definedName>
    <definedName name="BT200_50" localSheetId="0">#REF!</definedName>
    <definedName name="BT200_50">#REF!</definedName>
    <definedName name="bt30_" localSheetId="0">#REF!</definedName>
    <definedName name="bt30_">#REF!</definedName>
    <definedName name="btabd" localSheetId="0">#REF!</definedName>
    <definedName name="btabd">#REF!</definedName>
    <definedName name="btabd_20" localSheetId="0">#REF!</definedName>
    <definedName name="btabd_20">#REF!</definedName>
    <definedName name="btadn" localSheetId="0">#REF!</definedName>
    <definedName name="btadn">#REF!</definedName>
    <definedName name="btadn_10" localSheetId="0">#REF!</definedName>
    <definedName name="btadn_10">#REF!</definedName>
    <definedName name="btah" localSheetId="0">#REF!</definedName>
    <definedName name="btah">#REF!</definedName>
    <definedName name="btah_10" localSheetId="0">#REF!</definedName>
    <definedName name="btah_10">#REF!</definedName>
    <definedName name="btah1" localSheetId="0">#REF!</definedName>
    <definedName name="btah1">#REF!</definedName>
    <definedName name="btah1_10" localSheetId="0">#REF!</definedName>
    <definedName name="btah1_10">#REF!</definedName>
    <definedName name="btaqn" localSheetId="0">#REF!</definedName>
    <definedName name="btaqn">#REF!</definedName>
    <definedName name="btaqn_10" localSheetId="0">#REF!</definedName>
    <definedName name="btaqn_10">#REF!</definedName>
    <definedName name="btaqt" localSheetId="0">#REF!</definedName>
    <definedName name="btaqt">#REF!</definedName>
    <definedName name="btaqt_10" localSheetId="0">#REF!</definedName>
    <definedName name="btaqt_10">#REF!</definedName>
    <definedName name="btbbd_20" localSheetId="0">#REF!</definedName>
    <definedName name="btbbd_20">#REF!</definedName>
    <definedName name="btbdn" localSheetId="0">#REF!</definedName>
    <definedName name="btbdn">#REF!</definedName>
    <definedName name="btbdn_10" localSheetId="0">#REF!</definedName>
    <definedName name="btbdn_10">#REF!</definedName>
    <definedName name="btbh" localSheetId="0">#REF!</definedName>
    <definedName name="btbh">#REF!</definedName>
    <definedName name="btbh_10" localSheetId="0">#REF!</definedName>
    <definedName name="btbh_10">#REF!</definedName>
    <definedName name="btbqn" localSheetId="0">#REF!</definedName>
    <definedName name="btbqn">#REF!</definedName>
    <definedName name="btbqn_10" localSheetId="0">#REF!</definedName>
    <definedName name="btbqn_10">#REF!</definedName>
    <definedName name="btbqt" localSheetId="0">#REF!</definedName>
    <definedName name="btbqt">#REF!</definedName>
    <definedName name="btbqt_10" localSheetId="0">#REF!</definedName>
    <definedName name="btbqt_10">#REF!</definedName>
    <definedName name="BTBV" localSheetId="0">#REF!</definedName>
    <definedName name="BTBV">#REF!</definedName>
    <definedName name="BTBVCH" localSheetId="0">#REF!</definedName>
    <definedName name="BTBVCH">#REF!</definedName>
    <definedName name="btc20_10" localSheetId="0">#REF!</definedName>
    <definedName name="btc20_10">#REF!</definedName>
    <definedName name="btc30_10" localSheetId="0">#REF!</definedName>
    <definedName name="btc30_10">#REF!</definedName>
    <definedName name="btc35_10" localSheetId="0">#REF!</definedName>
    <definedName name="btc35_10">#REF!</definedName>
    <definedName name="btcbd_20" localSheetId="0">#REF!</definedName>
    <definedName name="btcbd_20">#REF!</definedName>
    <definedName name="btcdn" localSheetId="0">#REF!</definedName>
    <definedName name="btcdn">#REF!</definedName>
    <definedName name="btcdn_10" localSheetId="0">#REF!</definedName>
    <definedName name="btcdn_10">#REF!</definedName>
    <definedName name="BTCH" localSheetId="0">#REF!</definedName>
    <definedName name="BTCH">#REF!</definedName>
    <definedName name="btch_10" localSheetId="0">#REF!</definedName>
    <definedName name="btch_10">#REF!</definedName>
    <definedName name="btch1" localSheetId="0">#REF!</definedName>
    <definedName name="btch1">#REF!</definedName>
    <definedName name="btch1_10" localSheetId="0">#REF!</definedName>
    <definedName name="btch1_10">#REF!</definedName>
    <definedName name="btch2" localSheetId="0">#REF!</definedName>
    <definedName name="btch2">#REF!</definedName>
    <definedName name="btch2_10" localSheetId="0">#REF!</definedName>
    <definedName name="btch2_10">#REF!</definedName>
    <definedName name="btchiuaxitm300" localSheetId="0">#REF!</definedName>
    <definedName name="btchiuaxitm300">#REF!</definedName>
    <definedName name="btchiuaxitm300_10" localSheetId="0">#REF!</definedName>
    <definedName name="btchiuaxitm300_10">#REF!</definedName>
    <definedName name="BTchiuaxm200" localSheetId="0">#REF!</definedName>
    <definedName name="BTchiuaxm200">#REF!</definedName>
    <definedName name="BTchiuaxm200_10" localSheetId="0">#REF!</definedName>
    <definedName name="BTchiuaxm200_10">#REF!</definedName>
    <definedName name="btcocM400" localSheetId="0">#REF!</definedName>
    <definedName name="btcocM400">#REF!</definedName>
    <definedName name="btcocM400_10" localSheetId="0">#REF!</definedName>
    <definedName name="btcocM400_10">#REF!</definedName>
    <definedName name="BTcot" localSheetId="0">#REF!</definedName>
    <definedName name="BTcot">#REF!</definedName>
    <definedName name="BTcot_10" localSheetId="0">#REF!</definedName>
    <definedName name="BTcot_10">#REF!</definedName>
    <definedName name="Btcot1" localSheetId="0">#REF!</definedName>
    <definedName name="Btcot1">#REF!</definedName>
    <definedName name="Btcot1_10" localSheetId="0">#REF!</definedName>
    <definedName name="Btcot1_10">#REF!</definedName>
    <definedName name="btcqn" localSheetId="0">#REF!</definedName>
    <definedName name="btcqn">#REF!</definedName>
    <definedName name="btcqn_10" localSheetId="0">#REF!</definedName>
    <definedName name="btcqn_10">#REF!</definedName>
    <definedName name="btcqt" localSheetId="0">#REF!</definedName>
    <definedName name="btcqt">#REF!</definedName>
    <definedName name="btcqt_10" localSheetId="0">#REF!</definedName>
    <definedName name="btcqt_10">#REF!</definedName>
    <definedName name="btd_10" localSheetId="0">#REF!</definedName>
    <definedName name="btd_10">#REF!</definedName>
    <definedName name="btd70_10" localSheetId="0">#REF!</definedName>
    <definedName name="btd70_10">#REF!</definedName>
    <definedName name="btdbd" localSheetId="0">#REF!</definedName>
    <definedName name="btdbd">#REF!</definedName>
    <definedName name="btdbd_20" localSheetId="0">#REF!</definedName>
    <definedName name="btdbd_20">#REF!</definedName>
    <definedName name="btddn" localSheetId="0">#REF!</definedName>
    <definedName name="btddn">#REF!</definedName>
    <definedName name="btddn_10" localSheetId="0">#REF!</definedName>
    <definedName name="btddn_10">#REF!</definedName>
    <definedName name="btdh" localSheetId="0">#REF!</definedName>
    <definedName name="btdh">#REF!</definedName>
    <definedName name="btdh_10" localSheetId="0">#REF!</definedName>
    <definedName name="btdh_10">#REF!</definedName>
    <definedName name="btdqn" localSheetId="0">#REF!</definedName>
    <definedName name="btdqn">#REF!</definedName>
    <definedName name="btdqn_10" localSheetId="0">#REF!</definedName>
    <definedName name="btdqn_10">#REF!</definedName>
    <definedName name="btdqt" localSheetId="0">#REF!</definedName>
    <definedName name="btdqt">#REF!</definedName>
    <definedName name="btdqt_10" localSheetId="0">#REF!</definedName>
    <definedName name="btdqt_10">#REF!</definedName>
    <definedName name="bteqn" localSheetId="0">#REF!</definedName>
    <definedName name="bteqn">#REF!</definedName>
    <definedName name="bteqn_10" localSheetId="0">#REF!</definedName>
    <definedName name="bteqn_10">#REF!</definedName>
    <definedName name="btga70" localSheetId="0">#REF!</definedName>
    <definedName name="btga70">#REF!</definedName>
    <definedName name="btga70_10" localSheetId="0">#REF!</definedName>
    <definedName name="btga70_10">#REF!</definedName>
    <definedName name="BTGC" localSheetId="0">#REF!</definedName>
    <definedName name="BTGC">#REF!</definedName>
    <definedName name="BTGC_T" localSheetId="0">#REF!</definedName>
    <definedName name="BTGC_T">#REF!</definedName>
    <definedName name="BTGCVH" localSheetId="0">#REF!</definedName>
    <definedName name="BTGCVH">#REF!</definedName>
    <definedName name="btham" localSheetId="0">#REF!</definedName>
    <definedName name="btham">#REF!</definedName>
    <definedName name="btham_10" localSheetId="0">#REF!</definedName>
    <definedName name="btham_10">#REF!</definedName>
    <definedName name="BTHC" localSheetId="0">#REF!</definedName>
    <definedName name="BTHC">#REF!</definedName>
    <definedName name="BTHCCN" localSheetId="0">#REF!</definedName>
    <definedName name="BTHCCN">#REF!</definedName>
    <definedName name="BTHCX" localSheetId="0">#REF!</definedName>
    <definedName name="BTHCX">#REF!</definedName>
    <definedName name="BTHG_M" localSheetId="0">#REF!</definedName>
    <definedName name="BTHG_M">#REF!</definedName>
    <definedName name="BTHT_T" localSheetId="0">#REF!</definedName>
    <definedName name="BTHT_T">#REF!</definedName>
    <definedName name="BTK" localSheetId="0">[4]Config!$CI$3</definedName>
    <definedName name="BTK">#REF!</definedName>
    <definedName name="BTLM" localSheetId="0">#REF!</definedName>
    <definedName name="BTLM">#REF!</definedName>
    <definedName name="BTLM_CCN" localSheetId="0">#REF!</definedName>
    <definedName name="BTLM_CCN">#REF!</definedName>
    <definedName name="BTLM_D" localSheetId="0">#REF!</definedName>
    <definedName name="BTLM_D">#REF!</definedName>
    <definedName name="BTLMBV" localSheetId="0">#REF!</definedName>
    <definedName name="BTLMBV">#REF!</definedName>
    <definedName name="BTLMC_M" localSheetId="0">#REF!</definedName>
    <definedName name="BTLMC_M">#REF!</definedName>
    <definedName name="BTLMHC" localSheetId="0">#REF!</definedName>
    <definedName name="BTLMHC">#REF!</definedName>
    <definedName name="BTLMHCCN" localSheetId="0">#REF!</definedName>
    <definedName name="BTLMHCCN">#REF!</definedName>
    <definedName name="BTLMHCX" localSheetId="0">#REF!</definedName>
    <definedName name="BTLMHCX">#REF!</definedName>
    <definedName name="BTLMHG_M" localSheetId="0">#REF!</definedName>
    <definedName name="BTLMHG_M">#REF!</definedName>
    <definedName name="BTlotm100" localSheetId="0">#REF!</definedName>
    <definedName name="BTlotm100">#REF!</definedName>
    <definedName name="BTlotm100_10" localSheetId="0">#REF!</definedName>
    <definedName name="BTlotm100_10">#REF!</definedName>
    <definedName name="BTLT1500ND" localSheetId="0">#REF!</definedName>
    <definedName name="BTLT1500ND">#REF!</definedName>
    <definedName name="BTLT1500VH" localSheetId="0">#REF!</definedName>
    <definedName name="BTLT1500VH">#REF!</definedName>
    <definedName name="BTLT300ND" localSheetId="0">#REF!</definedName>
    <definedName name="BTLT300ND">#REF!</definedName>
    <definedName name="BTLT300ND_T" localSheetId="0">#REF!</definedName>
    <definedName name="BTLT300ND_T">#REF!</definedName>
    <definedName name="BTLT300ND_T3" localSheetId="0">#REF!</definedName>
    <definedName name="BTLT300ND_T3">#REF!</definedName>
    <definedName name="BTLT300VH" localSheetId="0">#REF!</definedName>
    <definedName name="BTLT300VH">#REF!</definedName>
    <definedName name="BTLT300VH_T" localSheetId="0">#REF!</definedName>
    <definedName name="BTLT300VH_T">#REF!</definedName>
    <definedName name="BTLT400ND" localSheetId="0">#REF!</definedName>
    <definedName name="BTLT400ND">#REF!</definedName>
    <definedName name="BTLT400ND_CCN" localSheetId="0">#REF!</definedName>
    <definedName name="BTLT400ND_CCN">#REF!</definedName>
    <definedName name="BTLT600ND" localSheetId="0">#REF!</definedName>
    <definedName name="BTLT600ND">#REF!</definedName>
    <definedName name="BTLT600VH" localSheetId="0">#REF!</definedName>
    <definedName name="BTLT600VH">#REF!</definedName>
    <definedName name="BTLT800ND" localSheetId="0">#REF!</definedName>
    <definedName name="BTLT800ND">#REF!</definedName>
    <definedName name="BTLT800VH" localSheetId="0">#REF!</definedName>
    <definedName name="BTLT800VH">#REF!</definedName>
    <definedName name="BTLVH" localSheetId="0">#REF!</definedName>
    <definedName name="BTLVH">#REF!</definedName>
    <definedName name="BTLY" localSheetId="0">#REF!</definedName>
    <definedName name="BTLY">#REF!</definedName>
    <definedName name="BTLY_10" localSheetId="0">#REF!</definedName>
    <definedName name="BTLY_10">#REF!</definedName>
    <definedName name="BTM_D" localSheetId="0">#REF!</definedName>
    <definedName name="BTM_D">#REF!</definedName>
    <definedName name="btm10_10" localSheetId="0">#REF!</definedName>
    <definedName name="btm10_10">#REF!</definedName>
    <definedName name="btm10_12" localSheetId="0">#REF!</definedName>
    <definedName name="btm10_12">#REF!</definedName>
    <definedName name="btm10_17" localSheetId="0">#REF!</definedName>
    <definedName name="btm10_17">#REF!</definedName>
    <definedName name="btm10_18" localSheetId="0">#REF!</definedName>
    <definedName name="btm10_18">#REF!</definedName>
    <definedName name="btm10_2" localSheetId="0">#REF!</definedName>
    <definedName name="btm10_2">#REF!</definedName>
    <definedName name="btm10_4" localSheetId="0">#REF!</definedName>
    <definedName name="btm10_4">#REF!</definedName>
    <definedName name="btm10_5" localSheetId="0">#REF!</definedName>
    <definedName name="btm10_5">#REF!</definedName>
    <definedName name="btm10_7" localSheetId="0">#REF!</definedName>
    <definedName name="btm10_7">#REF!</definedName>
    <definedName name="btm100_10" localSheetId="0">#REF!</definedName>
    <definedName name="btm100_10">#REF!</definedName>
    <definedName name="btm100_12" localSheetId="0">#REF!</definedName>
    <definedName name="btm100_12">#REF!</definedName>
    <definedName name="btm100_17" localSheetId="0">#REF!</definedName>
    <definedName name="btm100_17">#REF!</definedName>
    <definedName name="btm100_18" localSheetId="0">#REF!</definedName>
    <definedName name="btm100_18">#REF!</definedName>
    <definedName name="btm100_2" localSheetId="0">#REF!</definedName>
    <definedName name="btm100_2">#REF!</definedName>
    <definedName name="btm100_4" localSheetId="0">#REF!</definedName>
    <definedName name="btm100_4">#REF!</definedName>
    <definedName name="btm100_5" localSheetId="0">#REF!</definedName>
    <definedName name="btm100_5">#REF!</definedName>
    <definedName name="btm100_7" localSheetId="0">#REF!</definedName>
    <definedName name="btm100_7">#REF!</definedName>
    <definedName name="BTM150_10" localSheetId="0">#REF!</definedName>
    <definedName name="BTM150_10">#REF!</definedName>
    <definedName name="BTM200_20" localSheetId="0">#REF!</definedName>
    <definedName name="BTM200_20">#REF!</definedName>
    <definedName name="btm300_10" localSheetId="0">#REF!</definedName>
    <definedName name="btm300_10">#REF!</definedName>
    <definedName name="BTM50_10" localSheetId="0">#REF!</definedName>
    <definedName name="BTM50_10">#REF!</definedName>
    <definedName name="BTMC" localSheetId="0">#REF!</definedName>
    <definedName name="BTMC">#REF!</definedName>
    <definedName name="BTMC_CCN" localSheetId="0">#REF!</definedName>
    <definedName name="BTMC_CCN">#REF!</definedName>
    <definedName name="BTMC_T" localSheetId="0">#REF!</definedName>
    <definedName name="BTMC_T">#REF!</definedName>
    <definedName name="BTMCND" localSheetId="0">#REF!</definedName>
    <definedName name="BTMCND">#REF!</definedName>
    <definedName name="BTMNCH" localSheetId="0">#REF!</definedName>
    <definedName name="BTMNCH">#REF!</definedName>
    <definedName name="BTMNCT_M" localSheetId="0">#REF!</definedName>
    <definedName name="BTMNCT_M">#REF!</definedName>
    <definedName name="BTMNCT_T" localSheetId="0">#REF!</definedName>
    <definedName name="BTMNCT_T">#REF!</definedName>
    <definedName name="BTN" localSheetId="0">#REF!</definedName>
    <definedName name="BTN">#REF!</definedName>
    <definedName name="BTN_CPDD_tuoi_nhua_lot" localSheetId="0">#REF!</definedName>
    <definedName name="BTN_CPDD_tuoi_nhua_lot">#REF!</definedName>
    <definedName name="BTNC15" localSheetId="0">#REF!</definedName>
    <definedName name="BTNC15">#REF!</definedName>
    <definedName name="BTNC25" localSheetId="0">#REF!</definedName>
    <definedName name="BTNC25">#REF!</definedName>
    <definedName name="BTPCP" localSheetId="0">#REF!</definedName>
    <definedName name="BTPCP">#REF!</definedName>
    <definedName name="btr" localSheetId="0">#REF!</definedName>
    <definedName name="btr">#REF!</definedName>
    <definedName name="Btt" localSheetId="0">#REF!</definedName>
    <definedName name="Btt">#REF!</definedName>
    <definedName name="BTTDBV760" localSheetId="0">#REF!</definedName>
    <definedName name="BTTDBV760">#REF!</definedName>
    <definedName name="BTTDHC" localSheetId="0">#REF!</definedName>
    <definedName name="BTTDHC">#REF!</definedName>
    <definedName name="BTTDHCCN" localSheetId="0">#REF!</definedName>
    <definedName name="BTTDHCCN">#REF!</definedName>
    <definedName name="BTTDHG_M" localSheetId="0">#REF!</definedName>
    <definedName name="BTTDHG_M">#REF!</definedName>
    <definedName name="BTTDHT_T" localSheetId="0">#REF!</definedName>
    <definedName name="BTTDHT_T">#REF!</definedName>
    <definedName name="BTTDTCCX" localSheetId="0">#REF!</definedName>
    <definedName name="BTTDTCCX">#REF!</definedName>
    <definedName name="bu" localSheetId="0">#REF!</definedName>
    <definedName name="bu">#REF!</definedName>
    <definedName name="bu_10" localSheetId="0">#REF!</definedName>
    <definedName name="bu_10">#REF!</definedName>
    <definedName name="BU_CHENH_LECH_DZ0.4KV" localSheetId="0">#REF!</definedName>
    <definedName name="BU_CHENH_LECH_DZ0.4KV">#REF!</definedName>
    <definedName name="BU_CHENH_LECH_DZ22KV" localSheetId="0">#REF!</definedName>
    <definedName name="BU_CHENH_LECH_DZ22KV">#REF!</definedName>
    <definedName name="BU_CHENH_LECH_TBA" localSheetId="0">#REF!</definedName>
    <definedName name="BU_CHENH_LECH_TBA">#REF!</definedName>
    <definedName name="bua" localSheetId="0">#REF!</definedName>
    <definedName name="bua">#REF!</definedName>
    <definedName name="bua_10" localSheetId="0">#REF!</definedName>
    <definedName name="bua_10">#REF!</definedName>
    <definedName name="bua1.2" localSheetId="0">#REF!</definedName>
    <definedName name="bua1.2">#REF!</definedName>
    <definedName name="bua1.2_10" localSheetId="0">#REF!</definedName>
    <definedName name="bua1.2_10">#REF!</definedName>
    <definedName name="bua1.8" localSheetId="0">#REF!</definedName>
    <definedName name="bua1.8">#REF!</definedName>
    <definedName name="bua1.8_10" localSheetId="0">#REF!</definedName>
    <definedName name="bua1.8_10">#REF!</definedName>
    <definedName name="bua25_10" localSheetId="0">#REF!</definedName>
    <definedName name="bua25_10">#REF!</definedName>
    <definedName name="bua75_10" localSheetId="0">#REF!</definedName>
    <definedName name="bua75_10">#REF!</definedName>
    <definedName name="Buacan3m3KN" localSheetId="0">#REF!</definedName>
    <definedName name="Buacan3m3KN">#REF!</definedName>
    <definedName name="Buakhoan1500" localSheetId="0">#REF!</definedName>
    <definedName name="Buakhoan1500">#REF!</definedName>
    <definedName name="BuakhoanTRC_15" localSheetId="0">#REF!</definedName>
    <definedName name="BuakhoanTRC_15">#REF!</definedName>
    <definedName name="buarung170" localSheetId="0">#REF!</definedName>
    <definedName name="buarung170">#REF!</definedName>
    <definedName name="buarung170_10" localSheetId="0">#REF!</definedName>
    <definedName name="buarung170_10">#REF!</definedName>
    <definedName name="BuarungBP170" localSheetId="0">#REF!</definedName>
    <definedName name="BuarungBP170">#REF!</definedName>
    <definedName name="BuGia" localSheetId="0">#REF!</definedName>
    <definedName name="BuGia">#REF!</definedName>
    <definedName name="BuGiaNL" localSheetId="0">#REF!</definedName>
    <definedName name="BuGiaNL">#REF!</definedName>
    <definedName name="bulonglc" localSheetId="0">#REF!</definedName>
    <definedName name="bulonglc">#REF!</definedName>
    <definedName name="bulongM20" localSheetId="0">#REF!</definedName>
    <definedName name="bulongM20">#REF!</definedName>
    <definedName name="bulongM28vk" localSheetId="0">#REF!</definedName>
    <definedName name="bulongM28vk">#REF!</definedName>
    <definedName name="Bulongma">8700</definedName>
    <definedName name="buM16_10" localSheetId="0">#REF!</definedName>
    <definedName name="buM16_10">#REF!</definedName>
    <definedName name="buM20_10" localSheetId="0">#REF!</definedName>
    <definedName name="buM20_10">#REF!</definedName>
    <definedName name="buoc" localSheetId="0">#REF!</definedName>
    <definedName name="buoc">#REF!</definedName>
    <definedName name="buoc_10" localSheetId="0">#REF!</definedName>
    <definedName name="buoc_10">#REF!</definedName>
    <definedName name="buoc_20" localSheetId="0">#REF!</definedName>
    <definedName name="buoc_20">#REF!</definedName>
    <definedName name="Bust" localSheetId="0">#REF!</definedName>
    <definedName name="Bust">#REF!</definedName>
    <definedName name="button_area_1" localSheetId="0">#REF!</definedName>
    <definedName name="button_area_1">#REF!</definedName>
    <definedName name="buvenh" localSheetId="0">#REF!</definedName>
    <definedName name="buvenh">#REF!</definedName>
    <definedName name="bv" localSheetId="0">#REF!</definedName>
    <definedName name="bv">#REF!</definedName>
    <definedName name="BVCISUMMARY" localSheetId="0">#REF!</definedName>
    <definedName name="BVCISUMMARY">#REF!</definedName>
    <definedName name="BVCISUMMARY_10" localSheetId="0">#REF!</definedName>
    <definedName name="BVCISUMMARY_10">#REF!</definedName>
    <definedName name="bw">#N/A</definedName>
    <definedName name="bw__10" localSheetId="0">#REF!</definedName>
    <definedName name="bw__10">#REF!</definedName>
    <definedName name="bwf" localSheetId="0">#REF!</definedName>
    <definedName name="bwf">#REF!</definedName>
    <definedName name="bWF__10" localSheetId="0">#REF!</definedName>
    <definedName name="bWF__10">#REF!</definedName>
    <definedName name="bWL" localSheetId="0">#REF!</definedName>
    <definedName name="bWL">#REF!</definedName>
    <definedName name="bWL_10" localSheetId="0">#REF!</definedName>
    <definedName name="bWL_10">#REF!</definedName>
    <definedName name="bwlf" localSheetId="0">#REF!</definedName>
    <definedName name="bwlf">#REF!</definedName>
    <definedName name="bWLF__10" localSheetId="0">#REF!</definedName>
    <definedName name="bWLF__10">#REF!</definedName>
    <definedName name="C.1.1..Phat_tuyen" localSheetId="0">#REF!</definedName>
    <definedName name="C.1.1..Phat_tuyen">#REF!</definedName>
    <definedName name="C.1.1..Phat_tuyen_10" localSheetId="0">#REF!</definedName>
    <definedName name="C.1.1..Phat_tuyen_10">#REF!</definedName>
    <definedName name="C.1.10..VC_Thu_cong_CG" localSheetId="0">#REF!</definedName>
    <definedName name="C.1.10..VC_Thu_cong_CG">#REF!</definedName>
    <definedName name="C.1.10..VC_Thu_cong_CG_10" localSheetId="0">#REF!</definedName>
    <definedName name="C.1.10..VC_Thu_cong_CG_10">#REF!</definedName>
    <definedName name="C.1.2..Chat_cay_thu_cong" localSheetId="0">#REF!</definedName>
    <definedName name="C.1.2..Chat_cay_thu_cong">#REF!</definedName>
    <definedName name="C.1.2..Chat_cay_thu_cong_10" localSheetId="0">#REF!</definedName>
    <definedName name="C.1.2..Chat_cay_thu_cong_10">#REF!</definedName>
    <definedName name="C.1.3..Chat_cay_may" localSheetId="0">#REF!</definedName>
    <definedName name="C.1.3..Chat_cay_may">#REF!</definedName>
    <definedName name="C.1.3..Chat_cay_may_10" localSheetId="0">#REF!</definedName>
    <definedName name="C.1.3..Chat_cay_may_10">#REF!</definedName>
    <definedName name="C.1.4..Dao_goc_cay" localSheetId="0">#REF!</definedName>
    <definedName name="C.1.4..Dao_goc_cay">#REF!</definedName>
    <definedName name="C.1.4..Dao_goc_cay_10" localSheetId="0">#REF!</definedName>
    <definedName name="C.1.4..Dao_goc_cay_10">#REF!</definedName>
    <definedName name="C.1.5..Lam_duong_tam" localSheetId="0">#REF!</definedName>
    <definedName name="C.1.5..Lam_duong_tam">#REF!</definedName>
    <definedName name="C.1.5..Lam_duong_tam_10" localSheetId="0">#REF!</definedName>
    <definedName name="C.1.5..Lam_duong_tam_10">#REF!</definedName>
    <definedName name="C.1.6..Lam_cau_tam" localSheetId="0">#REF!</definedName>
    <definedName name="C.1.6..Lam_cau_tam">#REF!</definedName>
    <definedName name="C.1.6..Lam_cau_tam_10" localSheetId="0">#REF!</definedName>
    <definedName name="C.1.6..Lam_cau_tam_10">#REF!</definedName>
    <definedName name="C.1.7..Rai_da_chong_lun" localSheetId="0">#REF!</definedName>
    <definedName name="C.1.7..Rai_da_chong_lun">#REF!</definedName>
    <definedName name="C.1.7..Rai_da_chong_lun_10" localSheetId="0">#REF!</definedName>
    <definedName name="C.1.7..Rai_da_chong_lun_10">#REF!</definedName>
    <definedName name="C.1.8..Lam_kho_tam" localSheetId="0">#REF!</definedName>
    <definedName name="C.1.8..Lam_kho_tam">#REF!</definedName>
    <definedName name="C.1.8..Lam_kho_tam_10" localSheetId="0">#REF!</definedName>
    <definedName name="C.1.8..Lam_kho_tam_10">#REF!</definedName>
    <definedName name="C.1.8..San_mat_bang" localSheetId="0">#REF!</definedName>
    <definedName name="C.1.8..San_mat_bang">#REF!</definedName>
    <definedName name="C.1.8..San_mat_bang_10" localSheetId="0">#REF!</definedName>
    <definedName name="C.1.8..San_mat_bang_10">#REF!</definedName>
    <definedName name="C.2.1..VC_Thu_cong" localSheetId="0">#REF!</definedName>
    <definedName name="C.2.1..VC_Thu_cong">#REF!</definedName>
    <definedName name="C.2.1..VC_Thu_cong_10" localSheetId="0">#REF!</definedName>
    <definedName name="C.2.1..VC_Thu_cong_10">#REF!</definedName>
    <definedName name="C.2.2..VC_T_cong_CG" localSheetId="0">#REF!</definedName>
    <definedName name="C.2.2..VC_T_cong_CG">#REF!</definedName>
    <definedName name="C.2.2..VC_T_cong_CG_10" localSheetId="0">#REF!</definedName>
    <definedName name="C.2.2..VC_T_cong_CG_10">#REF!</definedName>
    <definedName name="C.2.3..Boc_do" localSheetId="0">#REF!</definedName>
    <definedName name="C.2.3..Boc_do">#REF!</definedName>
    <definedName name="C.2.3..Boc_do_10" localSheetId="0">#REF!</definedName>
    <definedName name="C.2.3..Boc_do_10">#REF!</definedName>
    <definedName name="C.3.1..Dao_dat_mong_cot" localSheetId="0">#REF!</definedName>
    <definedName name="C.3.1..Dao_dat_mong_cot">#REF!</definedName>
    <definedName name="C.3.1..Dao_dat_mong_cot_10" localSheetId="0">#REF!</definedName>
    <definedName name="C.3.1..Dao_dat_mong_cot_10">#REF!</definedName>
    <definedName name="C.3.2..Dao_dat_de_dap" localSheetId="0">#REF!</definedName>
    <definedName name="C.3.2..Dao_dat_de_dap">#REF!</definedName>
    <definedName name="C.3.2..Dao_dat_de_dap_10" localSheetId="0">#REF!</definedName>
    <definedName name="C.3.2..Dao_dat_de_dap_10">#REF!</definedName>
    <definedName name="C.3.3..Dap_dat_mong" localSheetId="0">#REF!</definedName>
    <definedName name="C.3.3..Dap_dat_mong">#REF!</definedName>
    <definedName name="C.3.3..Dap_dat_mong_10" localSheetId="0">#REF!</definedName>
    <definedName name="C.3.3..Dap_dat_mong_10">#REF!</definedName>
    <definedName name="C.3.4..Dao_dap_TDia" localSheetId="0">#REF!</definedName>
    <definedName name="C.3.4..Dao_dap_TDia">#REF!</definedName>
    <definedName name="C.3.4..Dao_dap_TDia_10" localSheetId="0">#REF!</definedName>
    <definedName name="C.3.4..Dao_dap_TDia_10">#REF!</definedName>
    <definedName name="C.3.5..Dap_bo_bao" localSheetId="0">#REF!</definedName>
    <definedName name="C.3.5..Dap_bo_bao">#REF!</definedName>
    <definedName name="C.3.5..Dap_bo_bao_10" localSheetId="0">#REF!</definedName>
    <definedName name="C.3.5..Dap_bo_bao_10">#REF!</definedName>
    <definedName name="C.3.6..Bom_tat_nuoc" localSheetId="0">#REF!</definedName>
    <definedName name="C.3.6..Bom_tat_nuoc">#REF!</definedName>
    <definedName name="C.3.6..Bom_tat_nuoc_10" localSheetId="0">#REF!</definedName>
    <definedName name="C.3.6..Bom_tat_nuoc_10">#REF!</definedName>
    <definedName name="C.3.7..Dao_bun" localSheetId="0">#REF!</definedName>
    <definedName name="C.3.7..Dao_bun">#REF!</definedName>
    <definedName name="C.3.7..Dao_bun_10" localSheetId="0">#REF!</definedName>
    <definedName name="C.3.7..Dao_bun_10">#REF!</definedName>
    <definedName name="C.3.8..Dap_cat_CT" localSheetId="0">#REF!</definedName>
    <definedName name="C.3.8..Dap_cat_CT">#REF!</definedName>
    <definedName name="C.3.8..Dap_cat_CT_10" localSheetId="0">#REF!</definedName>
    <definedName name="C.3.8..Dap_cat_CT_10">#REF!</definedName>
    <definedName name="C.3.9..Dao_pha_da" localSheetId="0">#REF!</definedName>
    <definedName name="C.3.9..Dao_pha_da">#REF!</definedName>
    <definedName name="C.3.9..Dao_pha_da_10" localSheetId="0">#REF!</definedName>
    <definedName name="C.3.9..Dao_pha_da_10">#REF!</definedName>
    <definedName name="C.4.1.Cot_thep" localSheetId="0">#REF!</definedName>
    <definedName name="C.4.1.Cot_thep">#REF!</definedName>
    <definedName name="C.4.1.Cot_thep_10" localSheetId="0">#REF!</definedName>
    <definedName name="C.4.1.Cot_thep_10">#REF!</definedName>
    <definedName name="C.4.2..Van_khuon" localSheetId="0">#REF!</definedName>
    <definedName name="C.4.2..Van_khuon">#REF!</definedName>
    <definedName name="C.4.2..Van_khuon_10" localSheetId="0">#REF!</definedName>
    <definedName name="C.4.2..Van_khuon_10">#REF!</definedName>
    <definedName name="C.4.3..Be_tong" localSheetId="0">#REF!</definedName>
    <definedName name="C.4.3..Be_tong">#REF!</definedName>
    <definedName name="C.4.3..Be_tong_10" localSheetId="0">#REF!</definedName>
    <definedName name="C.4.3..Be_tong_10">#REF!</definedName>
    <definedName name="C.4.4..Lap_BT_D.San" localSheetId="0">#REF!</definedName>
    <definedName name="C.4.4..Lap_BT_D.San">#REF!</definedName>
    <definedName name="C.4.4..Lap_BT_D.San_10" localSheetId="0">#REF!</definedName>
    <definedName name="C.4.4..Lap_BT_D.San_10">#REF!</definedName>
    <definedName name="C.4.5..Xay_da_hoc" localSheetId="0">#REF!</definedName>
    <definedName name="C.4.5..Xay_da_hoc">#REF!</definedName>
    <definedName name="C.4.5..Xay_da_hoc_10" localSheetId="0">#REF!</definedName>
    <definedName name="C.4.5..Xay_da_hoc_10">#REF!</definedName>
    <definedName name="C.4.6..Dong_coc" localSheetId="0">#REF!</definedName>
    <definedName name="C.4.6..Dong_coc">#REF!</definedName>
    <definedName name="C.4.6..Dong_coc_10" localSheetId="0">#REF!</definedName>
    <definedName name="C.4.6..Dong_coc_10">#REF!</definedName>
    <definedName name="C.4.7..Quet_Bi_tum" localSheetId="0">#REF!</definedName>
    <definedName name="C.4.7..Quet_Bi_tum">#REF!</definedName>
    <definedName name="C.4.7..Quet_Bi_tum_10" localSheetId="0">#REF!</definedName>
    <definedName name="C.4.7..Quet_Bi_tum_10">#REF!</definedName>
    <definedName name="C.5.1..Lap_cot_thep" localSheetId="0">#REF!</definedName>
    <definedName name="C.5.1..Lap_cot_thep">#REF!</definedName>
    <definedName name="C.5.1..Lap_cot_thep_10" localSheetId="0">#REF!</definedName>
    <definedName name="C.5.1..Lap_cot_thep_10">#REF!</definedName>
    <definedName name="C.5.2..Lap_cot_BT" localSheetId="0">#REF!</definedName>
    <definedName name="C.5.2..Lap_cot_BT">#REF!</definedName>
    <definedName name="C.5.2..Lap_cot_BT_10" localSheetId="0">#REF!</definedName>
    <definedName name="C.5.2..Lap_cot_BT_10">#REF!</definedName>
    <definedName name="C.5.3..Lap_dat_xa" localSheetId="0">#REF!</definedName>
    <definedName name="C.5.3..Lap_dat_xa">#REF!</definedName>
    <definedName name="C.5.3..Lap_dat_xa_10" localSheetId="0">#REF!</definedName>
    <definedName name="C.5.3..Lap_dat_xa_10">#REF!</definedName>
    <definedName name="C.5.4..Lap_tiep_dia" localSheetId="0">#REF!</definedName>
    <definedName name="C.5.4..Lap_tiep_dia">#REF!</definedName>
    <definedName name="C.5.4..Lap_tiep_dia_10" localSheetId="0">#REF!</definedName>
    <definedName name="C.5.4..Lap_tiep_dia_10">#REF!</definedName>
    <definedName name="C.5.5..Son_sat_thep" localSheetId="0">#REF!</definedName>
    <definedName name="C.5.5..Son_sat_thep">#REF!</definedName>
    <definedName name="C.5.5..Son_sat_thep_10" localSheetId="0">#REF!</definedName>
    <definedName name="C.5.5..Son_sat_thep_10">#REF!</definedName>
    <definedName name="C.6.1..Lap_su_dung" localSheetId="0">#REF!</definedName>
    <definedName name="C.6.1..Lap_su_dung">#REF!</definedName>
    <definedName name="C.6.1..Lap_su_dung_10" localSheetId="0">#REF!</definedName>
    <definedName name="C.6.1..Lap_su_dung_10">#REF!</definedName>
    <definedName name="C.6.2..Lap_su_CS" localSheetId="0">#REF!</definedName>
    <definedName name="C.6.2..Lap_su_CS">#REF!</definedName>
    <definedName name="C.6.2..Lap_su_CS_10" localSheetId="0">#REF!</definedName>
    <definedName name="C.6.2..Lap_su_CS_10">#REF!</definedName>
    <definedName name="C.6.3..Su_chuoi_do" localSheetId="0">#REF!</definedName>
    <definedName name="C.6.3..Su_chuoi_do">#REF!</definedName>
    <definedName name="C.6.3..Su_chuoi_do_10" localSheetId="0">#REF!</definedName>
    <definedName name="C.6.3..Su_chuoi_do_10">#REF!</definedName>
    <definedName name="C.6.4..Su_chuoi_neo" localSheetId="0">#REF!</definedName>
    <definedName name="C.6.4..Su_chuoi_neo">#REF!</definedName>
    <definedName name="C.6.4..Su_chuoi_neo_10" localSheetId="0">#REF!</definedName>
    <definedName name="C.6.4..Su_chuoi_neo_10">#REF!</definedName>
    <definedName name="C.6.5..Lap_phu_kien" localSheetId="0">#REF!</definedName>
    <definedName name="C.6.5..Lap_phu_kien">#REF!</definedName>
    <definedName name="C.6.5..Lap_phu_kien_10" localSheetId="0">#REF!</definedName>
    <definedName name="C.6.5..Lap_phu_kien_10">#REF!</definedName>
    <definedName name="C.6.6..Ep_noi_day" localSheetId="0">#REF!</definedName>
    <definedName name="C.6.6..Ep_noi_day">#REF!</definedName>
    <definedName name="C.6.6..Ep_noi_day_10" localSheetId="0">#REF!</definedName>
    <definedName name="C.6.6..Ep_noi_day_10">#REF!</definedName>
    <definedName name="C.6.7..KD_vuot_CN" localSheetId="0">#REF!</definedName>
    <definedName name="C.6.7..KD_vuot_CN">#REF!</definedName>
    <definedName name="C.6.7..KD_vuot_CN_10" localSheetId="0">#REF!</definedName>
    <definedName name="C.6.7..KD_vuot_CN_10">#REF!</definedName>
    <definedName name="C.6.8..Rai_cang_day" localSheetId="0">#REF!</definedName>
    <definedName name="C.6.8..Rai_cang_day">#REF!</definedName>
    <definedName name="C.6.8..Rai_cang_day_10" localSheetId="0">#REF!</definedName>
    <definedName name="C.6.8..Rai_cang_day_10">#REF!</definedName>
    <definedName name="C.6.9..Cap_quang" localSheetId="0">#REF!</definedName>
    <definedName name="C.6.9..Cap_quang">#REF!</definedName>
    <definedName name="C.6.9..Cap_quang_10" localSheetId="0">#REF!</definedName>
    <definedName name="C.6.9..Cap_quang_10">#REF!</definedName>
    <definedName name="C.doc1">540</definedName>
    <definedName name="C.doc2">740</definedName>
    <definedName name="C_" localSheetId="0">#REF!</definedName>
    <definedName name="C_">#REF!</definedName>
    <definedName name="c__12" localSheetId="0">#REF!</definedName>
    <definedName name="c__12">#REF!</definedName>
    <definedName name="c__17" localSheetId="0">#REF!</definedName>
    <definedName name="c__17">#REF!</definedName>
    <definedName name="c__18" localSheetId="0">#REF!</definedName>
    <definedName name="c__18">#REF!</definedName>
    <definedName name="c__2" localSheetId="0">#REF!</definedName>
    <definedName name="c__2">#REF!</definedName>
    <definedName name="c__4" localSheetId="0">#REF!</definedName>
    <definedName name="c__4">#REF!</definedName>
    <definedName name="c__5" localSheetId="0">#REF!</definedName>
    <definedName name="c__5">#REF!</definedName>
    <definedName name="c__7" localSheetId="0">#REF!</definedName>
    <definedName name="c__7">#REF!</definedName>
    <definedName name="C_1111" localSheetId="0">#REF!</definedName>
    <definedName name="C_1111">#REF!</definedName>
    <definedName name="C_1112" localSheetId="0">#REF!</definedName>
    <definedName name="C_1112">#REF!</definedName>
    <definedName name="C_1121" localSheetId="0">#REF!</definedName>
    <definedName name="C_1121">#REF!</definedName>
    <definedName name="C_1122" localSheetId="0">#REF!</definedName>
    <definedName name="C_1122">#REF!</definedName>
    <definedName name="C_1131" localSheetId="0">#REF!</definedName>
    <definedName name="C_1131">#REF!</definedName>
    <definedName name="C_1132" localSheetId="0">#REF!</definedName>
    <definedName name="C_1132">#REF!</definedName>
    <definedName name="C_131" localSheetId="0">#REF!</definedName>
    <definedName name="C_131">#REF!</definedName>
    <definedName name="C_1331" localSheetId="0">#REF!</definedName>
    <definedName name="C_1331">#REF!</definedName>
    <definedName name="C_1332" localSheetId="0">#REF!</definedName>
    <definedName name="C_1332">#REF!</definedName>
    <definedName name="C_1338" localSheetId="0">#REF!</definedName>
    <definedName name="C_1338">#REF!</definedName>
    <definedName name="C_1388" localSheetId="0">#REF!</definedName>
    <definedName name="C_1388">#REF!</definedName>
    <definedName name="C_139" localSheetId="0">#REF!</definedName>
    <definedName name="C_139">#REF!</definedName>
    <definedName name="C_141" localSheetId="0">#REF!</definedName>
    <definedName name="C_141">#REF!</definedName>
    <definedName name="C_1421" localSheetId="0">#REF!</definedName>
    <definedName name="C_1421">#REF!</definedName>
    <definedName name="C_1422" localSheetId="0">#REF!</definedName>
    <definedName name="C_1422">#REF!</definedName>
    <definedName name="C_144" localSheetId="0">#REF!</definedName>
    <definedName name="C_144">#REF!</definedName>
    <definedName name="C_152" localSheetId="0">#REF!</definedName>
    <definedName name="C_152">#REF!</definedName>
    <definedName name="C_1531" localSheetId="0">#REF!</definedName>
    <definedName name="C_1531">#REF!</definedName>
    <definedName name="C_1532" localSheetId="0">#REF!</definedName>
    <definedName name="C_1532">#REF!</definedName>
    <definedName name="C_154" localSheetId="0">#REF!</definedName>
    <definedName name="C_154">#REF!</definedName>
    <definedName name="C_155" localSheetId="0">#REF!</definedName>
    <definedName name="C_155">#REF!</definedName>
    <definedName name="C_156" localSheetId="0">#REF!</definedName>
    <definedName name="C_156">#REF!</definedName>
    <definedName name="C_2111" localSheetId="0">#REF!</definedName>
    <definedName name="C_2111">#REF!</definedName>
    <definedName name="C_2112" localSheetId="0">#REF!</definedName>
    <definedName name="C_2112">#REF!</definedName>
    <definedName name="C_2113" localSheetId="0">#REF!</definedName>
    <definedName name="C_2113">#REF!</definedName>
    <definedName name="C_2114" localSheetId="0">#REF!</definedName>
    <definedName name="C_2114">#REF!</definedName>
    <definedName name="C_2115" localSheetId="0">#REF!</definedName>
    <definedName name="C_2115">#REF!</definedName>
    <definedName name="C_2118" localSheetId="0">#REF!</definedName>
    <definedName name="C_2118">#REF!</definedName>
    <definedName name="C_2131" localSheetId="0">#REF!</definedName>
    <definedName name="C_2131">#REF!</definedName>
    <definedName name="C_2132" localSheetId="0">#REF!</definedName>
    <definedName name="C_2132">#REF!</definedName>
    <definedName name="C_2134" localSheetId="0">#REF!</definedName>
    <definedName name="C_2134">#REF!</definedName>
    <definedName name="C_2138" localSheetId="0">#REF!</definedName>
    <definedName name="C_2138">#REF!</definedName>
    <definedName name="C_2141" localSheetId="0">#REF!</definedName>
    <definedName name="C_2141">#REF!</definedName>
    <definedName name="C_2142" localSheetId="0">#REF!</definedName>
    <definedName name="C_2142">#REF!</definedName>
    <definedName name="C_2143" localSheetId="0">#REF!</definedName>
    <definedName name="C_2143">#REF!</definedName>
    <definedName name="C_2411" localSheetId="0">#REF!</definedName>
    <definedName name="C_2411">#REF!</definedName>
    <definedName name="C_244" localSheetId="0">#REF!</definedName>
    <definedName name="C_244">#REF!</definedName>
    <definedName name="C_311" localSheetId="0">#REF!</definedName>
    <definedName name="C_311">#REF!</definedName>
    <definedName name="C_315" localSheetId="0">#REF!</definedName>
    <definedName name="C_315">#REF!</definedName>
    <definedName name="C_331" localSheetId="0">#REF!</definedName>
    <definedName name="C_331">#REF!</definedName>
    <definedName name="C_33311" localSheetId="0">#REF!</definedName>
    <definedName name="C_33311">#REF!</definedName>
    <definedName name="C_33312" localSheetId="0">#REF!</definedName>
    <definedName name="C_33312">#REF!</definedName>
    <definedName name="C_3333" localSheetId="0">#REF!</definedName>
    <definedName name="C_3333">#REF!</definedName>
    <definedName name="C_3334" localSheetId="0">#REF!</definedName>
    <definedName name="C_3334">#REF!</definedName>
    <definedName name="C_3337" localSheetId="0">#REF!</definedName>
    <definedName name="C_3337">#REF!</definedName>
    <definedName name="C_3338" localSheetId="0">#REF!</definedName>
    <definedName name="C_3338">#REF!</definedName>
    <definedName name="C_3339" localSheetId="0">#REF!</definedName>
    <definedName name="C_3339">#REF!</definedName>
    <definedName name="C_334" localSheetId="0">#REF!</definedName>
    <definedName name="C_334">#REF!</definedName>
    <definedName name="C_3383" localSheetId="0">#REF!</definedName>
    <definedName name="C_3383">#REF!</definedName>
    <definedName name="C_3384" localSheetId="0">#REF!</definedName>
    <definedName name="C_3384">#REF!</definedName>
    <definedName name="C_3388" localSheetId="0">#REF!</definedName>
    <definedName name="C_3388">#REF!</definedName>
    <definedName name="C_411" localSheetId="0">#REF!</definedName>
    <definedName name="C_411">#REF!</definedName>
    <definedName name="C_412" localSheetId="0">#REF!</definedName>
    <definedName name="C_412">#REF!</definedName>
    <definedName name="C_413" localSheetId="0">#REF!</definedName>
    <definedName name="C_413">#REF!</definedName>
    <definedName name="C_415" localSheetId="0">#REF!</definedName>
    <definedName name="C_415">#REF!</definedName>
    <definedName name="C_416" localSheetId="0">#REF!</definedName>
    <definedName name="C_416">#REF!</definedName>
    <definedName name="C_4211" localSheetId="0">#REF!</definedName>
    <definedName name="C_4211">#REF!</definedName>
    <definedName name="C_4212" localSheetId="0">#REF!</definedName>
    <definedName name="C_4212">#REF!</definedName>
    <definedName name="C_441" localSheetId="0">#REF!</definedName>
    <definedName name="C_441">#REF!</definedName>
    <definedName name="C_5111" localSheetId="0">#REF!</definedName>
    <definedName name="C_5111">#REF!</definedName>
    <definedName name="C_621" localSheetId="0">#REF!</definedName>
    <definedName name="C_621">#REF!</definedName>
    <definedName name="C_622" localSheetId="0">#REF!</definedName>
    <definedName name="C_622">#REF!</definedName>
    <definedName name="C_6271" localSheetId="0">#REF!</definedName>
    <definedName name="C_6271">#REF!</definedName>
    <definedName name="C_6272" localSheetId="0">#REF!</definedName>
    <definedName name="C_6272">#REF!</definedName>
    <definedName name="C_6273" localSheetId="0">#REF!</definedName>
    <definedName name="C_6273">#REF!</definedName>
    <definedName name="C_6274" localSheetId="0">#REF!</definedName>
    <definedName name="C_6274">#REF!</definedName>
    <definedName name="C_6277" localSheetId="0">#REF!</definedName>
    <definedName name="C_6277">#REF!</definedName>
    <definedName name="C_6278" localSheetId="0">#REF!</definedName>
    <definedName name="C_6278">#REF!</definedName>
    <definedName name="C_632" localSheetId="0">#REF!</definedName>
    <definedName name="C_632">#REF!</definedName>
    <definedName name="C_6412" localSheetId="0">#REF!</definedName>
    <definedName name="C_6412">#REF!</definedName>
    <definedName name="C_6417" localSheetId="0">#REF!</definedName>
    <definedName name="C_6417">#REF!</definedName>
    <definedName name="C_6421" localSheetId="0">#REF!</definedName>
    <definedName name="C_6421">#REF!</definedName>
    <definedName name="C_6422" localSheetId="0">#REF!</definedName>
    <definedName name="C_6422">#REF!</definedName>
    <definedName name="C_6423" localSheetId="0">#REF!</definedName>
    <definedName name="C_6423">#REF!</definedName>
    <definedName name="C_6424" localSheetId="0">#REF!</definedName>
    <definedName name="C_6424">#REF!</definedName>
    <definedName name="C_6425" localSheetId="0">#REF!</definedName>
    <definedName name="C_6425">#REF!</definedName>
    <definedName name="C_6427" localSheetId="0">#REF!</definedName>
    <definedName name="C_6427">#REF!</definedName>
    <definedName name="C_6428" localSheetId="0">#REF!</definedName>
    <definedName name="C_6428">#REF!</definedName>
    <definedName name="C_711" localSheetId="0">#REF!</definedName>
    <definedName name="C_711">#REF!</definedName>
    <definedName name="C_721" localSheetId="0">#REF!</definedName>
    <definedName name="C_721">#REF!</definedName>
    <definedName name="C_811" localSheetId="0">#REF!</definedName>
    <definedName name="C_811">#REF!</definedName>
    <definedName name="C_821" localSheetId="0">#REF!</definedName>
    <definedName name="C_821">#REF!</definedName>
    <definedName name="C_911" localSheetId="0">#REF!</definedName>
    <definedName name="C_911">#REF!</definedName>
    <definedName name="c_comp" localSheetId="0">#REF!</definedName>
    <definedName name="c_comp">#REF!</definedName>
    <definedName name="c_comp_10" localSheetId="0">#REF!</definedName>
    <definedName name="c_comp_10">#REF!</definedName>
    <definedName name="c_comp_12" localSheetId="0">#REF!</definedName>
    <definedName name="c_comp_12">#REF!</definedName>
    <definedName name="c_comp_17" localSheetId="0">#REF!</definedName>
    <definedName name="c_comp_17">#REF!</definedName>
    <definedName name="c_comp_18" localSheetId="0">#REF!</definedName>
    <definedName name="c_comp_18">#REF!</definedName>
    <definedName name="c_comp_2" localSheetId="0">#REF!</definedName>
    <definedName name="c_comp_2">#REF!</definedName>
    <definedName name="c_comp_4" localSheetId="0">#REF!</definedName>
    <definedName name="c_comp_4">#REF!</definedName>
    <definedName name="c_comp_5" localSheetId="0">#REF!</definedName>
    <definedName name="c_comp_5">#REF!</definedName>
    <definedName name="c_comp_7" localSheetId="0">#REF!</definedName>
    <definedName name="c_comp_7">#REF!</definedName>
    <definedName name="C_GTGTKT" localSheetId="0">#REF!</definedName>
    <definedName name="C_GTGTKT">#REF!</definedName>
    <definedName name="c_k" localSheetId="0">#REF!</definedName>
    <definedName name="c_k">#REF!</definedName>
    <definedName name="c_n" localSheetId="0">#REF!</definedName>
    <definedName name="c_n">#REF!</definedName>
    <definedName name="c_n_10" localSheetId="0">#REF!</definedName>
    <definedName name="c_n_10">#REF!</definedName>
    <definedName name="C_NPT" localSheetId="0">#REF!</definedName>
    <definedName name="C_NPT">#REF!</definedName>
    <definedName name="C_P" localSheetId="0">#REF!</definedName>
    <definedName name="C_P">#REF!</definedName>
    <definedName name="C_TG" localSheetId="0">#REF!</definedName>
    <definedName name="C_TG">#REF!</definedName>
    <definedName name="C_TM" localSheetId="0">#REF!</definedName>
    <definedName name="C_TM">#REF!</definedName>
    <definedName name="C_TSCD" localSheetId="0">#REF!</definedName>
    <definedName name="C_TSCD">#REF!</definedName>
    <definedName name="C_TSLD" localSheetId="0">#REF!</definedName>
    <definedName name="C_TSLD">#REF!</definedName>
    <definedName name="C_V" localSheetId="0">#REF!</definedName>
    <definedName name="C_V">#REF!</definedName>
    <definedName name="c1." localSheetId="0">#REF!</definedName>
    <definedName name="c1.">#REF!</definedName>
    <definedName name="c2." localSheetId="0">#REF!</definedName>
    <definedName name="c2.">#REF!</definedName>
    <definedName name="C2.7" localSheetId="0">#REF!</definedName>
    <definedName name="C2.7">#REF!</definedName>
    <definedName name="c3." localSheetId="0">#REF!</definedName>
    <definedName name="c3.">#REF!</definedName>
    <definedName name="C3.0" localSheetId="0">#REF!</definedName>
    <definedName name="C3.0">#REF!</definedName>
    <definedName name="C3.5" localSheetId="0">#REF!</definedName>
    <definedName name="C3.5">#REF!</definedName>
    <definedName name="C3.7" localSheetId="0">#REF!</definedName>
    <definedName name="C3.7">#REF!</definedName>
    <definedName name="c4." localSheetId="0">#REF!</definedName>
    <definedName name="c4.">#REF!</definedName>
    <definedName name="C4.0" localSheetId="0">#REF!</definedName>
    <definedName name="C4.0">#REF!</definedName>
    <definedName name="c5." localSheetId="0">#REF!</definedName>
    <definedName name="c5.">#REF!</definedName>
    <definedName name="CA" localSheetId="0">#REF!</definedName>
    <definedName name="CA">#REF!</definedName>
    <definedName name="ca.1111" localSheetId="0">#REF!</definedName>
    <definedName name="ca.1111">#REF!</definedName>
    <definedName name="ca.1111.th" localSheetId="0">#REF!</definedName>
    <definedName name="ca.1111.th">#REF!</definedName>
    <definedName name="ca.1111.th_10" localSheetId="0">#REF!</definedName>
    <definedName name="ca.1111.th_10">#REF!</definedName>
    <definedName name="ca.1111_10" localSheetId="0">#REF!</definedName>
    <definedName name="ca.1111_10">#REF!</definedName>
    <definedName name="ca.1111_12" localSheetId="0">#REF!</definedName>
    <definedName name="ca.1111_12">#REF!</definedName>
    <definedName name="ca.1111_17" localSheetId="0">#REF!</definedName>
    <definedName name="ca.1111_17">#REF!</definedName>
    <definedName name="ca.1111_18" localSheetId="0">#REF!</definedName>
    <definedName name="ca.1111_18">#REF!</definedName>
    <definedName name="ca.1111_2" localSheetId="0">#REF!</definedName>
    <definedName name="ca.1111_2">#REF!</definedName>
    <definedName name="ca.1111_4" localSheetId="0">#REF!</definedName>
    <definedName name="ca.1111_4">#REF!</definedName>
    <definedName name="ca.1111_5" localSheetId="0">#REF!</definedName>
    <definedName name="ca.1111_5">#REF!</definedName>
    <definedName name="ca.1111_7" localSheetId="0">#REF!</definedName>
    <definedName name="ca.1111_7">#REF!</definedName>
    <definedName name="CA_10" localSheetId="0">#REF!</definedName>
    <definedName name="CA_10">#REF!</definedName>
    <definedName name="CA_PTVT" localSheetId="0">#REF!</definedName>
    <definedName name="CA_PTVT">#REF!</definedName>
    <definedName name="Caåu_taùch_coïc_ñeå_queùt_bi_tum_coïc_daøi__20m" localSheetId="0">#REF!</definedName>
    <definedName name="Caåu_taùch_coïc_ñeå_queùt_bi_tum_coïc_daøi__20m">#REF!</definedName>
    <definedName name="CACAU">298161</definedName>
    <definedName name="CachtinhCN1">#REF!</definedName>
    <definedName name="CachtinhCN2">#REF!</definedName>
    <definedName name="CachtinhCPLBCKTKT">#REF!</definedName>
    <definedName name="CachtinhCPLDADT">#REF!</definedName>
    <definedName name="CachtinhCPTKHTKT1">#REF!</definedName>
    <definedName name="CachtinhCPTKHTKT2">#REF!</definedName>
    <definedName name="CachtinhCPTKKT">#REF!</definedName>
    <definedName name="CachtinhCPTKTC">#REF!</definedName>
    <definedName name="CachtinhCPTTTKBVTC">#REF!</definedName>
    <definedName name="CachtinhCPTTTKKT">#REF!</definedName>
    <definedName name="cácte" localSheetId="0">#REF!</definedName>
    <definedName name="cácte">#REF!</definedName>
    <definedName name="caiongnoilcD100" localSheetId="0">#REF!</definedName>
    <definedName name="caiongnoilcD100">#REF!</definedName>
    <definedName name="caiongnoilcD90" localSheetId="0">#REF!</definedName>
    <definedName name="caiongnoilcD90">#REF!</definedName>
    <definedName name="CAMTC" localSheetId="0">#REF!</definedName>
    <definedName name="CAMTC">#REF!</definedName>
    <definedName name="CanBQL" localSheetId="0">#REF!</definedName>
    <definedName name="CanBQL">#REF!</definedName>
    <definedName name="CanLePhi" localSheetId="0">#REF!</definedName>
    <definedName name="CanLePhi">#REF!</definedName>
    <definedName name="CanMT" localSheetId="0">#REF!</definedName>
    <definedName name="CanMT">#REF!</definedName>
    <definedName name="cano40" localSheetId="0">#REF!</definedName>
    <definedName name="cano40">#REF!</definedName>
    <definedName name="cano40_10" localSheetId="0">#REF!</definedName>
    <definedName name="cano40_10">#REF!</definedName>
    <definedName name="cao" localSheetId="0">#REF!</definedName>
    <definedName name="cao">#REF!</definedName>
    <definedName name="cao_10" localSheetId="0">#REF!</definedName>
    <definedName name="cao_10">#REF!</definedName>
    <definedName name="cao1_10" localSheetId="0">#REF!</definedName>
    <definedName name="cao1_10">#REF!</definedName>
    <definedName name="cao2_10" localSheetId="0">#REF!</definedName>
    <definedName name="cao2_10">#REF!</definedName>
    <definedName name="cao3_10" localSheetId="0">#REF!</definedName>
    <definedName name="cao3_10">#REF!</definedName>
    <definedName name="cao4_10" localSheetId="0">#REF!</definedName>
    <definedName name="cao4_10">#REF!</definedName>
    <definedName name="cao5_10" localSheetId="0">#REF!</definedName>
    <definedName name="cao5_10">#REF!</definedName>
    <definedName name="cao6_10" localSheetId="0">#REF!</definedName>
    <definedName name="cao6_10">#REF!</definedName>
    <definedName name="cap" localSheetId="0">#REF!</definedName>
    <definedName name="cap">#REF!</definedName>
    <definedName name="CAP_DIEN_AP_10" localSheetId="0">#REF!</definedName>
    <definedName name="CAP_DIEN_AP_10">#REF!</definedName>
    <definedName name="cap_DUL_va_TC" localSheetId="0">#REF!</definedName>
    <definedName name="cap_DUL_va_TC">#REF!</definedName>
    <definedName name="cap0.7" localSheetId="0">#REF!</definedName>
    <definedName name="cap0.7">#REF!</definedName>
    <definedName name="CAPDAT_20" localSheetId="0">#REF!</definedName>
    <definedName name="CAPDAT_20">#REF!</definedName>
    <definedName name="capdul" localSheetId="0">#REF!</definedName>
    <definedName name="capdul">#REF!</definedName>
    <definedName name="capdul_10" localSheetId="0">#REF!</definedName>
    <definedName name="capdul_10">#REF!</definedName>
    <definedName name="capphoithiennhien" localSheetId="0">#REF!</definedName>
    <definedName name="capphoithiennhien">#REF!</definedName>
    <definedName name="CAPT" localSheetId="0">#REF!</definedName>
    <definedName name="CAPT">#REF!</definedName>
    <definedName name="CAPT_2" localSheetId="0">#REF!</definedName>
    <definedName name="CAPT_2">#REF!</definedName>
    <definedName name="CAPT_3" localSheetId="0">#REF!</definedName>
    <definedName name="CAPT_3">#REF!</definedName>
    <definedName name="CAPT_4" localSheetId="0">#REF!</definedName>
    <definedName name="CAPT_4">#REF!</definedName>
    <definedName name="CAPT_5" localSheetId="0">#REF!</definedName>
    <definedName name="CAPT_5">#REF!</definedName>
    <definedName name="CAPT_6" localSheetId="0">#REF!</definedName>
    <definedName name="CAPT_6">#REF!</definedName>
    <definedName name="CAPT_7" localSheetId="0">#REF!</definedName>
    <definedName name="CAPT_7">#REF!</definedName>
    <definedName name="CAPT_8" localSheetId="0">#REF!</definedName>
    <definedName name="CAPT_8">#REF!</definedName>
    <definedName name="CAPT_9" localSheetId="0">#REF!</definedName>
    <definedName name="CAPT_9">#REF!</definedName>
    <definedName name="casing" localSheetId="0">#REF!</definedName>
    <definedName name="casing">#REF!</definedName>
    <definedName name="casing_10" localSheetId="0">#REF!</definedName>
    <definedName name="casing_10">#REF!</definedName>
    <definedName name="Cat" localSheetId="0">#REF!</definedName>
    <definedName name="Cat">#REF!</definedName>
    <definedName name="cat2_10" localSheetId="0">#REF!</definedName>
    <definedName name="cat2_10">#REF!</definedName>
    <definedName name="cat3_10" localSheetId="0">#REF!</definedName>
    <definedName name="cat3_10">#REF!</definedName>
    <definedName name="cat4_10" localSheetId="0">#REF!</definedName>
    <definedName name="cat4_10">#REF!</definedName>
    <definedName name="cat5_20" localSheetId="0">#REF!</definedName>
    <definedName name="cat5_20">#REF!</definedName>
    <definedName name="catcap" localSheetId="0">#REF!</definedName>
    <definedName name="catcap">#REF!</definedName>
    <definedName name="catcap_10" localSheetId="0">#REF!</definedName>
    <definedName name="catcap_10">#REF!</definedName>
    <definedName name="catcap10kw" localSheetId="0">#REF!</definedName>
    <definedName name="catcap10kw">#REF!</definedName>
    <definedName name="catchuan" localSheetId="0">#REF!</definedName>
    <definedName name="catchuan">#REF!</definedName>
    <definedName name="catdapnen_QV" localSheetId="0">#REF!</definedName>
    <definedName name="catdapnen_QV">#REF!</definedName>
    <definedName name="catdapnen_TD" localSheetId="0">#REF!</definedName>
    <definedName name="catdapnen_TD">#REF!</definedName>
    <definedName name="catden_QV" localSheetId="0">#REF!</definedName>
    <definedName name="catden_QV">#REF!</definedName>
    <definedName name="Category_All" localSheetId="0">#REF!</definedName>
    <definedName name="Category_All">#REF!</definedName>
    <definedName name="Category_All_10" localSheetId="0">#REF!</definedName>
    <definedName name="Category_All_10">#REF!</definedName>
    <definedName name="cathatnho" localSheetId="0">#REF!</definedName>
    <definedName name="cathatnho">#REF!</definedName>
    <definedName name="CATIN">#N/A</definedName>
    <definedName name="CATJYOU">#N/A</definedName>
    <definedName name="catm" localSheetId="0">#REF!</definedName>
    <definedName name="catm">#REF!</definedName>
    <definedName name="catm_10" localSheetId="0">#REF!</definedName>
    <definedName name="catm_10">#REF!</definedName>
    <definedName name="catmin" localSheetId="0">#REF!</definedName>
    <definedName name="catmin">#REF!</definedName>
    <definedName name="catn" localSheetId="0">#REF!</definedName>
    <definedName name="catn">#REF!</definedName>
    <definedName name="catn_10" localSheetId="0">#REF!</definedName>
    <definedName name="catn_10">#REF!</definedName>
    <definedName name="catnen" localSheetId="0">#REF!</definedName>
    <definedName name="catnen">#REF!</definedName>
    <definedName name="CATREC">#N/A</definedName>
    <definedName name="catsan" localSheetId="0">#REF!</definedName>
    <definedName name="catsan">#REF!</definedName>
    <definedName name="CATSYU">#N/A</definedName>
    <definedName name="catthep2.8kw" localSheetId="0">#REF!</definedName>
    <definedName name="catthep2.8kw">#REF!</definedName>
    <definedName name="CATTRUCTIEP" localSheetId="0">#REF!</definedName>
    <definedName name="CATTRUCTIEP">#REF!</definedName>
    <definedName name="catuon" localSheetId="0">#REF!</definedName>
    <definedName name="catuon">#REF!</definedName>
    <definedName name="catuon_10" localSheetId="0">#REF!</definedName>
    <definedName name="catuon_10">#REF!</definedName>
    <definedName name="catvang_20" localSheetId="0">#REF!</definedName>
    <definedName name="catvang_20">#REF!</definedName>
    <definedName name="catvang_QV" localSheetId="0">#REF!</definedName>
    <definedName name="catvang_QV">#REF!</definedName>
    <definedName name="catvang_TD" localSheetId="0">#REF!</definedName>
    <definedName name="catvang_TD">#REF!</definedName>
    <definedName name="catxay" localSheetId="0">#REF!</definedName>
    <definedName name="catxay">#REF!</definedName>
    <definedName name="cau_10" localSheetId="0">#REF!</definedName>
    <definedName name="cau_10">#REF!</definedName>
    <definedName name="Cau_20" localSheetId="0">#REF!</definedName>
    <definedName name="Cau_20">#REF!</definedName>
    <definedName name="cau10_10" localSheetId="0">#REF!</definedName>
    <definedName name="cau10_10">#REF!</definedName>
    <definedName name="cau16_10" localSheetId="0">#REF!</definedName>
    <definedName name="cau16_10">#REF!</definedName>
    <definedName name="cau25_10" localSheetId="0">#REF!</definedName>
    <definedName name="cau25_10">#REF!</definedName>
    <definedName name="cau40_10" localSheetId="0">#REF!</definedName>
    <definedName name="cau40_10">#REF!</definedName>
    <definedName name="cau50_10" localSheetId="0">#REF!</definedName>
    <definedName name="cau50_10">#REF!</definedName>
    <definedName name="cau6_10" localSheetId="0">#REF!</definedName>
    <definedName name="cau6_10">#REF!</definedName>
    <definedName name="caubanhhoi10" localSheetId="0">#REF!</definedName>
    <definedName name="caubanhhoi10">#REF!</definedName>
    <definedName name="caubanhhoi16" localSheetId="0">#REF!</definedName>
    <definedName name="caubanhhoi16">#REF!</definedName>
    <definedName name="caubanhhoi25" localSheetId="0">#REF!</definedName>
    <definedName name="caubanhhoi25">#REF!</definedName>
    <definedName name="caubanhhoi3" localSheetId="0">#REF!</definedName>
    <definedName name="caubanhhoi3">#REF!</definedName>
    <definedName name="caubanhhoi4" localSheetId="0">#REF!</definedName>
    <definedName name="caubanhhoi4">#REF!</definedName>
    <definedName name="caubanhhoi40" localSheetId="0">#REF!</definedName>
    <definedName name="caubanhhoi40">#REF!</definedName>
    <definedName name="caubanhhoi5" localSheetId="0">#REF!</definedName>
    <definedName name="caubanhhoi5">#REF!</definedName>
    <definedName name="caubanhhoi6" localSheetId="0">#REF!</definedName>
    <definedName name="caubanhhoi6">#REF!</definedName>
    <definedName name="caubanhhoi65" localSheetId="0">#REF!</definedName>
    <definedName name="caubanhhoi65">#REF!</definedName>
    <definedName name="caubanhhoi7" localSheetId="0">#REF!</definedName>
    <definedName name="caubanhhoi7">#REF!</definedName>
    <definedName name="caubanhhoi8" localSheetId="0">#REF!</definedName>
    <definedName name="caubanhhoi8">#REF!</definedName>
    <definedName name="caubanhhoi90" localSheetId="0">#REF!</definedName>
    <definedName name="caubanhhoi90">#REF!</definedName>
    <definedName name="caubanhxich10" localSheetId="0">#REF!</definedName>
    <definedName name="caubanhxich10">#REF!</definedName>
    <definedName name="caubanhxich100" localSheetId="0">#REF!</definedName>
    <definedName name="caubanhxich100">#REF!</definedName>
    <definedName name="caubanhxich16" localSheetId="0">#REF!</definedName>
    <definedName name="caubanhxich16">#REF!</definedName>
    <definedName name="caubanhxich25" localSheetId="0">#REF!</definedName>
    <definedName name="caubanhxich25">#REF!</definedName>
    <definedName name="caubanhxich28" localSheetId="0">#REF!</definedName>
    <definedName name="caubanhxich28">#REF!</definedName>
    <definedName name="caubanhxich40" localSheetId="0">#REF!</definedName>
    <definedName name="caubanhxich40">#REF!</definedName>
    <definedName name="caubanhxich5" localSheetId="0">#REF!</definedName>
    <definedName name="caubanhxich5">#REF!</definedName>
    <definedName name="caubanhxich50" localSheetId="0">#REF!</definedName>
    <definedName name="caubanhxich50">#REF!</definedName>
    <definedName name="caubanhxich63" localSheetId="0">#REF!</definedName>
    <definedName name="caubanhxich63">#REF!</definedName>
    <definedName name="caubanhxich7" localSheetId="0">#REF!</definedName>
    <definedName name="caubanhxich7">#REF!</definedName>
    <definedName name="CAUCHI" localSheetId="0">#REF!</definedName>
    <definedName name="CAUCHI">#REF!</definedName>
    <definedName name="cauhoi10T" localSheetId="0">#REF!</definedName>
    <definedName name="cauhoi10T">#REF!</definedName>
    <definedName name="cauhoi16T" localSheetId="0">#REF!</definedName>
    <definedName name="cauhoi16T">#REF!</definedName>
    <definedName name="cauhoi25T" localSheetId="0">#REF!</definedName>
    <definedName name="cauhoi25T">#REF!</definedName>
    <definedName name="cauhoi5T" localSheetId="0">#REF!</definedName>
    <definedName name="cauhoi5T">#REF!</definedName>
    <definedName name="caunoi30" localSheetId="0">#REF!</definedName>
    <definedName name="caunoi30">#REF!</definedName>
    <definedName name="caunoi30_10" localSheetId="0">#REF!</definedName>
    <definedName name="caunoi30_10">#REF!</definedName>
    <definedName name="Caùt" localSheetId="0">#REF!</definedName>
    <definedName name="Caùt">#REF!</definedName>
    <definedName name="cauthap10" localSheetId="0">#REF!</definedName>
    <definedName name="cauthap10">#REF!</definedName>
    <definedName name="cauthap12" localSheetId="0">#REF!</definedName>
    <definedName name="cauthap12">#REF!</definedName>
    <definedName name="cauthap15" localSheetId="0">#REF!</definedName>
    <definedName name="cauthap15">#REF!</definedName>
    <definedName name="cauthap20" localSheetId="0">#REF!</definedName>
    <definedName name="cauthap20">#REF!</definedName>
    <definedName name="cauthap25" localSheetId="0">#REF!</definedName>
    <definedName name="cauthap25">#REF!</definedName>
    <definedName name="cauthap3" localSheetId="0">#REF!</definedName>
    <definedName name="cauthap3">#REF!</definedName>
    <definedName name="cauthap30" localSheetId="0">#REF!</definedName>
    <definedName name="cauthap30">#REF!</definedName>
    <definedName name="cauthap40" localSheetId="0">#REF!</definedName>
    <definedName name="cauthap40">#REF!</definedName>
    <definedName name="cauthap5" localSheetId="0">#REF!</definedName>
    <definedName name="cauthap5">#REF!</definedName>
    <definedName name="cauthap50" localSheetId="0">#REF!</definedName>
    <definedName name="cauthap50">#REF!</definedName>
    <definedName name="cauthap8" localSheetId="0">#REF!</definedName>
    <definedName name="cauthap8">#REF!</definedName>
    <definedName name="cauxich25T" localSheetId="0">#REF!</definedName>
    <definedName name="cauxich25T">#REF!</definedName>
    <definedName name="cauxich30T" localSheetId="0">#REF!</definedName>
    <definedName name="cauxich30T">#REF!</definedName>
    <definedName name="cauxich50T" localSheetId="0">#REF!</definedName>
    <definedName name="cauxich50T">#REF!</definedName>
    <definedName name="CAVT" localSheetId="0">#REF!</definedName>
    <definedName name="CAVT">#REF!</definedName>
    <definedName name="cay" localSheetId="0">#REF!</definedName>
    <definedName name="cay">#REF!</definedName>
    <definedName name="cay75_10" localSheetId="0">#REF!</definedName>
    <definedName name="cay75_10">#REF!</definedName>
    <definedName name="cayxoi108cv" localSheetId="0">#REF!</definedName>
    <definedName name="cayxoi108cv">#REF!</definedName>
    <definedName name="Cb" localSheetId="0">#REF!</definedName>
    <definedName name="Cb">#REF!</definedName>
    <definedName name="Cb_10" localSheetId="0">#REF!</definedName>
    <definedName name="Cb_10">#REF!</definedName>
    <definedName name="Cb_12" localSheetId="0">#REF!</definedName>
    <definedName name="Cb_12">#REF!</definedName>
    <definedName name="Cb_17" localSheetId="0">#REF!</definedName>
    <definedName name="Cb_17">#REF!</definedName>
    <definedName name="Cb_18" localSheetId="0">#REF!</definedName>
    <definedName name="Cb_18">#REF!</definedName>
    <definedName name="Cb_2" localSheetId="0">#REF!</definedName>
    <definedName name="Cb_2">#REF!</definedName>
    <definedName name="Cb_4" localSheetId="0">#REF!</definedName>
    <definedName name="Cb_4">#REF!</definedName>
    <definedName name="Cb_5" localSheetId="0">#REF!</definedName>
    <definedName name="Cb_5">#REF!</definedName>
    <definedName name="Cb_7" localSheetId="0">#REF!</definedName>
    <definedName name="Cb_7">#REF!</definedName>
    <definedName name="CBA35HT" localSheetId="0">#REF!</definedName>
    <definedName name="CBA35HT">#REF!</definedName>
    <definedName name="CBA50HT" localSheetId="0">#REF!</definedName>
    <definedName name="CBA50HT">#REF!</definedName>
    <definedName name="CBA70HT" localSheetId="0">#REF!</definedName>
    <definedName name="CBA70HT">#REF!</definedName>
    <definedName name="CBB" localSheetId="0">#REF!</definedName>
    <definedName name="CBB">#REF!</definedName>
    <definedName name="CBPT" localSheetId="0">#REF!</definedName>
    <definedName name="CBPT">#REF!</definedName>
    <definedName name="CBPT_2" localSheetId="0">#REF!</definedName>
    <definedName name="CBPT_2">#REF!</definedName>
    <definedName name="CBPT_3" localSheetId="0">#REF!</definedName>
    <definedName name="CBPT_3">#REF!</definedName>
    <definedName name="CBPT_4" localSheetId="0">#REF!</definedName>
    <definedName name="CBPT_4">#REF!</definedName>
    <definedName name="CBPT_5" localSheetId="0">#REF!</definedName>
    <definedName name="CBPT_5">#REF!</definedName>
    <definedName name="CBPT_6" localSheetId="0">#REF!</definedName>
    <definedName name="CBPT_6">#REF!</definedName>
    <definedName name="CBPT_7" localSheetId="0">#REF!</definedName>
    <definedName name="CBPT_7">#REF!</definedName>
    <definedName name="CBPT_8" localSheetId="0">#REF!</definedName>
    <definedName name="CBPT_8">#REF!</definedName>
    <definedName name="CBPT_9" localSheetId="0">#REF!</definedName>
    <definedName name="CBPT_9">#REF!</definedName>
    <definedName name="CBTCTLT1000ND" localSheetId="0">#REF!</definedName>
    <definedName name="CBTCTLT1000ND">#REF!</definedName>
    <definedName name="CBTCTLT1000VH" localSheetId="0">#REF!</definedName>
    <definedName name="CBTCTLT1000VH">#REF!</definedName>
    <definedName name="CBTCTLT1200ND" localSheetId="0">#REF!</definedName>
    <definedName name="CBTCTLT1200ND">#REF!</definedName>
    <definedName name="CBTCTLT1200VH" localSheetId="0">#REF!</definedName>
    <definedName name="CBTCTLT1200VH">#REF!</definedName>
    <definedName name="CBTCTLT1500ND" localSheetId="0">#REF!</definedName>
    <definedName name="CBTCTLT1500ND">#REF!</definedName>
    <definedName name="CBTCTLT1500VH" localSheetId="0">#REF!</definedName>
    <definedName name="CBTCTLT1500VH">#REF!</definedName>
    <definedName name="CBTCTLT300ND" localSheetId="0">#REF!</definedName>
    <definedName name="CBTCTLT300ND">#REF!</definedName>
    <definedName name="CBTCTLT300VH" localSheetId="0">#REF!</definedName>
    <definedName name="CBTCTLT300VH">#REF!</definedName>
    <definedName name="CBTCTLT400ND" localSheetId="0">#REF!</definedName>
    <definedName name="CBTCTLT400ND">#REF!</definedName>
    <definedName name="CBTCTLT400VH" localSheetId="0">#REF!</definedName>
    <definedName name="CBTCTLT400VH">#REF!</definedName>
    <definedName name="CBTCTLT600ND" localSheetId="0">#REF!</definedName>
    <definedName name="CBTCTLT600ND">#REF!</definedName>
    <definedName name="CBTCTLT600VH" localSheetId="0">#REF!</definedName>
    <definedName name="CBTCTLT600VH">#REF!</definedName>
    <definedName name="CBTCTLT800ND" localSheetId="0">#REF!</definedName>
    <definedName name="CBTCTLT800ND">#REF!</definedName>
    <definedName name="CBTCTLT800VH" localSheetId="0">#REF!</definedName>
    <definedName name="CBTCTLT800VH">#REF!</definedName>
    <definedName name="CBVT" localSheetId="0">#REF!</definedName>
    <definedName name="CBVT">#REF!</definedName>
    <definedName name="cch" localSheetId="0">#REF!</definedName>
    <definedName name="cch">#REF!</definedName>
    <definedName name="cch_10" localSheetId="0">#REF!</definedName>
    <definedName name="cch_10">#REF!</definedName>
    <definedName name="cchong" localSheetId="0">#REF!</definedName>
    <definedName name="cchong">#REF!</definedName>
    <definedName name="CCS" localSheetId="0">#REF!</definedName>
    <definedName name="CCS">#REF!</definedName>
    <definedName name="CCS_10" localSheetId="0">#REF!</definedName>
    <definedName name="CCS_10">#REF!</definedName>
    <definedName name="CCS_12" localSheetId="0">#REF!</definedName>
    <definedName name="CCS_12">#REF!</definedName>
    <definedName name="CCS_17" localSheetId="0">#REF!</definedName>
    <definedName name="CCS_17">#REF!</definedName>
    <definedName name="CCS_18" localSheetId="0">#REF!</definedName>
    <definedName name="CCS_18">#REF!</definedName>
    <definedName name="CCS_2" localSheetId="0">#REF!</definedName>
    <definedName name="CCS_2">#REF!</definedName>
    <definedName name="CCS_20" localSheetId="0">#REF!</definedName>
    <definedName name="CCS_20">#REF!</definedName>
    <definedName name="CCS_4" localSheetId="0">#REF!</definedName>
    <definedName name="CCS_4">#REF!</definedName>
    <definedName name="CCS_5" localSheetId="0">#REF!</definedName>
    <definedName name="CCS_5">#REF!</definedName>
    <definedName name="CCS_7" localSheetId="0">#REF!</definedName>
    <definedName name="CCS_7">#REF!</definedName>
    <definedName name="CCT" localSheetId="0">[4]Config!$CI$2</definedName>
    <definedName name="CCT">#REF!</definedName>
    <definedName name="cct_10" localSheetId="0">#REF!</definedName>
    <definedName name="cct_10">#REF!</definedName>
    <definedName name="cct_20" localSheetId="0">#REF!</definedName>
    <definedName name="cct_20">#REF!</definedName>
    <definedName name="CDADD_10" localSheetId="0">#REF!</definedName>
    <definedName name="CDADD_10">#REF!</definedName>
    <definedName name="CDAM" localSheetId="0">#REF!</definedName>
    <definedName name="CDAM">#REF!</definedName>
    <definedName name="CDB" localSheetId="0">#REF!</definedName>
    <definedName name="CDB">#REF!</definedName>
    <definedName name="CDC12.7mm" localSheetId="0">#REF!</definedName>
    <definedName name="CDC12.7mm">#REF!</definedName>
    <definedName name="CDC15.2mm" localSheetId="0">#REF!</definedName>
    <definedName name="CDC15.2mm">#REF!</definedName>
    <definedName name="CDCD" localSheetId="0">#REF!</definedName>
    <definedName name="CDCD">#REF!</definedName>
    <definedName name="CDD" localSheetId="0">#REF!</definedName>
    <definedName name="CDD">#REF!</definedName>
    <definedName name="CDD_10" localSheetId="0">#REF!</definedName>
    <definedName name="CDD_10">#REF!</definedName>
    <definedName name="CDD_12" localSheetId="0">#REF!</definedName>
    <definedName name="CDD_12">#REF!</definedName>
    <definedName name="CDD_17" localSheetId="0">#REF!</definedName>
    <definedName name="CDD_17">#REF!</definedName>
    <definedName name="CDD_18" localSheetId="0">#REF!</definedName>
    <definedName name="CDD_18">#REF!</definedName>
    <definedName name="CDD_2" localSheetId="0">#REF!</definedName>
    <definedName name="CDD_2">#REF!</definedName>
    <definedName name="CDD_20" localSheetId="0">#REF!</definedName>
    <definedName name="CDD_20">#REF!</definedName>
    <definedName name="CDD_4" localSheetId="0">#REF!</definedName>
    <definedName name="CDD_4">#REF!</definedName>
    <definedName name="CDD_5" localSheetId="0">#REF!</definedName>
    <definedName name="CDD_5">#REF!</definedName>
    <definedName name="CDD_7" localSheetId="0">#REF!</definedName>
    <definedName name="CDD_7">#REF!</definedName>
    <definedName name="CDday" localSheetId="0">#REF!</definedName>
    <definedName name="CDday">#REF!</definedName>
    <definedName name="cddc" localSheetId="0">#REF!</definedName>
    <definedName name="cddc">#REF!</definedName>
    <definedName name="cddc_10" localSheetId="0">#REF!</definedName>
    <definedName name="cddc_10">#REF!</definedName>
    <definedName name="cddc_12" localSheetId="0">#REF!</definedName>
    <definedName name="cddc_12">#REF!</definedName>
    <definedName name="cddc_17" localSheetId="0">#REF!</definedName>
    <definedName name="cddc_17">#REF!</definedName>
    <definedName name="cddc_18" localSheetId="0">#REF!</definedName>
    <definedName name="cddc_18">#REF!</definedName>
    <definedName name="cddc_2" localSheetId="0">#REF!</definedName>
    <definedName name="cddc_2">#REF!</definedName>
    <definedName name="cddc_4" localSheetId="0">#REF!</definedName>
    <definedName name="cddc_4">#REF!</definedName>
    <definedName name="cddc_5" localSheetId="0">#REF!</definedName>
    <definedName name="cddc_5">#REF!</definedName>
    <definedName name="cddc_7" localSheetId="0">#REF!</definedName>
    <definedName name="cddc_7">#REF!</definedName>
    <definedName name="CDDD" localSheetId="0">#REF!</definedName>
    <definedName name="CDDD">#REF!</definedName>
    <definedName name="CDDD_20" localSheetId="0">#REF!</definedName>
    <definedName name="CDDD_20">#REF!</definedName>
    <definedName name="CDDD1P" localSheetId="0">#REF!</definedName>
    <definedName name="CDDD1P">#REF!</definedName>
    <definedName name="cddd1p_20" localSheetId="0">#REF!</definedName>
    <definedName name="cddd1p_20">#REF!</definedName>
    <definedName name="CDDD1PHA" localSheetId="0">#REF!</definedName>
    <definedName name="CDDD1PHA">#REF!</definedName>
    <definedName name="cddd3p_20" localSheetId="0">#REF!</definedName>
    <definedName name="cddd3p_20">#REF!</definedName>
    <definedName name="CDDD3PHA" localSheetId="0">#REF!</definedName>
    <definedName name="CDDD3PHA">#REF!</definedName>
    <definedName name="CDdinh" localSheetId="0">#REF!</definedName>
    <definedName name="CDdinh">#REF!</definedName>
    <definedName name="CDDOI" localSheetId="0">#REF!</definedName>
    <definedName name="CDDOI">#REF!</definedName>
    <definedName name="CDgoi" localSheetId="0">#REF!</definedName>
    <definedName name="CDgoi">#REF!</definedName>
    <definedName name="CDHT" localSheetId="0">#REF!</definedName>
    <definedName name="CDHT">#REF!</definedName>
    <definedName name="CDIM" localSheetId="0">#REF!</definedName>
    <definedName name="CDIM">#REF!</definedName>
    <definedName name="cdn" localSheetId="0">#REF!</definedName>
    <definedName name="cdn">#REF!</definedName>
    <definedName name="cdn_10" localSheetId="0">#REF!</definedName>
    <definedName name="cdn_10">#REF!</definedName>
    <definedName name="Cdnum" localSheetId="0">#REF!</definedName>
    <definedName name="Cdnum">#REF!</definedName>
    <definedName name="Cdnum_10" localSheetId="0">#REF!</definedName>
    <definedName name="Cdnum_10">#REF!</definedName>
    <definedName name="Cdo_8bat" localSheetId="0">#REF!</definedName>
    <definedName name="Cdo_8bat">#REF!</definedName>
    <definedName name="Cdo_TK50" localSheetId="0">#REF!</definedName>
    <definedName name="Cdo_TK50">#REF!</definedName>
    <definedName name="cdps" localSheetId="0">#REF!</definedName>
    <definedName name="cdps">#REF!</definedName>
    <definedName name="CDTK_tim">31.77</definedName>
    <definedName name="CDVAÄN_CHUYEÅN" localSheetId="0">#REF!</definedName>
    <definedName name="CDVAÄN_CHUYEÅN">#REF!</definedName>
    <definedName name="CDVC" localSheetId="0">#REF!</definedName>
    <definedName name="CDVC">#REF!</definedName>
    <definedName name="CE" localSheetId="0">#REF!</definedName>
    <definedName name="CE">#REF!</definedName>
    <definedName name="celltips_area" localSheetId="0">#REF!</definedName>
    <definedName name="celltips_area">#REF!</definedName>
    <definedName name="cf" localSheetId="0">BlankMacro1</definedName>
    <definedName name="cf">BlankMacro1</definedName>
    <definedName name="cf_1" localSheetId="0">BlankMacro1</definedName>
    <definedName name="cf_1">BlankMacro1</definedName>
    <definedName name="cf_10" localSheetId="0">BlankMacro1</definedName>
    <definedName name="cf_10">BlankMacro1</definedName>
    <definedName name="cf_12" localSheetId="0">BlankMacro1</definedName>
    <definedName name="cf_12">BlankMacro1</definedName>
    <definedName name="cf_17" localSheetId="0">BlankMacro1</definedName>
    <definedName name="cf_17">BlankMacro1</definedName>
    <definedName name="cf_18" localSheetId="0">BlankMacro1</definedName>
    <definedName name="cf_18">BlankMacro1</definedName>
    <definedName name="cf_2" localSheetId="0">BlankMacro1</definedName>
    <definedName name="cf_2">BlankMacro1</definedName>
    <definedName name="cf_20" localSheetId="0">BlankMacro1</definedName>
    <definedName name="cf_20">BlankMacro1</definedName>
    <definedName name="cf_4" localSheetId="0">BlankMacro1</definedName>
    <definedName name="cf_4">BlankMacro1</definedName>
    <definedName name="cf_5" localSheetId="0">BlankMacro1</definedName>
    <definedName name="cf_5">BlankMacro1</definedName>
    <definedName name="cf_7" localSheetId="0">BlankMacro1</definedName>
    <definedName name="cf_7">BlankMacro1</definedName>
    <definedName name="cfc" localSheetId="0">#REF!</definedName>
    <definedName name="cfc">#REF!</definedName>
    <definedName name="cfk" localSheetId="0">#REF!</definedName>
    <definedName name="cfk">#REF!</definedName>
    <definedName name="cfk_12" localSheetId="0">#REF!</definedName>
    <definedName name="cfk_12">#REF!</definedName>
    <definedName name="cfk_17" localSheetId="0">#REF!</definedName>
    <definedName name="cfk_17">#REF!</definedName>
    <definedName name="cfk_18" localSheetId="0">#REF!</definedName>
    <definedName name="cfk_18">#REF!</definedName>
    <definedName name="cfk_2" localSheetId="0">#REF!</definedName>
    <definedName name="cfk_2">#REF!</definedName>
    <definedName name="cfk_4" localSheetId="0">#REF!</definedName>
    <definedName name="cfk_4">#REF!</definedName>
    <definedName name="cfk_5" localSheetId="0">#REF!</definedName>
    <definedName name="cfk_5">#REF!</definedName>
    <definedName name="cfk_7" localSheetId="0">#REF!</definedName>
    <definedName name="cfk_7">#REF!</definedName>
    <definedName name="CG60_42" localSheetId="0">#REF!</definedName>
    <definedName name="CG60_42">#REF!</definedName>
    <definedName name="cgionc_20" localSheetId="0">#REF!</definedName>
    <definedName name="cgionc_20">#REF!</definedName>
    <definedName name="cgiovl_20" localSheetId="0">#REF!</definedName>
    <definedName name="cgiovl_20">#REF!</definedName>
    <definedName name="CH_20" localSheetId="0">#REF!</definedName>
    <definedName name="CH_20">#REF!</definedName>
    <definedName name="CHAN" localSheetId="0">#REF!</definedName>
    <definedName name="CHAN">#REF!</definedName>
    <definedName name="CHAN1" localSheetId="0">#REF!</definedName>
    <definedName name="CHAN1">#REF!</definedName>
    <definedName name="chay1" localSheetId="0">#REF!</definedName>
    <definedName name="chay1">#REF!</definedName>
    <definedName name="chay10" localSheetId="0">#REF!</definedName>
    <definedName name="chay10">#REF!</definedName>
    <definedName name="chay2" localSheetId="0">#REF!</definedName>
    <definedName name="chay2">#REF!</definedName>
    <definedName name="chay3" localSheetId="0">#REF!</definedName>
    <definedName name="chay3">#REF!</definedName>
    <definedName name="chay4" localSheetId="0">#REF!</definedName>
    <definedName name="chay4">#REF!</definedName>
    <definedName name="chay5" localSheetId="0">#REF!</definedName>
    <definedName name="chay5">#REF!</definedName>
    <definedName name="chay6" localSheetId="0">#REF!</definedName>
    <definedName name="chay6">#REF!</definedName>
    <definedName name="chay7" localSheetId="0">#REF!</definedName>
    <definedName name="chay7">#REF!</definedName>
    <definedName name="chay8" localSheetId="0">#REF!</definedName>
    <definedName name="chay8">#REF!</definedName>
    <definedName name="chay9" localSheetId="0">#REF!</definedName>
    <definedName name="chay9">#REF!</definedName>
    <definedName name="CHCX" localSheetId="0">#REF!</definedName>
    <definedName name="CHCX">#REF!</definedName>
    <definedName name="chd" localSheetId="0">#REF!</definedName>
    <definedName name="chd">#REF!</definedName>
    <definedName name="chhtnc_20" localSheetId="0">#REF!</definedName>
    <definedName name="chhtnc_20">#REF!</definedName>
    <definedName name="chhtvl_20" localSheetId="0">#REF!</definedName>
    <definedName name="chhtvl_20">#REF!</definedName>
    <definedName name="Chi_tieát_phi" localSheetId="0">#REF!</definedName>
    <definedName name="Chi_tieát_phi">#REF!</definedName>
    <definedName name="chi_tiÕt_vËt_liÖu___nh_n_c_ng___m_y_thi_c_ng" localSheetId="0">#REF!</definedName>
    <definedName name="chi_tiÕt_vËt_liÖu___nh_n_c_ng___m_y_thi_c_ng">#REF!</definedName>
    <definedName name="chi_tiÕt_vËt_liÖu___nh_n_c_ng___m_y_thi_c_ng_10" localSheetId="0">#REF!</definedName>
    <definedName name="chi_tiÕt_vËt_liÖu___nh_n_c_ng___m_y_thi_c_ng_10">#REF!</definedName>
    <definedName name="chie" localSheetId="0">BlankMacro1</definedName>
    <definedName name="chie">BlankMacro1</definedName>
    <definedName name="chie_1" localSheetId="0">BlankMacro1</definedName>
    <definedName name="chie_1">BlankMacro1</definedName>
    <definedName name="chie_10" localSheetId="0">BlankMacro1</definedName>
    <definedName name="chie_10">BlankMacro1</definedName>
    <definedName name="chie_12" localSheetId="0">BlankMacro1</definedName>
    <definedName name="chie_12">BlankMacro1</definedName>
    <definedName name="chie_17" localSheetId="0">BlankMacro1</definedName>
    <definedName name="chie_17">BlankMacro1</definedName>
    <definedName name="chie_18" localSheetId="0">BlankMacro1</definedName>
    <definedName name="chie_18">BlankMacro1</definedName>
    <definedName name="chie_2" localSheetId="0">BlankMacro1</definedName>
    <definedName name="chie_2">BlankMacro1</definedName>
    <definedName name="chie_20" localSheetId="0">BlankMacro1</definedName>
    <definedName name="chie_20">BlankMacro1</definedName>
    <definedName name="chie_4" localSheetId="0">BlankMacro1</definedName>
    <definedName name="chie_4">BlankMacro1</definedName>
    <definedName name="chie_5" localSheetId="0">BlankMacro1</definedName>
    <definedName name="chie_5">BlankMacro1</definedName>
    <definedName name="chie_7" localSheetId="0">BlankMacro1</definedName>
    <definedName name="chie_7">BlankMacro1</definedName>
    <definedName name="CHIEUDAI" localSheetId="0">#REF!</definedName>
    <definedName name="CHIEUDAI">#REF!</definedName>
    <definedName name="CHIEUDAIDB" localSheetId="0">#REF!</definedName>
    <definedName name="CHIEUDAIDB">#REF!</definedName>
    <definedName name="CHIEUDAIDG" localSheetId="0">#REF!</definedName>
    <definedName name="CHIEUDAIDG">#REF!</definedName>
    <definedName name="CHIEUDAIDNB" localSheetId="0">#REF!</definedName>
    <definedName name="CHIEUDAIDNB">#REF!</definedName>
    <definedName name="CHIEUDAIDNG" localSheetId="0">#REF!</definedName>
    <definedName name="CHIEUDAIDNG">#REF!</definedName>
    <definedName name="CHIEUDAIMN" localSheetId="0">#REF!</definedName>
    <definedName name="CHIEUDAIMN">#REF!</definedName>
    <definedName name="ChiPhiChung" localSheetId="0">#REF!</definedName>
    <definedName name="ChiPhiChung">#REF!</definedName>
    <definedName name="ChiphiHTKT2">#REF!</definedName>
    <definedName name="ChiphiLapBCKTKT">#REF!</definedName>
    <definedName name="ChiphiLapDADT">#REF!</definedName>
    <definedName name="ChiphithamdinhKQDT">#REF!</definedName>
    <definedName name="ChiphiThamtraTKBVTC" localSheetId="0">[4]Config!$CL$216</definedName>
    <definedName name="ChiphiThamtraTKBVTC">#REF!</definedName>
    <definedName name="ChiphiThamtraTKKT" localSheetId="0">[4]Config!$CL$215</definedName>
    <definedName name="ChiphiThamtraTKKT">#REF!</definedName>
    <definedName name="ChiphiThietkeKythuat" localSheetId="0">[4]Config!$CI$66</definedName>
    <definedName name="ChiphiThietkeKythuat">#REF!</definedName>
    <definedName name="ChiphiThietkeToChucThiCong" localSheetId="0">[4]Config!$CI$67</definedName>
    <definedName name="ChiphiThietkeToChucThiCong">#REF!</definedName>
    <definedName name="ChiphiTKCTCapngam">#REF!</definedName>
    <definedName name="ChiphiTKCTCNkhac">#REF!</definedName>
    <definedName name="ChiphiTKHTKT1">#REF!</definedName>
    <definedName name="CHIPHIVANCHUYEN" localSheetId="0">#REF!</definedName>
    <definedName name="CHIPHIVANCHUYEN">#REF!</definedName>
    <definedName name="chitietbgiang2" localSheetId="0" hidden="1">{"'Sheet1'!$L$16"}</definedName>
    <definedName name="chitietbgiang2" hidden="1">{"'Sheet1'!$L$16"}</definedName>
    <definedName name="chk">#REF!</definedName>
    <definedName name="chnc_20" localSheetId="0">#REF!</definedName>
    <definedName name="chnc_20">#REF!</definedName>
    <definedName name="chongtron" localSheetId="0">#REF!</definedName>
    <definedName name="chongtron">#REF!</definedName>
    <definedName name="CHSO4" localSheetId="0">#REF!</definedName>
    <definedName name="CHSO4">#REF!</definedName>
    <definedName name="chung">66</definedName>
    <definedName name="chvl_20" localSheetId="0">#REF!</definedName>
    <definedName name="chvl_20">#REF!</definedName>
    <definedName name="CI" localSheetId="0">#REF!</definedName>
    <definedName name="CI">#REF!</definedName>
    <definedName name="CI_PTVT" localSheetId="0">#REF!</definedName>
    <definedName name="CI_PTVT">#REF!</definedName>
    <definedName name="CII" localSheetId="0">#REF!</definedName>
    <definedName name="CII">#REF!</definedName>
    <definedName name="CIII" localSheetId="0">#REF!</definedName>
    <definedName name="CIII">#REF!</definedName>
    <definedName name="citidd_20" localSheetId="0">#REF!</definedName>
    <definedName name="citidd_20">#REF!</definedName>
    <definedName name="City" localSheetId="0">#REF!</definedName>
    <definedName name="City">#REF!</definedName>
    <definedName name="CIV" localSheetId="0">#REF!</definedName>
    <definedName name="CIV">#REF!</definedName>
    <definedName name="CK" localSheetId="0">#REF!</definedName>
    <definedName name="CK">#REF!</definedName>
    <definedName name="CK_10" localSheetId="0">#REF!</definedName>
    <definedName name="CK_10">#REF!</definedName>
    <definedName name="CK_20" localSheetId="0">#REF!</definedName>
    <definedName name="CK_20">#REF!</definedName>
    <definedName name="Ckc_10" localSheetId="0">#REF!</definedName>
    <definedName name="Ckc_10">#REF!</definedName>
    <definedName name="cknc_20" localSheetId="0">#REF!</definedName>
    <definedName name="cknc_20">#REF!</definedName>
    <definedName name="ckvl_20" localSheetId="0">#REF!</definedName>
    <definedName name="ckvl_20">#REF!</definedName>
    <definedName name="CL" localSheetId="0">#REF!</definedName>
    <definedName name="CL">#REF!</definedName>
    <definedName name="CLai" localSheetId="0">#REF!</definedName>
    <definedName name="CLai">#REF!</definedName>
    <definedName name="classa_20" localSheetId="0">#REF!</definedName>
    <definedName name="classa_20">#REF!</definedName>
    <definedName name="classb_20" localSheetId="0">#REF!</definedName>
    <definedName name="classb_20">#REF!</definedName>
    <definedName name="classc_20" localSheetId="0">#REF!</definedName>
    <definedName name="classc_20">#REF!</definedName>
    <definedName name="classd_20" localSheetId="0">#REF!</definedName>
    <definedName name="classd_20">#REF!</definedName>
    <definedName name="clech" localSheetId="0">#REF!</definedName>
    <definedName name="clech">#REF!</definedName>
    <definedName name="CLECH_0.4" localSheetId="0">#REF!</definedName>
    <definedName name="CLECH_0.4">#REF!</definedName>
    <definedName name="CLECH_0.4_10" localSheetId="0">#REF!</definedName>
    <definedName name="CLECH_0.4_10">#REF!</definedName>
    <definedName name="CLGCS" localSheetId="0">#REF!</definedName>
    <definedName name="CLGCS">#REF!</definedName>
    <definedName name="CLGia" localSheetId="0">#REF!</definedName>
    <definedName name="CLGia">#REF!</definedName>
    <definedName name="CLIENT_10" localSheetId="0">#REF!</definedName>
    <definedName name="CLIENT_10">#REF!</definedName>
    <definedName name="CLPVC42" localSheetId="0">#REF!</definedName>
    <definedName name="CLPVC42">#REF!</definedName>
    <definedName name="clvc1_20" localSheetId="0">#REF!</definedName>
    <definedName name="clvc1_20">#REF!</definedName>
    <definedName name="CLVC3">0.1</definedName>
    <definedName name="CLVC35" localSheetId="0">#REF!</definedName>
    <definedName name="CLVC35">#REF!</definedName>
    <definedName name="CLVCTB" localSheetId="0">#REF!</definedName>
    <definedName name="CLVCTB">#REF!</definedName>
    <definedName name="CLVCTB_10" localSheetId="0">#REF!</definedName>
    <definedName name="CLVCTB_10">#REF!</definedName>
    <definedName name="CLVCTB_20" localSheetId="0">#REF!</definedName>
    <definedName name="CLVCTB_20">#REF!</definedName>
    <definedName name="CLVL" localSheetId="0">#REF!</definedName>
    <definedName name="CLVL">#REF!</definedName>
    <definedName name="CLVL_10" localSheetId="0">#REF!</definedName>
    <definedName name="CLVL_10">#REF!</definedName>
    <definedName name="cm" localSheetId="0">#REF!</definedName>
    <definedName name="cm">#REF!</definedName>
    <definedName name="cmc" localSheetId="0">#REF!</definedName>
    <definedName name="cmc">#REF!</definedName>
    <definedName name="CMNCT_M" localSheetId="0">#REF!</definedName>
    <definedName name="CMNCT_M">#REF!</definedName>
    <definedName name="CMNCT_T" localSheetId="0">#REF!</definedName>
    <definedName name="CMNCT_T">#REF!</definedName>
    <definedName name="cn_ds" localSheetId="0">#REF!</definedName>
    <definedName name="cn_ds">#REF!</definedName>
    <definedName name="CN_RC1" localSheetId="0">#REF!</definedName>
    <definedName name="CN_RC1">#REF!</definedName>
    <definedName name="CN_RC2" localSheetId="0">#REF!</definedName>
    <definedName name="CN_RC2">#REF!</definedName>
    <definedName name="CN_Rnha" localSheetId="0">#REF!</definedName>
    <definedName name="CN_Rnha">#REF!</definedName>
    <definedName name="CN_Rs" localSheetId="0">#REF!</definedName>
    <definedName name="CN_Rs">#REF!</definedName>
    <definedName name="CN1." localSheetId="0">#REF!</definedName>
    <definedName name="CN1.">#REF!</definedName>
    <definedName name="CN1btg" localSheetId="0">[4]Config!$CP$105</definedName>
    <definedName name="CN1btg">#REF!</definedName>
    <definedName name="CN1x" localSheetId="0">[4]Config!$CP$96:$CP$104</definedName>
    <definedName name="CN1x">#REF!</definedName>
    <definedName name="CN1y1" localSheetId="0">[4]Config!$CR$96:$CR$104</definedName>
    <definedName name="CN1y1">#REF!</definedName>
    <definedName name="CN1y2" localSheetId="0">[4]Config!$CS$96:$CS$104</definedName>
    <definedName name="CN1y2">#REF!</definedName>
    <definedName name="CN1y3" localSheetId="0">[4]Config!$CT$96:$CT$104</definedName>
    <definedName name="CN1y3">#REF!</definedName>
    <definedName name="CN2btg" localSheetId="0">[4]Config!$CY$107</definedName>
    <definedName name="CN2btg">#REF!</definedName>
    <definedName name="CN2x" localSheetId="0">[4]Config!$CY$96:$CY$106</definedName>
    <definedName name="CN2x">#REF!</definedName>
    <definedName name="CN2y1" localSheetId="0">[4]Config!$DA$96:$DA$106</definedName>
    <definedName name="CN2y1">#REF!</definedName>
    <definedName name="CN2y2" localSheetId="0">[4]Config!$DB$96:$DB$106</definedName>
    <definedName name="CN2y2">#REF!</definedName>
    <definedName name="CN2y3" localSheetId="0">[4]Config!$DC$96:$DC$106</definedName>
    <definedName name="CN2y3">#REF!</definedName>
    <definedName name="CN2y4" localSheetId="0">[4]Config!$DD$96:$DD$106</definedName>
    <definedName name="CN2y4">#REF!</definedName>
    <definedName name="CN2y5" localSheetId="0">[4]Config!$DE$96:$DE$106</definedName>
    <definedName name="CN2y5">#REF!</definedName>
    <definedName name="CN3p_20" localSheetId="0">#REF!</definedName>
    <definedName name="CN3p_20">#REF!</definedName>
    <definedName name="CNC" localSheetId="0">#REF!</definedName>
    <definedName name="CNC">#REF!</definedName>
    <definedName name="CNC_10" localSheetId="0">#REF!</definedName>
    <definedName name="CNC_10">#REF!</definedName>
    <definedName name="CND" localSheetId="0">#REF!</definedName>
    <definedName name="CND">#REF!</definedName>
    <definedName name="CND_10" localSheetId="0">#REF!</definedName>
    <definedName name="CND_10">#REF!</definedName>
    <definedName name="cne" localSheetId="0">#REF!</definedName>
    <definedName name="cne">#REF!</definedName>
    <definedName name="cne_10" localSheetId="0">#REF!</definedName>
    <definedName name="cne_10">#REF!</definedName>
    <definedName name="Cneo_8bat" localSheetId="0">#REF!</definedName>
    <definedName name="Cneo_8bat">#REF!</definedName>
    <definedName name="Cneo_TK50" localSheetId="0">#REF!</definedName>
    <definedName name="Cneo_TK50">#REF!</definedName>
    <definedName name="CNG" localSheetId="0">#REF!</definedName>
    <definedName name="CNG">#REF!</definedName>
    <definedName name="CNG_10" localSheetId="0">#REF!</definedName>
    <definedName name="CNG_10">#REF!</definedName>
    <definedName name="co" localSheetId="0">#REF!</definedName>
    <definedName name="co">#REF!</definedName>
    <definedName name="co." localSheetId="0">#REF!</definedName>
    <definedName name="co.">#REF!</definedName>
    <definedName name="co.." localSheetId="0">#REF!</definedName>
    <definedName name="co..">#REF!</definedName>
    <definedName name="co.._12" localSheetId="0">#REF!</definedName>
    <definedName name="co.._12">#REF!</definedName>
    <definedName name="co.._17" localSheetId="0">#REF!</definedName>
    <definedName name="co.._17">#REF!</definedName>
    <definedName name="co.._18" localSheetId="0">#REF!</definedName>
    <definedName name="co.._18">#REF!</definedName>
    <definedName name="co.._2" localSheetId="0">#REF!</definedName>
    <definedName name="co.._2">#REF!</definedName>
    <definedName name="co.._4" localSheetId="0">#REF!</definedName>
    <definedName name="co.._4">#REF!</definedName>
    <definedName name="co.._5" localSheetId="0">#REF!</definedName>
    <definedName name="co.._5">#REF!</definedName>
    <definedName name="co.._7" localSheetId="0">#REF!</definedName>
    <definedName name="co.._7">#REF!</definedName>
    <definedName name="co._12" localSheetId="0">#REF!</definedName>
    <definedName name="co._12">#REF!</definedName>
    <definedName name="co._17" localSheetId="0">#REF!</definedName>
    <definedName name="co._17">#REF!</definedName>
    <definedName name="co._18" localSheetId="0">#REF!</definedName>
    <definedName name="co._18">#REF!</definedName>
    <definedName name="co._2" localSheetId="0">#REF!</definedName>
    <definedName name="co._2">#REF!</definedName>
    <definedName name="co._4" localSheetId="0">#REF!</definedName>
    <definedName name="co._4">#REF!</definedName>
    <definedName name="co._5" localSheetId="0">#REF!</definedName>
    <definedName name="co._5">#REF!</definedName>
    <definedName name="co._7" localSheetId="0">#REF!</definedName>
    <definedName name="co._7">#REF!</definedName>
    <definedName name="Co_10" localSheetId="0">#REF!</definedName>
    <definedName name="Co_10">#REF!</definedName>
    <definedName name="coc" localSheetId="0">#REF!</definedName>
    <definedName name="coc">#REF!</definedName>
    <definedName name="Coc_BTCT" localSheetId="0">#REF!</definedName>
    <definedName name="Coc_BTCT">#REF!</definedName>
    <definedName name="cocbtct" localSheetId="0">#REF!</definedName>
    <definedName name="cocbtct">#REF!</definedName>
    <definedName name="cocbtct_10" localSheetId="0">#REF!</definedName>
    <definedName name="cocbtct_10">#REF!</definedName>
    <definedName name="cocot" localSheetId="0">#REF!</definedName>
    <definedName name="cocot">#REF!</definedName>
    <definedName name="cocot_10" localSheetId="0">#REF!</definedName>
    <definedName name="cocot_10">#REF!</definedName>
    <definedName name="cocott" localSheetId="0">#REF!</definedName>
    <definedName name="cocott">#REF!</definedName>
    <definedName name="cocott_10" localSheetId="0">#REF!</definedName>
    <definedName name="cocott_10">#REF!</definedName>
    <definedName name="COCSAT" localSheetId="0">#REF!</definedName>
    <definedName name="COCSAT">#REF!</definedName>
    <definedName name="coctram6m" localSheetId="0">#REF!</definedName>
    <definedName name="coctram6m">#REF!</definedName>
    <definedName name="cocvt" localSheetId="0">#REF!</definedName>
    <definedName name="cocvt">#REF!</definedName>
    <definedName name="cocvt_10" localSheetId="0">#REF!</definedName>
    <definedName name="cocvt_10">#REF!</definedName>
    <definedName name="Code" localSheetId="0" hidden="1">#REF!</definedName>
    <definedName name="Code" hidden="1">#REF!</definedName>
    <definedName name="Cöï_ly_vaän_chuyeãn" localSheetId="0">#REF!</definedName>
    <definedName name="Cöï_ly_vaän_chuyeãn">#REF!</definedName>
    <definedName name="CÖÏ_LY_VAÄN_CHUYEÅN" localSheetId="0">#REF!</definedName>
    <definedName name="CÖÏ_LY_VAÄN_CHUYEÅN">#REF!</definedName>
    <definedName name="Cöï_ly_vaän_chuyeãn_10" localSheetId="0">#REF!</definedName>
    <definedName name="Cöï_ly_vaän_chuyeãn_10">#REF!</definedName>
    <definedName name="CÖÏ_LY_VAÄN_CHUYEÅN_10" localSheetId="0">#REF!</definedName>
    <definedName name="CÖÏ_LY_VAÄN_CHUYEÅN_10">#REF!</definedName>
    <definedName name="Cöï_ly_vaän_chuyeãn_20" localSheetId="0">#REF!</definedName>
    <definedName name="Cöï_ly_vaän_chuyeãn_20">#REF!</definedName>
    <definedName name="CÖÏ_LY_VAÄN_CHUYEÅN_20" localSheetId="0">#REF!</definedName>
    <definedName name="CÖÏ_LY_VAÄN_CHUYEÅN_20">#REF!</definedName>
    <definedName name="Comm" localSheetId="0">BlankMacro1</definedName>
    <definedName name="Comm">BlankMacro1</definedName>
    <definedName name="Comm_1" localSheetId="0">BlankMacro1</definedName>
    <definedName name="Comm_1">BlankMacro1</definedName>
    <definedName name="Comm_10" localSheetId="0">BlankMacro1</definedName>
    <definedName name="Comm_10">BlankMacro1</definedName>
    <definedName name="Comm_12" localSheetId="0">BlankMacro1</definedName>
    <definedName name="Comm_12">BlankMacro1</definedName>
    <definedName name="Comm_17" localSheetId="0">BlankMacro1</definedName>
    <definedName name="Comm_17">BlankMacro1</definedName>
    <definedName name="Comm_18" localSheetId="0">BlankMacro1</definedName>
    <definedName name="Comm_18">BlankMacro1</definedName>
    <definedName name="Comm_2" localSheetId="0">BlankMacro1</definedName>
    <definedName name="Comm_2">BlankMacro1</definedName>
    <definedName name="Comm_20" localSheetId="0">BlankMacro1</definedName>
    <definedName name="Comm_20">BlankMacro1</definedName>
    <definedName name="Comm_4" localSheetId="0">BlankMacro1</definedName>
    <definedName name="Comm_4">BlankMacro1</definedName>
    <definedName name="Comm_5" localSheetId="0">BlankMacro1</definedName>
    <definedName name="Comm_5">BlankMacro1</definedName>
    <definedName name="Comm_7" localSheetId="0">BlankMacro1</definedName>
    <definedName name="Comm_7">BlankMacro1</definedName>
    <definedName name="COMMON" localSheetId="0">#REF!</definedName>
    <definedName name="COMMON">#REF!</definedName>
    <definedName name="comong" localSheetId="0">#REF!</definedName>
    <definedName name="comong">#REF!</definedName>
    <definedName name="comong_10" localSheetId="0">#REF!</definedName>
    <definedName name="comong_10">#REF!</definedName>
    <definedName name="Company" localSheetId="0">#REF!</definedName>
    <definedName name="Company">#REF!</definedName>
    <definedName name="composit" localSheetId="0">#REF!</definedName>
    <definedName name="composit">#REF!</definedName>
    <definedName name="CON_EQP_COS" localSheetId="0">#REF!</definedName>
    <definedName name="CON_EQP_COS">#REF!</definedName>
    <definedName name="CON_EQP_COST" localSheetId="0">#REF!</definedName>
    <definedName name="CON_EQP_COST">#REF!</definedName>
    <definedName name="CON_EQP_COST_10" localSheetId="0">#REF!</definedName>
    <definedName name="CON_EQP_COST_10">#REF!</definedName>
    <definedName name="CON1_10" localSheetId="0">#REF!</definedName>
    <definedName name="CON1_10">#REF!</definedName>
    <definedName name="CON2_10" localSheetId="0">#REF!</definedName>
    <definedName name="CON2_10">#REF!</definedName>
    <definedName name="CONG" localSheetId="0">#REF!</definedName>
    <definedName name="CONG">#REF!</definedName>
    <definedName name="Cong_HM_DTCT" localSheetId="0">#REF!</definedName>
    <definedName name="Cong_HM_DTCT">#REF!</definedName>
    <definedName name="Cong_M_DTCT" localSheetId="0">#REF!</definedName>
    <definedName name="Cong_M_DTCT">#REF!</definedName>
    <definedName name="Cong_NC_DTCT" localSheetId="0">#REF!</definedName>
    <definedName name="Cong_NC_DTCT">#REF!</definedName>
    <definedName name="Cong_VL_DTCT" localSheetId="0">#REF!</definedName>
    <definedName name="Cong_VL_DTCT">#REF!</definedName>
    <definedName name="cong1x15_20" localSheetId="0">#REF!</definedName>
    <definedName name="cong1x15_20">#REF!</definedName>
    <definedName name="congbengam" localSheetId="0">#REF!</definedName>
    <definedName name="congbengam">#REF!</definedName>
    <definedName name="congbengam_10" localSheetId="0">#REF!</definedName>
    <definedName name="congbengam_10">#REF!</definedName>
    <definedName name="congbenuoc" localSheetId="0">#REF!</definedName>
    <definedName name="congbenuoc">#REF!</definedName>
    <definedName name="congbenuoc_10" localSheetId="0">#REF!</definedName>
    <definedName name="congbenuoc_10">#REF!</definedName>
    <definedName name="congcoc" localSheetId="0">#REF!</definedName>
    <definedName name="congcoc">#REF!</definedName>
    <definedName name="congcoc_10" localSheetId="0">#REF!</definedName>
    <definedName name="congcoc_10">#REF!</definedName>
    <definedName name="congcocot" localSheetId="0">#REF!</definedName>
    <definedName name="congcocot">#REF!</definedName>
    <definedName name="congcocot_10" localSheetId="0">#REF!</definedName>
    <definedName name="congcocot_10">#REF!</definedName>
    <definedName name="congcocott" localSheetId="0">#REF!</definedName>
    <definedName name="congcocott">#REF!</definedName>
    <definedName name="congcocott_10" localSheetId="0">#REF!</definedName>
    <definedName name="congcocott_10">#REF!</definedName>
    <definedName name="congcomong" localSheetId="0">#REF!</definedName>
    <definedName name="congcomong">#REF!</definedName>
    <definedName name="congcomong_10" localSheetId="0">#REF!</definedName>
    <definedName name="congcomong_10">#REF!</definedName>
    <definedName name="congcottron" localSheetId="0">#REF!</definedName>
    <definedName name="congcottron">#REF!</definedName>
    <definedName name="congcottron_10" localSheetId="0">#REF!</definedName>
    <definedName name="congcottron_10">#REF!</definedName>
    <definedName name="congcotvuong" localSheetId="0">#REF!</definedName>
    <definedName name="congcotvuong">#REF!</definedName>
    <definedName name="congcotvuong_10" localSheetId="0">#REF!</definedName>
    <definedName name="congcotvuong_10">#REF!</definedName>
    <definedName name="congdam" localSheetId="0">#REF!</definedName>
    <definedName name="congdam">#REF!</definedName>
    <definedName name="congdam_10" localSheetId="0">#REF!</definedName>
    <definedName name="congdam_10">#REF!</definedName>
    <definedName name="congdan1" localSheetId="0">#REF!</definedName>
    <definedName name="congdan1">#REF!</definedName>
    <definedName name="congdan1_10" localSheetId="0">#REF!</definedName>
    <definedName name="congdan1_10">#REF!</definedName>
    <definedName name="congdan2" localSheetId="0">#REF!</definedName>
    <definedName name="congdan2">#REF!</definedName>
    <definedName name="congdan2_10" localSheetId="0">#REF!</definedName>
    <definedName name="congdan2_10">#REF!</definedName>
    <definedName name="congdandusan" localSheetId="0">#REF!</definedName>
    <definedName name="congdandusan">#REF!</definedName>
    <definedName name="congdandusan_10" localSheetId="0">#REF!</definedName>
    <definedName name="congdandusan_10">#REF!</definedName>
    <definedName name="conglanhto" localSheetId="0">#REF!</definedName>
    <definedName name="conglanhto">#REF!</definedName>
    <definedName name="conglanhto_10" localSheetId="0">#REF!</definedName>
    <definedName name="conglanhto_10">#REF!</definedName>
    <definedName name="congmong" localSheetId="0">#REF!</definedName>
    <definedName name="congmong">#REF!</definedName>
    <definedName name="congmong_10" localSheetId="0">#REF!</definedName>
    <definedName name="congmong_10">#REF!</definedName>
    <definedName name="congmongbang" localSheetId="0">#REF!</definedName>
    <definedName name="congmongbang">#REF!</definedName>
    <definedName name="congmongbang_10" localSheetId="0">#REF!</definedName>
    <definedName name="congmongbang_10">#REF!</definedName>
    <definedName name="congmongdon" localSheetId="0">#REF!</definedName>
    <definedName name="congmongdon">#REF!</definedName>
    <definedName name="congmongdon_10" localSheetId="0">#REF!</definedName>
    <definedName name="congmongdon_10">#REF!</definedName>
    <definedName name="congpanen" localSheetId="0">#REF!</definedName>
    <definedName name="congpanen">#REF!</definedName>
    <definedName name="congpanen_10" localSheetId="0">#REF!</definedName>
    <definedName name="congpanen_10">#REF!</definedName>
    <definedName name="congsan" localSheetId="0">#REF!</definedName>
    <definedName name="congsan">#REF!</definedName>
    <definedName name="congsan_10" localSheetId="0">#REF!</definedName>
    <definedName name="congsan_10">#REF!</definedName>
    <definedName name="congthang" localSheetId="0">#REF!</definedName>
    <definedName name="congthang">#REF!</definedName>
    <definedName name="congthang_10" localSheetId="0">#REF!</definedName>
    <definedName name="congthang_10">#REF!</definedName>
    <definedName name="congthuc" localSheetId="0">#REF!</definedName>
    <definedName name="congthuc">#REF!</definedName>
    <definedName name="CongVattu" localSheetId="0">#REF!</definedName>
    <definedName name="CongVattu">#REF!</definedName>
    <definedName name="CongVattu_10" localSheetId="0">#REF!</definedName>
    <definedName name="CongVattu_10">#REF!</definedName>
    <definedName name="CONST_EQ" localSheetId="0">#REF!</definedName>
    <definedName name="CONST_EQ">#REF!</definedName>
    <definedName name="CONST_EQ_10" localSheetId="0">#REF!</definedName>
    <definedName name="CONST_EQ_10">#REF!</definedName>
    <definedName name="Content1" localSheetId="0">ErrorHandler_1</definedName>
    <definedName name="Content1">ErrorHandler_1</definedName>
    <definedName name="Continue" localSheetId="0">#REF!</definedName>
    <definedName name="Continue">#REF!</definedName>
    <definedName name="continue1" localSheetId="0">#REF!</definedName>
    <definedName name="continue1">#REF!</definedName>
    <definedName name="coso" localSheetId="0">#REF!</definedName>
    <definedName name="coso">#REF!</definedName>
    <definedName name="coso2" localSheetId="0">#REF!</definedName>
    <definedName name="coso2">#REF!</definedName>
    <definedName name="coso3" localSheetId="0">#REF!</definedName>
    <definedName name="coso3">#REF!</definedName>
    <definedName name="coso4" localSheetId="0">#REF!</definedName>
    <definedName name="coso4">#REF!</definedName>
    <definedName name="coso5" localSheetId="0">#REF!</definedName>
    <definedName name="coso5">#REF!</definedName>
    <definedName name="coso6" localSheetId="0">#REF!</definedName>
    <definedName name="coso6">#REF!</definedName>
    <definedName name="coso7" localSheetId="0">#REF!</definedName>
    <definedName name="coso7">#REF!</definedName>
    <definedName name="coso8" localSheetId="0">#REF!</definedName>
    <definedName name="coso8">#REF!</definedName>
    <definedName name="coso9" localSheetId="0">#REF!</definedName>
    <definedName name="coso9">#REF!</definedName>
    <definedName name="Cost" localSheetId="0">#REF!</definedName>
    <definedName name="Cost">#REF!</definedName>
    <definedName name="Cost_10" localSheetId="0">#REF!</definedName>
    <definedName name="Cost_10">#REF!</definedName>
    <definedName name="Cot_thep_20" localSheetId="0">#REF!</definedName>
    <definedName name="Cot_thep_20">#REF!</definedName>
    <definedName name="cot7.5" localSheetId="0">#REF!</definedName>
    <definedName name="cot7.5">#REF!</definedName>
    <definedName name="cot7.5_12" localSheetId="0">#REF!</definedName>
    <definedName name="cot7.5_12">#REF!</definedName>
    <definedName name="cot7.5_17" localSheetId="0">#REF!</definedName>
    <definedName name="cot7.5_17">#REF!</definedName>
    <definedName name="cot7.5_18" localSheetId="0">#REF!</definedName>
    <definedName name="cot7.5_18">#REF!</definedName>
    <definedName name="cot7.5_2" localSheetId="0">#REF!</definedName>
    <definedName name="cot7.5_2">#REF!</definedName>
    <definedName name="cot7.5_20" localSheetId="0">#REF!</definedName>
    <definedName name="cot7.5_20">#REF!</definedName>
    <definedName name="cot7.5_4" localSheetId="0">#REF!</definedName>
    <definedName name="cot7.5_4">#REF!</definedName>
    <definedName name="cot7.5_5" localSheetId="0">#REF!</definedName>
    <definedName name="cot7.5_5">#REF!</definedName>
    <definedName name="cot7.5_7" localSheetId="0">#REF!</definedName>
    <definedName name="cot7.5_7">#REF!</definedName>
    <definedName name="cot8.5" localSheetId="0">#REF!</definedName>
    <definedName name="cot8.5">#REF!</definedName>
    <definedName name="cot8.5_12" localSheetId="0">#REF!</definedName>
    <definedName name="cot8.5_12">#REF!</definedName>
    <definedName name="cot8.5_17" localSheetId="0">#REF!</definedName>
    <definedName name="cot8.5_17">#REF!</definedName>
    <definedName name="cot8.5_18" localSheetId="0">#REF!</definedName>
    <definedName name="cot8.5_18">#REF!</definedName>
    <definedName name="cot8.5_2" localSheetId="0">#REF!</definedName>
    <definedName name="cot8.5_2">#REF!</definedName>
    <definedName name="cot8.5_20" localSheetId="0">#REF!</definedName>
    <definedName name="cot8.5_20">#REF!</definedName>
    <definedName name="cot8.5_4" localSheetId="0">#REF!</definedName>
    <definedName name="cot8.5_4">#REF!</definedName>
    <definedName name="cot8.5_5" localSheetId="0">#REF!</definedName>
    <definedName name="cot8.5_5">#REF!</definedName>
    <definedName name="cot8.5_7" localSheetId="0">#REF!</definedName>
    <definedName name="cot8.5_7">#REF!</definedName>
    <definedName name="cotbienbao" localSheetId="0">#REF!</definedName>
    <definedName name="cotbienbao">#REF!</definedName>
    <definedName name="COTBTPCP" localSheetId="0">#REF!</definedName>
    <definedName name="COTBTPCP">#REF!</definedName>
    <definedName name="cotdo" localSheetId="0">#REF!</definedName>
    <definedName name="cotdo">#REF!</definedName>
    <definedName name="CotM" localSheetId="0">#REF!</definedName>
    <definedName name="CotM">#REF!</definedName>
    <definedName name="Cotsatma">9726</definedName>
    <definedName name="CotSau" localSheetId="0">#REF!</definedName>
    <definedName name="CotSau">#REF!</definedName>
    <definedName name="Cotthepma">9726</definedName>
    <definedName name="cottra" localSheetId="0">#REF!</definedName>
    <definedName name="cottra">#REF!</definedName>
    <definedName name="cottron" localSheetId="0">#REF!</definedName>
    <definedName name="cottron">#REF!</definedName>
    <definedName name="cottron_10" localSheetId="0">#REF!</definedName>
    <definedName name="cottron_10">#REF!</definedName>
    <definedName name="cotvuong" localSheetId="0">#REF!</definedName>
    <definedName name="cotvuong">#REF!</definedName>
    <definedName name="cotvuong_10" localSheetId="0">#REF!</definedName>
    <definedName name="cotvuong_10">#REF!</definedName>
    <definedName name="COÙ" localSheetId="0">#REF!</definedName>
    <definedName name="COÙ">#REF!</definedName>
    <definedName name="Cöûa_ÑI_NHOÂM_KÍNH_5LY" localSheetId="0">#REF!</definedName>
    <definedName name="Cöûa_ÑI_NHOÂM_KÍNH_5LY">#REF!</definedName>
    <definedName name="Country" localSheetId="0">#REF!</definedName>
    <definedName name="Country">#REF!</definedName>
    <definedName name="COVER" localSheetId="0">#REF!</definedName>
    <definedName name="COVER">#REF!</definedName>
    <definedName name="COVER_10" localSheetId="0">#REF!</definedName>
    <definedName name="COVER_10">#REF!</definedName>
    <definedName name="cp" localSheetId="0">#REF!</definedName>
    <definedName name="cp">#REF!</definedName>
    <definedName name="cp.1" localSheetId="0">#REF!</definedName>
    <definedName name="cp.1">#REF!</definedName>
    <definedName name="cp.2" localSheetId="0">#REF!</definedName>
    <definedName name="cp.2">#REF!</definedName>
    <definedName name="cp_1" localSheetId="0">#REF!</definedName>
    <definedName name="cp_1">#REF!</definedName>
    <definedName name="cp_2" localSheetId="0">#REF!</definedName>
    <definedName name="cp_2">#REF!</definedName>
    <definedName name="cp_3" localSheetId="0">#REF!</definedName>
    <definedName name="cp_3">#REF!</definedName>
    <definedName name="cp_4" localSheetId="0">#REF!</definedName>
    <definedName name="cp_4">#REF!</definedName>
    <definedName name="cp_5" localSheetId="0">#REF!</definedName>
    <definedName name="cp_5">#REF!</definedName>
    <definedName name="cp0x4" localSheetId="0">#REF!</definedName>
    <definedName name="cp0x4">#REF!</definedName>
    <definedName name="CPC" localSheetId="0">#REF!</definedName>
    <definedName name="CPC">#REF!</definedName>
    <definedName name="CPC_10" localSheetId="0">#REF!</definedName>
    <definedName name="CPC_10">#REF!</definedName>
    <definedName name="cpd_10" localSheetId="0">#REF!</definedName>
    <definedName name="cpd_10">#REF!</definedName>
    <definedName name="cpd1_10" localSheetId="0">#REF!</definedName>
    <definedName name="cpd1_10">#REF!</definedName>
    <definedName name="cpd2_10" localSheetId="0">#REF!</definedName>
    <definedName name="cpd2_10">#REF!</definedName>
    <definedName name="cpdd_10" localSheetId="0">#REF!</definedName>
    <definedName name="cpdd_10">#REF!</definedName>
    <definedName name="cpdd1" localSheetId="0">#REF!</definedName>
    <definedName name="cpdd1">#REF!</definedName>
    <definedName name="cpdd1_10" localSheetId="0">#REF!</definedName>
    <definedName name="cpdd1_10">#REF!</definedName>
    <definedName name="cpdd1_QV" localSheetId="0">#REF!</definedName>
    <definedName name="cpdd1_QV">#REF!</definedName>
    <definedName name="cpdd1_TD" localSheetId="0">#REF!</definedName>
    <definedName name="cpdd1_TD">#REF!</definedName>
    <definedName name="cpdd2" localSheetId="0">#REF!</definedName>
    <definedName name="cpdd2">#REF!</definedName>
    <definedName name="cpdd2_QV" localSheetId="0">#REF!</definedName>
    <definedName name="cpdd2_QV">#REF!</definedName>
    <definedName name="cpdd2_TD" localSheetId="0">#REF!</definedName>
    <definedName name="cpdd2_TD">#REF!</definedName>
    <definedName name="cpddhh" localSheetId="0">#REF!</definedName>
    <definedName name="cpddhh">#REF!</definedName>
    <definedName name="CPDGHSMTTB">#REF!</definedName>
    <definedName name="CPDGHSMTXD">#REF!</definedName>
    <definedName name="CPGSLDTB">#REF!</definedName>
    <definedName name="CPGSTCXD">#REF!</definedName>
    <definedName name="cpI" localSheetId="0">#REF!</definedName>
    <definedName name="cpI">#REF!</definedName>
    <definedName name="CPII" localSheetId="0">#REF!</definedName>
    <definedName name="CPII">#REF!</definedName>
    <definedName name="CPK" localSheetId="0">#REF!</definedName>
    <definedName name="CPK">#REF!</definedName>
    <definedName name="cpkhac" localSheetId="0">#REF!</definedName>
    <definedName name="cpkhac">#REF!</definedName>
    <definedName name="CPKTVDT">#REF!</definedName>
    <definedName name="CPLBCKTKT">#REF!</definedName>
    <definedName name="CPLHSMTTB">#REF!</definedName>
    <definedName name="CPLHSMTXD">#REF!</definedName>
    <definedName name="cpmtc" localSheetId="0">#REF!</definedName>
    <definedName name="cpmtc">#REF!</definedName>
    <definedName name="cpmtc_10" localSheetId="0">#REF!</definedName>
    <definedName name="cpmtc_10">#REF!</definedName>
    <definedName name="cpmtc_12" localSheetId="0">#REF!</definedName>
    <definedName name="cpmtc_12">#REF!</definedName>
    <definedName name="cpmtc_17" localSheetId="0">#REF!</definedName>
    <definedName name="cpmtc_17">#REF!</definedName>
    <definedName name="cpmtc_18" localSheetId="0">#REF!</definedName>
    <definedName name="cpmtc_18">#REF!</definedName>
    <definedName name="cpmtc_2" localSheetId="0">#REF!</definedName>
    <definedName name="cpmtc_2">#REF!</definedName>
    <definedName name="cpmtc_4" localSheetId="0">#REF!</definedName>
    <definedName name="cpmtc_4">#REF!</definedName>
    <definedName name="cpmtc_5" localSheetId="0">#REF!</definedName>
    <definedName name="cpmtc_5">#REF!</definedName>
    <definedName name="cpmtc_7" localSheetId="0">#REF!</definedName>
    <definedName name="cpmtc_7">#REF!</definedName>
    <definedName name="cpnc" localSheetId="0">#REF!</definedName>
    <definedName name="cpnc">#REF!</definedName>
    <definedName name="cpnc_10" localSheetId="0">#REF!</definedName>
    <definedName name="cpnc_10">#REF!</definedName>
    <definedName name="cpnc_12" localSheetId="0">#REF!</definedName>
    <definedName name="cpnc_12">#REF!</definedName>
    <definedName name="cpnc_17" localSheetId="0">#REF!</definedName>
    <definedName name="cpnc_17">#REF!</definedName>
    <definedName name="cpnc_18" localSheetId="0">#REF!</definedName>
    <definedName name="cpnc_18">#REF!</definedName>
    <definedName name="cpnc_2" localSheetId="0">#REF!</definedName>
    <definedName name="cpnc_2">#REF!</definedName>
    <definedName name="cpnc_4" localSheetId="0">#REF!</definedName>
    <definedName name="cpnc_4">#REF!</definedName>
    <definedName name="cpnc_5" localSheetId="0">#REF!</definedName>
    <definedName name="cpnc_5">#REF!</definedName>
    <definedName name="cpnc_7" localSheetId="0">#REF!</definedName>
    <definedName name="cpnc_7">#REF!</definedName>
    <definedName name="CPQLDA">#REF!</definedName>
    <definedName name="cps" localSheetId="0">#REF!</definedName>
    <definedName name="cps">#REF!</definedName>
    <definedName name="CPTDKQDT">#REF!</definedName>
    <definedName name="CPTK" localSheetId="0">#REF!</definedName>
    <definedName name="CPTK">#REF!</definedName>
    <definedName name="CPTKCN1">#REF!</definedName>
    <definedName name="CPTKCN2">#REF!</definedName>
    <definedName name="CPTKHTKT1">#REF!</definedName>
    <definedName name="CPTKHTKT2">#REF!</definedName>
    <definedName name="CPTT" localSheetId="0">#REF!</definedName>
    <definedName name="CPTT">#REF!</definedName>
    <definedName name="cptt_10" localSheetId="0">#REF!</definedName>
    <definedName name="cptt_10">#REF!</definedName>
    <definedName name="cptt_12" localSheetId="0">#REF!</definedName>
    <definedName name="cptt_12">#REF!</definedName>
    <definedName name="cptt_17" localSheetId="0">#REF!</definedName>
    <definedName name="cptt_17">#REF!</definedName>
    <definedName name="cptt_18" localSheetId="0">#REF!</definedName>
    <definedName name="cptt_18">#REF!</definedName>
    <definedName name="cptt_2" localSheetId="0">#REF!</definedName>
    <definedName name="cptt_2">#REF!</definedName>
    <definedName name="cptt_4" localSheetId="0">#REF!</definedName>
    <definedName name="cptt_4">#REF!</definedName>
    <definedName name="cptt_5" localSheetId="0">#REF!</definedName>
    <definedName name="cptt_5">#REF!</definedName>
    <definedName name="cptt_7" localSheetId="0">#REF!</definedName>
    <definedName name="cptt_7">#REF!</definedName>
    <definedName name="CPTTDT">#REF!</definedName>
    <definedName name="CPTTQTVDT">#REF!</definedName>
    <definedName name="CPVC100" localSheetId="0">#REF!</definedName>
    <definedName name="CPVC100">#REF!</definedName>
    <definedName name="CPVC100_10" localSheetId="0">#REF!</definedName>
    <definedName name="CPVC100_10">#REF!</definedName>
    <definedName name="CPVC100_20" localSheetId="0">#REF!</definedName>
    <definedName name="CPVC100_20">#REF!</definedName>
    <definedName name="CPVC1KM_20" localSheetId="0">#REF!</definedName>
    <definedName name="CPVC1KM_20">#REF!</definedName>
    <definedName name="CPVC35" localSheetId="0">#REF!</definedName>
    <definedName name="CPVC35">#REF!</definedName>
    <definedName name="CPVCDN" localSheetId="0">#REF!</definedName>
    <definedName name="CPVCDN">#REF!</definedName>
    <definedName name="CPVCDN_20" localSheetId="0">#REF!</definedName>
    <definedName name="CPVCDN_20">#REF!</definedName>
    <definedName name="cpvl" localSheetId="0">#REF!</definedName>
    <definedName name="cpvl">#REF!</definedName>
    <definedName name="cpvl_10" localSheetId="0">#REF!</definedName>
    <definedName name="cpvl_10">#REF!</definedName>
    <definedName name="cpvl_12" localSheetId="0">#REF!</definedName>
    <definedName name="cpvl_12">#REF!</definedName>
    <definedName name="cpvl_17" localSheetId="0">#REF!</definedName>
    <definedName name="cpvl_17">#REF!</definedName>
    <definedName name="cpvl_18" localSheetId="0">#REF!</definedName>
    <definedName name="cpvl_18">#REF!</definedName>
    <definedName name="cpvl_2" localSheetId="0">#REF!</definedName>
    <definedName name="cpvl_2">#REF!</definedName>
    <definedName name="cpvl_4" localSheetId="0">#REF!</definedName>
    <definedName name="cpvl_4">#REF!</definedName>
    <definedName name="cpvl_5" localSheetId="0">#REF!</definedName>
    <definedName name="cpvl_5">#REF!</definedName>
    <definedName name="cpvl_7" localSheetId="0">#REF!</definedName>
    <definedName name="cpvl_7">#REF!</definedName>
    <definedName name="CPVLHTXL" localSheetId="0">#REF!</definedName>
    <definedName name="CPVLHTXL">#REF!</definedName>
    <definedName name="CR" localSheetId="0">#REF!</definedName>
    <definedName name="CR">#REF!</definedName>
    <definedName name="crampong" localSheetId="0">#REF!</definedName>
    <definedName name="crampong">#REF!</definedName>
    <definedName name="CRD" localSheetId="0">#REF!</definedName>
    <definedName name="CRD">#REF!</definedName>
    <definedName name="CRD_10" localSheetId="0">#REF!</definedName>
    <definedName name="CRD_10">#REF!</definedName>
    <definedName name="CRD_20" localSheetId="0">#REF!</definedName>
    <definedName name="CRD_20">#REF!</definedName>
    <definedName name="CRIT1" localSheetId="0">#REF!</definedName>
    <definedName name="CRIT1">#REF!</definedName>
    <definedName name="CRIT1_10" localSheetId="0">#REF!</definedName>
    <definedName name="CRIT1_10">#REF!</definedName>
    <definedName name="CRIT10" localSheetId="0">#REF!</definedName>
    <definedName name="CRIT10">#REF!</definedName>
    <definedName name="CRIT10_10" localSheetId="0">#REF!</definedName>
    <definedName name="CRIT10_10">#REF!</definedName>
    <definedName name="CRIT2" localSheetId="0">#REF!</definedName>
    <definedName name="CRIT2">#REF!</definedName>
    <definedName name="CRIT2_10" localSheetId="0">#REF!</definedName>
    <definedName name="CRIT2_10">#REF!</definedName>
    <definedName name="CRIT3" localSheetId="0">#REF!</definedName>
    <definedName name="CRIT3">#REF!</definedName>
    <definedName name="CRIT3_10" localSheetId="0">#REF!</definedName>
    <definedName name="CRIT3_10">#REF!</definedName>
    <definedName name="CRIT4" localSheetId="0">#REF!</definedName>
    <definedName name="CRIT4">#REF!</definedName>
    <definedName name="CRIT4_10" localSheetId="0">#REF!</definedName>
    <definedName name="CRIT4_10">#REF!</definedName>
    <definedName name="CRIT5" localSheetId="0">#REF!</definedName>
    <definedName name="CRIT5">#REF!</definedName>
    <definedName name="CRIT5_10" localSheetId="0">#REF!</definedName>
    <definedName name="CRIT5_10">#REF!</definedName>
    <definedName name="CRIT6" localSheetId="0">#REF!</definedName>
    <definedName name="CRIT6">#REF!</definedName>
    <definedName name="CRIT6_10" localSheetId="0">#REF!</definedName>
    <definedName name="CRIT6_10">#REF!</definedName>
    <definedName name="CRIT7" localSheetId="0">#REF!</definedName>
    <definedName name="CRIT7">#REF!</definedName>
    <definedName name="CRIT7_10" localSheetId="0">#REF!</definedName>
    <definedName name="CRIT7_10">#REF!</definedName>
    <definedName name="CRIT8" localSheetId="0">#REF!</definedName>
    <definedName name="CRIT8">#REF!</definedName>
    <definedName name="CRIT8_10" localSheetId="0">#REF!</definedName>
    <definedName name="CRIT8_10">#REF!</definedName>
    <definedName name="CRIT9" localSheetId="0">#REF!</definedName>
    <definedName name="CRIT9">#REF!</definedName>
    <definedName name="CRIT9_10" localSheetId="0">#REF!</definedName>
    <definedName name="CRIT9_10">#REF!</definedName>
    <definedName name="CRITINST" localSheetId="0">#REF!</definedName>
    <definedName name="CRITINST">#REF!</definedName>
    <definedName name="CRITINST_10" localSheetId="0">#REF!</definedName>
    <definedName name="CRITINST_10">#REF!</definedName>
    <definedName name="CRITPURC" localSheetId="0">#REF!</definedName>
    <definedName name="CRITPURC">#REF!</definedName>
    <definedName name="CRITPURC_10" localSheetId="0">#REF!</definedName>
    <definedName name="CRITPURC_10">#REF!</definedName>
    <definedName name="CRS" localSheetId="0">#REF!</definedName>
    <definedName name="CRS">#REF!</definedName>
    <definedName name="CRS_10" localSheetId="0">#REF!</definedName>
    <definedName name="CRS_10">#REF!</definedName>
    <definedName name="CRS_20" localSheetId="0">#REF!</definedName>
    <definedName name="CRS_20">#REF!</definedName>
    <definedName name="CS" localSheetId="0">#REF!</definedName>
    <definedName name="CS">#REF!</definedName>
    <definedName name="CS_10" localSheetId="0">#REF!</definedName>
    <definedName name="CS_10">#REF!</definedName>
    <definedName name="CS_10_10" localSheetId="0">#REF!</definedName>
    <definedName name="CS_10_10">#REF!</definedName>
    <definedName name="CS_10_20" localSheetId="0">#REF!</definedName>
    <definedName name="CS_10_20">#REF!</definedName>
    <definedName name="CS_100" localSheetId="0">#REF!</definedName>
    <definedName name="CS_100">#REF!</definedName>
    <definedName name="CS_100_10" localSheetId="0">#REF!</definedName>
    <definedName name="CS_100_10">#REF!</definedName>
    <definedName name="CS_100_20" localSheetId="0">#REF!</definedName>
    <definedName name="CS_100_20">#REF!</definedName>
    <definedName name="CS_10S" localSheetId="0">#REF!</definedName>
    <definedName name="CS_10S">#REF!</definedName>
    <definedName name="CS_10S_10" localSheetId="0">#REF!</definedName>
    <definedName name="CS_10S_10">#REF!</definedName>
    <definedName name="CS_10S_20" localSheetId="0">#REF!</definedName>
    <definedName name="CS_10S_20">#REF!</definedName>
    <definedName name="CS_120" localSheetId="0">#REF!</definedName>
    <definedName name="CS_120">#REF!</definedName>
    <definedName name="CS_120_10" localSheetId="0">#REF!</definedName>
    <definedName name="CS_120_10">#REF!</definedName>
    <definedName name="CS_120_20" localSheetId="0">#REF!</definedName>
    <definedName name="CS_120_20">#REF!</definedName>
    <definedName name="CS_140" localSheetId="0">#REF!</definedName>
    <definedName name="CS_140">#REF!</definedName>
    <definedName name="CS_140_10" localSheetId="0">#REF!</definedName>
    <definedName name="CS_140_10">#REF!</definedName>
    <definedName name="CS_140_20" localSheetId="0">#REF!</definedName>
    <definedName name="CS_140_20">#REF!</definedName>
    <definedName name="CS_160" localSheetId="0">#REF!</definedName>
    <definedName name="CS_160">#REF!</definedName>
    <definedName name="CS_160_10" localSheetId="0">#REF!</definedName>
    <definedName name="CS_160_10">#REF!</definedName>
    <definedName name="CS_160_20" localSheetId="0">#REF!</definedName>
    <definedName name="CS_160_20">#REF!</definedName>
    <definedName name="CS_20" localSheetId="0">#REF!</definedName>
    <definedName name="CS_20">#REF!</definedName>
    <definedName name="CS_20_10" localSheetId="0">#REF!</definedName>
    <definedName name="CS_20_10">#REF!</definedName>
    <definedName name="CS_20_20" localSheetId="0">#REF!</definedName>
    <definedName name="CS_20_20">#REF!</definedName>
    <definedName name="CS_30" localSheetId="0">#REF!</definedName>
    <definedName name="CS_30">#REF!</definedName>
    <definedName name="CS_30_10" localSheetId="0">#REF!</definedName>
    <definedName name="CS_30_10">#REF!</definedName>
    <definedName name="CS_30_20" localSheetId="0">#REF!</definedName>
    <definedName name="CS_30_20">#REF!</definedName>
    <definedName name="CS_40" localSheetId="0">#REF!</definedName>
    <definedName name="CS_40">#REF!</definedName>
    <definedName name="CS_40_10" localSheetId="0">#REF!</definedName>
    <definedName name="CS_40_10">#REF!</definedName>
    <definedName name="CS_40_20" localSheetId="0">#REF!</definedName>
    <definedName name="CS_40_20">#REF!</definedName>
    <definedName name="CS_40S" localSheetId="0">#REF!</definedName>
    <definedName name="CS_40S">#REF!</definedName>
    <definedName name="CS_40S_10" localSheetId="0">#REF!</definedName>
    <definedName name="CS_40S_10">#REF!</definedName>
    <definedName name="CS_40S_20" localSheetId="0">#REF!</definedName>
    <definedName name="CS_40S_20">#REF!</definedName>
    <definedName name="CS_5S" localSheetId="0">#REF!</definedName>
    <definedName name="CS_5S">#REF!</definedName>
    <definedName name="CS_5S_10" localSheetId="0">#REF!</definedName>
    <definedName name="CS_5S_10">#REF!</definedName>
    <definedName name="CS_5S_20" localSheetId="0">#REF!</definedName>
    <definedName name="CS_5S_20">#REF!</definedName>
    <definedName name="CS_60" localSheetId="0">#REF!</definedName>
    <definedName name="CS_60">#REF!</definedName>
    <definedName name="CS_60_10" localSheetId="0">#REF!</definedName>
    <definedName name="CS_60_10">#REF!</definedName>
    <definedName name="CS_60_20" localSheetId="0">#REF!</definedName>
    <definedName name="CS_60_20">#REF!</definedName>
    <definedName name="CS_80" localSheetId="0">#REF!</definedName>
    <definedName name="CS_80">#REF!</definedName>
    <definedName name="CS_80_10" localSheetId="0">#REF!</definedName>
    <definedName name="CS_80_10">#REF!</definedName>
    <definedName name="CS_80_20" localSheetId="0">#REF!</definedName>
    <definedName name="CS_80_20">#REF!</definedName>
    <definedName name="CS_80S" localSheetId="0">#REF!</definedName>
    <definedName name="CS_80S">#REF!</definedName>
    <definedName name="CS_80S_10" localSheetId="0">#REF!</definedName>
    <definedName name="CS_80S_10">#REF!</definedName>
    <definedName name="CS_80S_20" localSheetId="0">#REF!</definedName>
    <definedName name="CS_80S_20">#REF!</definedName>
    <definedName name="CS_STD" localSheetId="0">#REF!</definedName>
    <definedName name="CS_STD">#REF!</definedName>
    <definedName name="CS_STD_10" localSheetId="0">#REF!</definedName>
    <definedName name="CS_STD_10">#REF!</definedName>
    <definedName name="CS_STD_20" localSheetId="0">#REF!</definedName>
    <definedName name="CS_STD_20">#REF!</definedName>
    <definedName name="CS_XS" localSheetId="0">#REF!</definedName>
    <definedName name="CS_XS">#REF!</definedName>
    <definedName name="CS_XS_10" localSheetId="0">#REF!</definedName>
    <definedName name="CS_XS_10">#REF!</definedName>
    <definedName name="CS_XS_20" localSheetId="0">#REF!</definedName>
    <definedName name="CS_XS_20">#REF!</definedName>
    <definedName name="CS_XXS" localSheetId="0">#REF!</definedName>
    <definedName name="CS_XXS">#REF!</definedName>
    <definedName name="CS_XXS_10" localSheetId="0">#REF!</definedName>
    <definedName name="CS_XXS_10">#REF!</definedName>
    <definedName name="CS_XXS_20" localSheetId="0">#REF!</definedName>
    <definedName name="CS_XXS_20">#REF!</definedName>
    <definedName name="csd3p" localSheetId="0">#REF!</definedName>
    <definedName name="csd3p">#REF!</definedName>
    <definedName name="csd3p_10" localSheetId="0">#REF!</definedName>
    <definedName name="csd3p_10">#REF!</definedName>
    <definedName name="csd3p_20" localSheetId="0">#REF!</definedName>
    <definedName name="csd3p_20">#REF!</definedName>
    <definedName name="csddg1p" localSheetId="0">#REF!</definedName>
    <definedName name="csddg1p">#REF!</definedName>
    <definedName name="csddg1p_10" localSheetId="0">#REF!</definedName>
    <definedName name="csddg1p_10">#REF!</definedName>
    <definedName name="csddg1p_20" localSheetId="0">#REF!</definedName>
    <definedName name="csddg1p_20">#REF!</definedName>
    <definedName name="csddt1p" localSheetId="0">#REF!</definedName>
    <definedName name="csddt1p">#REF!</definedName>
    <definedName name="csddt1p_10" localSheetId="0">#REF!</definedName>
    <definedName name="csddt1p_10">#REF!</definedName>
    <definedName name="csddt1p_20" localSheetId="0">#REF!</definedName>
    <definedName name="csddt1p_20">#REF!</definedName>
    <definedName name="csht3p" localSheetId="0">#REF!</definedName>
    <definedName name="csht3p">#REF!</definedName>
    <definedName name="csht3p_10" localSheetId="0">#REF!</definedName>
    <definedName name="csht3p_10">#REF!</definedName>
    <definedName name="csht3p_20" localSheetId="0">#REF!</definedName>
    <definedName name="csht3p_20">#REF!</definedName>
    <definedName name="CT" localSheetId="0">#REF!</definedName>
    <definedName name="CT">#REF!</definedName>
    <definedName name="CT_50" localSheetId="0">#REF!</definedName>
    <definedName name="CT_50">#REF!</definedName>
    <definedName name="CT_50_10" localSheetId="0">#REF!</definedName>
    <definedName name="CT_50_10">#REF!</definedName>
    <definedName name="CT_KSTK" localSheetId="0">#REF!</definedName>
    <definedName name="CT_KSTK">#REF!</definedName>
    <definedName name="CT_KSTK_10" localSheetId="0">#REF!</definedName>
    <definedName name="CT_KSTK_10">#REF!</definedName>
    <definedName name="CT_MCX" localSheetId="0">#REF!</definedName>
    <definedName name="CT_MCX">#REF!</definedName>
    <definedName name="CT_MCX_10" localSheetId="0">#REF!</definedName>
    <definedName name="CT_MCX_10">#REF!</definedName>
    <definedName name="ct_tb" localSheetId="0">#REF!</definedName>
    <definedName name="ct_tb">#REF!</definedName>
    <definedName name="CT250_20" localSheetId="0">#REF!</definedName>
    <definedName name="CT250_20">#REF!</definedName>
    <definedName name="Ctb_10" localSheetId="0">#REF!</definedName>
    <definedName name="Ctb_10">#REF!</definedName>
    <definedName name="Ctb_20" localSheetId="0">#REF!</definedName>
    <definedName name="Ctb_20">#REF!</definedName>
    <definedName name="ctbb" localSheetId="0">#REF!</definedName>
    <definedName name="ctbb">#REF!</definedName>
    <definedName name="CTBTN" localSheetId="0">#REF!</definedName>
    <definedName name="CTBTN">#REF!</definedName>
    <definedName name="CTCT1" localSheetId="0" hidden="1">{"'Sheet1'!$L$16"}</definedName>
    <definedName name="CTCT1" hidden="1">{"'Sheet1'!$L$16"}</definedName>
    <definedName name="ctd80_10">#REF!</definedName>
    <definedName name="ctdn9697" localSheetId="0">#REF!</definedName>
    <definedName name="ctdn9697">#REF!</definedName>
    <definedName name="CTGC" localSheetId="0">#REF!</definedName>
    <definedName name="CTGC">#REF!</definedName>
    <definedName name="CTHT" localSheetId="0">#REF!</definedName>
    <definedName name="CTHT">#REF!</definedName>
    <definedName name="CTHT_10" localSheetId="0">#REF!</definedName>
    <definedName name="CTHT_10">#REF!</definedName>
    <definedName name="cti3x15_20" localSheetId="0">#REF!</definedName>
    <definedName name="cti3x15_20">#REF!</definedName>
    <definedName name="ctiep" localSheetId="0">#REF!</definedName>
    <definedName name="ctiep">#REF!</definedName>
    <definedName name="CTIET" localSheetId="0">#REF!</definedName>
    <definedName name="CTIET">#REF!</definedName>
    <definedName name="CTieu_H" localSheetId="0">#REF!</definedName>
    <definedName name="CTieu_H">#REF!</definedName>
    <definedName name="CTieuXB" localSheetId="0">#REF!</definedName>
    <definedName name="CTieuXB">#REF!</definedName>
    <definedName name="CTKhongDau" localSheetId="0">#REF!</definedName>
    <definedName name="CTKhongDau">#REF!</definedName>
    <definedName name="ctlm">1.15</definedName>
    <definedName name="ctmai" localSheetId="0">#REF!</definedName>
    <definedName name="ctmai">#REF!</definedName>
    <definedName name="ctmai_10" localSheetId="0">#REF!</definedName>
    <definedName name="ctmai_10">#REF!</definedName>
    <definedName name="ctmr">1.15</definedName>
    <definedName name="cto_20" localSheetId="0">#REF!</definedName>
    <definedName name="cto_20">#REF!</definedName>
    <definedName name="ctong" localSheetId="0">#REF!</definedName>
    <definedName name="ctong">#REF!</definedName>
    <definedName name="ctong_10" localSheetId="0">#REF!</definedName>
    <definedName name="ctong_10">#REF!</definedName>
    <definedName name="CTÖØ" localSheetId="0">#REF!</definedName>
    <definedName name="CTÖØ">#REF!</definedName>
    <definedName name="CTQUANG" localSheetId="0">#REF!</definedName>
    <definedName name="CTQUANG">#REF!</definedName>
    <definedName name="ctre" localSheetId="0">#REF!</definedName>
    <definedName name="ctre">#REF!</definedName>
    <definedName name="CTV" localSheetId="0">#REF!</definedName>
    <definedName name="CTV">#REF!</definedName>
    <definedName name="Cty_TNHH_HYDRO_AGRI" localSheetId="0">#REF!</definedName>
    <definedName name="Cty_TNHH_HYDRO_AGRI">#REF!</definedName>
    <definedName name="CTY_VTKTNN_CAÀN_THÔ" localSheetId="0">#REF!</definedName>
    <definedName name="CTY_VTKTNN_CAÀN_THÔ">#REF!</definedName>
    <definedName name="cu" localSheetId="0">#REF!</definedName>
    <definedName name="cu">#REF!</definedName>
    <definedName name="cu_10" localSheetId="0">#REF!</definedName>
    <definedName name="cu_10">#REF!</definedName>
    <definedName name="cu_12" localSheetId="0">#REF!</definedName>
    <definedName name="cu_12">#REF!</definedName>
    <definedName name="cu_17" localSheetId="0">#REF!</definedName>
    <definedName name="cu_17">#REF!</definedName>
    <definedName name="cu_18" localSheetId="0">#REF!</definedName>
    <definedName name="cu_18">#REF!</definedName>
    <definedName name="cu_2" localSheetId="0">#REF!</definedName>
    <definedName name="cu_2">#REF!</definedName>
    <definedName name="cu_4" localSheetId="0">#REF!</definedName>
    <definedName name="cu_4">#REF!</definedName>
    <definedName name="cu_5" localSheetId="0">#REF!</definedName>
    <definedName name="cu_5">#REF!</definedName>
    <definedName name="cu_7" localSheetId="0">#REF!</definedName>
    <definedName name="cu_7">#REF!</definedName>
    <definedName name="CU_LY" localSheetId="0">#REF!</definedName>
    <definedName name="CU_LY">#REF!</definedName>
    <definedName name="CU_LY_VAN_CHUYEN_GIA_QUYEN" localSheetId="0">#REF!</definedName>
    <definedName name="CU_LY_VAN_CHUYEN_GIA_QUYEN">#REF!</definedName>
    <definedName name="CU_LY_VAN_CHUYEN_THU_CONG" localSheetId="0">#REF!</definedName>
    <definedName name="CU_LY_VAN_CHUYEN_THU_CONG">#REF!</definedName>
    <definedName name="CU_LY_VAN_CHUYEN_THU_CONG_10" localSheetId="0">#REF!</definedName>
    <definedName name="CU_LY_VAN_CHUYEN_THU_CONG_10">#REF!</definedName>
    <definedName name="cu_ly1" localSheetId="0">#REF!</definedName>
    <definedName name="cu_ly1">#REF!</definedName>
    <definedName name="cu_ly1_10" localSheetId="0">#REF!</definedName>
    <definedName name="cu_ly1_10">#REF!</definedName>
    <definedName name="CUCHI" localSheetId="0">#REF!</definedName>
    <definedName name="CUCHI">#REF!</definedName>
    <definedName name="cui" localSheetId="0">#REF!</definedName>
    <definedName name="cui">#REF!</definedName>
    <definedName name="CuLy" localSheetId="0">#REF!</definedName>
    <definedName name="CuLy">#REF!</definedName>
    <definedName name="CuLy_10" localSheetId="0">#REF!</definedName>
    <definedName name="CuLy_10">#REF!</definedName>
    <definedName name="CuLy_Q" localSheetId="0">#REF!</definedName>
    <definedName name="CuLy_Q">#REF!</definedName>
    <definedName name="CuLy_Q_10" localSheetId="0">#REF!</definedName>
    <definedName name="CuLy_Q_10">#REF!</definedName>
    <definedName name="culy1_20" localSheetId="0">#REF!</definedName>
    <definedName name="culy1_20">#REF!</definedName>
    <definedName name="culy2_20" localSheetId="0">#REF!</definedName>
    <definedName name="culy2_20">#REF!</definedName>
    <definedName name="culy3_20" localSheetId="0">#REF!</definedName>
    <definedName name="culy3_20">#REF!</definedName>
    <definedName name="culy4_20" localSheetId="0">#REF!</definedName>
    <definedName name="culy4_20">#REF!</definedName>
    <definedName name="culy5_20" localSheetId="0">#REF!</definedName>
    <definedName name="culy5_20">#REF!</definedName>
    <definedName name="cun" localSheetId="0">#REF!</definedName>
    <definedName name="cun">#REF!</definedName>
    <definedName name="cun_10" localSheetId="0">#REF!</definedName>
    <definedName name="cun_10">#REF!</definedName>
    <definedName name="cuoc_20" localSheetId="0">#REF!</definedName>
    <definedName name="cuoc_20">#REF!</definedName>
    <definedName name="cuoc_vc" localSheetId="0">#REF!</definedName>
    <definedName name="cuoc_vc">#REF!</definedName>
    <definedName name="cuoc_vc1" localSheetId="0">#REF!</definedName>
    <definedName name="cuoc_vc1">#REF!</definedName>
    <definedName name="cuoc_vc1_10" localSheetId="0">#REF!</definedName>
    <definedName name="cuoc_vc1_10">#REF!</definedName>
    <definedName name="CuocVC" localSheetId="0">#REF!</definedName>
    <definedName name="CuocVC">#REF!</definedName>
    <definedName name="CuocVC_10" localSheetId="0">#REF!</definedName>
    <definedName name="CuocVC_10">#REF!</definedName>
    <definedName name="cuoinam" localSheetId="0">#REF!</definedName>
    <definedName name="cuoinam">#REF!</definedName>
    <definedName name="cuon" localSheetId="0">#REF!</definedName>
    <definedName name="cuon">#REF!</definedName>
    <definedName name="CURRENCY" localSheetId="0">#REF!</definedName>
    <definedName name="CURRENCY">#REF!</definedName>
    <definedName name="CURRENCY_10" localSheetId="0">#REF!</definedName>
    <definedName name="CURRENCY_10">#REF!</definedName>
    <definedName name="current" localSheetId="0">#REF!</definedName>
    <definedName name="current">#REF!</definedName>
    <definedName name="cutback" localSheetId="0">#REF!</definedName>
    <definedName name="cutback">#REF!</definedName>
    <definedName name="cutback_10" localSheetId="0">#REF!</definedName>
    <definedName name="cutback_10">#REF!</definedName>
    <definedName name="cutram" localSheetId="0">#REF!</definedName>
    <definedName name="cutram">#REF!</definedName>
    <definedName name="cv_10" localSheetId="0">#REF!</definedName>
    <definedName name="cv_10">#REF!</definedName>
    <definedName name="cv_20" localSheetId="0">#REF!</definedName>
    <definedName name="cv_20">#REF!</definedName>
    <definedName name="cvc" localSheetId="0">#REF!</definedName>
    <definedName name="cvc">#REF!</definedName>
    <definedName name="CVC_Q" localSheetId="0">#REF!</definedName>
    <definedName name="CVC_Q">#REF!</definedName>
    <definedName name="CVC_Q_10" localSheetId="0">#REF!</definedName>
    <definedName name="CVC_Q_10">#REF!</definedName>
    <definedName name="CVIET" localSheetId="0">#REF!</definedName>
    <definedName name="CVIET">#REF!</definedName>
    <definedName name="cvkhac" localSheetId="0">#REF!</definedName>
    <definedName name="cvkhac">#REF!</definedName>
    <definedName name="CX" localSheetId="0">#REF!</definedName>
    <definedName name="CX">#REF!</definedName>
    <definedName name="cx_10" localSheetId="0">#REF!</definedName>
    <definedName name="cx_10">#REF!</definedName>
    <definedName name="CX_20" localSheetId="0">#REF!</definedName>
    <definedName name="CX_20">#REF!</definedName>
    <definedName name="cxhtnc_20" localSheetId="0">#REF!</definedName>
    <definedName name="cxhtnc_20">#REF!</definedName>
    <definedName name="cxhtvl_20" localSheetId="0">#REF!</definedName>
    <definedName name="cxhtvl_20">#REF!</definedName>
    <definedName name="cxnc_20" localSheetId="0">#REF!</definedName>
    <definedName name="cxnc_20">#REF!</definedName>
    <definedName name="cxvl_20" localSheetId="0">#REF!</definedName>
    <definedName name="cxvl_20">#REF!</definedName>
    <definedName name="cxxnc_20" localSheetId="0">#REF!</definedName>
    <definedName name="cxxnc_20">#REF!</definedName>
    <definedName name="cxxvl_20" localSheetId="0">#REF!</definedName>
    <definedName name="cxxvl_20">#REF!</definedName>
    <definedName name="Cy" localSheetId="0">#REF!</definedName>
    <definedName name="Cy">#REF!</definedName>
    <definedName name="Cz" localSheetId="0">#REF!</definedName>
    <definedName name="Cz">#REF!</definedName>
    <definedName name="D" localSheetId="0">#REF!</definedName>
    <definedName name="D">#REF!</definedName>
    <definedName name="Ð" localSheetId="0">BlankMacro1</definedName>
    <definedName name="Ð">BlankMacro1</definedName>
    <definedName name="d.d_10" localSheetId="0">#REF!</definedName>
    <definedName name="d.d_10">#REF!</definedName>
    <definedName name="d.d1_10" localSheetId="0">#REF!</definedName>
    <definedName name="d.d1_10">#REF!</definedName>
    <definedName name="d.d2_10" localSheetId="0">#REF!</definedName>
    <definedName name="d.d2_10">#REF!</definedName>
    <definedName name="d_" localSheetId="0">#REF!</definedName>
    <definedName name="d_">#REF!</definedName>
    <definedName name="d__10" localSheetId="0">#REF!</definedName>
    <definedName name="d__10">#REF!</definedName>
    <definedName name="Ð_1" localSheetId="0">BlankMacro1</definedName>
    <definedName name="Ð_1">BlankMacro1</definedName>
    <definedName name="d_1_10" localSheetId="0">#REF!</definedName>
    <definedName name="d_1_10">#REF!</definedName>
    <definedName name="Ð_10" localSheetId="0">BlankMacro1</definedName>
    <definedName name="Ð_10">BlankMacro1</definedName>
    <definedName name="Ð_12" localSheetId="0">BlankMacro1</definedName>
    <definedName name="Ð_12">BlankMacro1</definedName>
    <definedName name="Ð_17" localSheetId="0">BlankMacro1</definedName>
    <definedName name="Ð_17">BlankMacro1</definedName>
    <definedName name="Ð_18" localSheetId="0">BlankMacro1</definedName>
    <definedName name="Ð_18">BlankMacro1</definedName>
    <definedName name="d_1I_10" localSheetId="0">#REF!</definedName>
    <definedName name="d_1I_10">#REF!</definedName>
    <definedName name="d_1II_10" localSheetId="0">#REF!</definedName>
    <definedName name="d_1II_10">#REF!</definedName>
    <definedName name="d_1III_10" localSheetId="0">#REF!</definedName>
    <definedName name="d_1III_10">#REF!</definedName>
    <definedName name="d_1IV_10" localSheetId="0">#REF!</definedName>
    <definedName name="d_1IV_10">#REF!</definedName>
    <definedName name="Ð_2" localSheetId="0">BlankMacro1</definedName>
    <definedName name="Ð_2">BlankMacro1</definedName>
    <definedName name="d_2_10" localSheetId="0">#REF!</definedName>
    <definedName name="d_2_10">#REF!</definedName>
    <definedName name="Ð_20" localSheetId="0">BlankMacro1</definedName>
    <definedName name="Ð_20">BlankMacro1</definedName>
    <definedName name="d_2I_10" localSheetId="0">#REF!</definedName>
    <definedName name="d_2I_10">#REF!</definedName>
    <definedName name="d_2II_10" localSheetId="0">#REF!</definedName>
    <definedName name="d_2II_10">#REF!</definedName>
    <definedName name="d_2III_10" localSheetId="0">#REF!</definedName>
    <definedName name="d_2III_10">#REF!</definedName>
    <definedName name="d_2IV_10" localSheetId="0">#REF!</definedName>
    <definedName name="d_2IV_10">#REF!</definedName>
    <definedName name="d_3_10" localSheetId="0">#REF!</definedName>
    <definedName name="d_3_10">#REF!</definedName>
    <definedName name="d_3I_10" localSheetId="0">#REF!</definedName>
    <definedName name="d_3I_10">#REF!</definedName>
    <definedName name="d_3II_10" localSheetId="0">#REF!</definedName>
    <definedName name="d_3II_10">#REF!</definedName>
    <definedName name="d_3III_10" localSheetId="0">#REF!</definedName>
    <definedName name="d_3III_10">#REF!</definedName>
    <definedName name="d_3IV_10" localSheetId="0">#REF!</definedName>
    <definedName name="d_3IV_10">#REF!</definedName>
    <definedName name="Ð_4" localSheetId="0">BlankMacro1</definedName>
    <definedName name="Ð_4">BlankMacro1</definedName>
    <definedName name="d_4_10" localSheetId="0">#REF!</definedName>
    <definedName name="d_4_10">#REF!</definedName>
    <definedName name="d_4I_10" localSheetId="0">#REF!</definedName>
    <definedName name="d_4I_10">#REF!</definedName>
    <definedName name="d_4II_10" localSheetId="0">#REF!</definedName>
    <definedName name="d_4II_10">#REF!</definedName>
    <definedName name="d_4III_10" localSheetId="0">#REF!</definedName>
    <definedName name="d_4III_10">#REF!</definedName>
    <definedName name="d_4IV_10" localSheetId="0">#REF!</definedName>
    <definedName name="d_4IV_10">#REF!</definedName>
    <definedName name="Ð_5" localSheetId="0">BlankMacro1</definedName>
    <definedName name="Ð_5">BlankMacro1</definedName>
    <definedName name="Ð_7" localSheetId="0">BlankMacro1</definedName>
    <definedName name="Ð_7">BlankMacro1</definedName>
    <definedName name="D_7101A_B" localSheetId="0">#REF!</definedName>
    <definedName name="D_7101A_B">#REF!</definedName>
    <definedName name="D_7101A_B_10" localSheetId="0">#REF!</definedName>
    <definedName name="D_7101A_B_10">#REF!</definedName>
    <definedName name="d_9bI_10" localSheetId="0">#REF!</definedName>
    <definedName name="d_9bI_10">#REF!</definedName>
    <definedName name="d_9bII_10" localSheetId="0">#REF!</definedName>
    <definedName name="d_9bII_10">#REF!</definedName>
    <definedName name="d_9bIII_10" localSheetId="0">#REF!</definedName>
    <definedName name="d_9bIII_10">#REF!</definedName>
    <definedName name="d_9bIV_10" localSheetId="0">#REF!</definedName>
    <definedName name="d_9bIV_10">#REF!</definedName>
    <definedName name="d_9I_10" localSheetId="0">#REF!</definedName>
    <definedName name="d_9I_10">#REF!</definedName>
    <definedName name="d_9II_10" localSheetId="0">#REF!</definedName>
    <definedName name="d_9II_10">#REF!</definedName>
    <definedName name="d_9III_10" localSheetId="0">#REF!</definedName>
    <definedName name="d_9III_10">#REF!</definedName>
    <definedName name="d_9IV_10" localSheetId="0">#REF!</definedName>
    <definedName name="d_9IV_10">#REF!</definedName>
    <definedName name="D_L" localSheetId="0">#REF!</definedName>
    <definedName name="D_L">#REF!</definedName>
    <definedName name="D_L_10" localSheetId="0">#REF!</definedName>
    <definedName name="D_L_10">#REF!</definedName>
    <definedName name="D_n" localSheetId="0">#REF!</definedName>
    <definedName name="D_n">#REF!</definedName>
    <definedName name="D_n_10" localSheetId="0">#REF!</definedName>
    <definedName name="D_n_10">#REF!</definedName>
    <definedName name="d0.5" localSheetId="0">#REF!</definedName>
    <definedName name="d0.5">#REF!</definedName>
    <definedName name="d0.5x1" localSheetId="0">#REF!</definedName>
    <definedName name="d0.5x1">#REF!</definedName>
    <definedName name="d0.5x1_10" localSheetId="0">#REF!</definedName>
    <definedName name="d0.5x1_10">#REF!</definedName>
    <definedName name="d1.2" localSheetId="0">#REF!</definedName>
    <definedName name="d1.2">#REF!</definedName>
    <definedName name="d1_" localSheetId="0">#REF!</definedName>
    <definedName name="d1_">#REF!</definedName>
    <definedName name="d1__10" localSheetId="0">#REF!</definedName>
    <definedName name="d1__10">#REF!</definedName>
    <definedName name="d1__12" localSheetId="0">#REF!</definedName>
    <definedName name="d1__12">#REF!</definedName>
    <definedName name="d1__17" localSheetId="0">#REF!</definedName>
    <definedName name="d1__17">#REF!</definedName>
    <definedName name="d1__18" localSheetId="0">#REF!</definedName>
    <definedName name="d1__18">#REF!</definedName>
    <definedName name="d1__2" localSheetId="0">#REF!</definedName>
    <definedName name="d1__2">#REF!</definedName>
    <definedName name="d1__4" localSheetId="0">#REF!</definedName>
    <definedName name="d1__4">#REF!</definedName>
    <definedName name="d1__5" localSheetId="0">#REF!</definedName>
    <definedName name="d1__5">#REF!</definedName>
    <definedName name="d1__7" localSheetId="0">#REF!</definedName>
    <definedName name="d1__7">#REF!</definedName>
    <definedName name="d1x2" localSheetId="0">#REF!</definedName>
    <definedName name="d1x2">#REF!</definedName>
    <definedName name="d1x2_10" localSheetId="0">#REF!</definedName>
    <definedName name="d1x2_10">#REF!</definedName>
    <definedName name="D1x49_20" localSheetId="0">#REF!</definedName>
    <definedName name="D1x49_20">#REF!</definedName>
    <definedName name="D1x49x49_20" localSheetId="0">#REF!</definedName>
    <definedName name="D1x49x49_20">#REF!</definedName>
    <definedName name="d2.4" localSheetId="0">#REF!</definedName>
    <definedName name="d2.4">#REF!</definedName>
    <definedName name="d2_" localSheetId="0">#REF!</definedName>
    <definedName name="d2_">#REF!</definedName>
    <definedName name="d2__10" localSheetId="0">#REF!</definedName>
    <definedName name="d2__10">#REF!</definedName>
    <definedName name="d2__12" localSheetId="0">#REF!</definedName>
    <definedName name="d2__12">#REF!</definedName>
    <definedName name="d2__17" localSheetId="0">#REF!</definedName>
    <definedName name="d2__17">#REF!</definedName>
    <definedName name="d2__18" localSheetId="0">#REF!</definedName>
    <definedName name="d2__18">#REF!</definedName>
    <definedName name="d2__2" localSheetId="0">#REF!</definedName>
    <definedName name="d2__2">#REF!</definedName>
    <definedName name="d2__4" localSheetId="0">#REF!</definedName>
    <definedName name="d2__4">#REF!</definedName>
    <definedName name="d2__5" localSheetId="0">#REF!</definedName>
    <definedName name="d2__5">#REF!</definedName>
    <definedName name="d2__7" localSheetId="0">#REF!</definedName>
    <definedName name="d2__7">#REF!</definedName>
    <definedName name="d24nc_20" localSheetId="0">#REF!</definedName>
    <definedName name="d24nc_20">#REF!</definedName>
    <definedName name="d24vl_20" localSheetId="0">#REF!</definedName>
    <definedName name="d24vl_20">#REF!</definedName>
    <definedName name="d2x4" localSheetId="0">#REF!</definedName>
    <definedName name="d2x4">#REF!</definedName>
    <definedName name="d2x4_10" localSheetId="0">#REF!</definedName>
    <definedName name="d2x4_10">#REF!</definedName>
    <definedName name="d3_" localSheetId="0">#REF!</definedName>
    <definedName name="d3_">#REF!</definedName>
    <definedName name="d3__10" localSheetId="0">#REF!</definedName>
    <definedName name="d3__10">#REF!</definedName>
    <definedName name="d3__12" localSheetId="0">#REF!</definedName>
    <definedName name="d3__12">#REF!</definedName>
    <definedName name="d3__17" localSheetId="0">#REF!</definedName>
    <definedName name="d3__17">#REF!</definedName>
    <definedName name="d3__18" localSheetId="0">#REF!</definedName>
    <definedName name="d3__18">#REF!</definedName>
    <definedName name="d3__2" localSheetId="0">#REF!</definedName>
    <definedName name="d3__2">#REF!</definedName>
    <definedName name="d3__4" localSheetId="0">#REF!</definedName>
    <definedName name="d3__4">#REF!</definedName>
    <definedName name="d3__5" localSheetId="0">#REF!</definedName>
    <definedName name="d3__5">#REF!</definedName>
    <definedName name="d3__7" localSheetId="0">#REF!</definedName>
    <definedName name="d3__7">#REF!</definedName>
    <definedName name="d4.6" localSheetId="0">#REF!</definedName>
    <definedName name="d4.6">#REF!</definedName>
    <definedName name="d4__10" localSheetId="0">#REF!</definedName>
    <definedName name="d4__10">#REF!</definedName>
    <definedName name="d4__12" localSheetId="0">#REF!</definedName>
    <definedName name="d4__12">#REF!</definedName>
    <definedName name="d4__17" localSheetId="0">#REF!</definedName>
    <definedName name="d4__17">#REF!</definedName>
    <definedName name="d4__18" localSheetId="0">#REF!</definedName>
    <definedName name="d4__18">#REF!</definedName>
    <definedName name="d4__2" localSheetId="0">#REF!</definedName>
    <definedName name="d4__2">#REF!</definedName>
    <definedName name="d4__4" localSheetId="0">#REF!</definedName>
    <definedName name="d4__4">#REF!</definedName>
    <definedName name="d4__5" localSheetId="0">#REF!</definedName>
    <definedName name="d4__5">#REF!</definedName>
    <definedName name="d4__7" localSheetId="0">#REF!</definedName>
    <definedName name="d4__7">#REF!</definedName>
    <definedName name="d5__10" localSheetId="0">#REF!</definedName>
    <definedName name="d5__10">#REF!</definedName>
    <definedName name="d5__12" localSheetId="0">#REF!</definedName>
    <definedName name="d5__12">#REF!</definedName>
    <definedName name="d5__17" localSheetId="0">#REF!</definedName>
    <definedName name="d5__17">#REF!</definedName>
    <definedName name="d5__18" localSheetId="0">#REF!</definedName>
    <definedName name="d5__18">#REF!</definedName>
    <definedName name="d5__2" localSheetId="0">#REF!</definedName>
    <definedName name="d5__2">#REF!</definedName>
    <definedName name="d5__4" localSheetId="0">#REF!</definedName>
    <definedName name="d5__4">#REF!</definedName>
    <definedName name="d5__5" localSheetId="0">#REF!</definedName>
    <definedName name="d5__5">#REF!</definedName>
    <definedName name="d5__7" localSheetId="0">#REF!</definedName>
    <definedName name="d5__7">#REF!</definedName>
    <definedName name="d6.8" localSheetId="0">#REF!</definedName>
    <definedName name="d6.8">#REF!</definedName>
    <definedName name="DA" localSheetId="0">#REF!</definedName>
    <definedName name="DA">#REF!</definedName>
    <definedName name="da_10" localSheetId="0">#REF!</definedName>
    <definedName name="da_10">#REF!</definedName>
    <definedName name="da_12" localSheetId="0">#REF!</definedName>
    <definedName name="da_12">#REF!</definedName>
    <definedName name="da_17" localSheetId="0">#REF!</definedName>
    <definedName name="da_17">#REF!</definedName>
    <definedName name="da_18" localSheetId="0">#REF!</definedName>
    <definedName name="da_18">#REF!</definedName>
    <definedName name="da_2" localSheetId="0">#REF!</definedName>
    <definedName name="da_2">#REF!</definedName>
    <definedName name="da_4" localSheetId="0">#REF!</definedName>
    <definedName name="da_4">#REF!</definedName>
    <definedName name="da_5" localSheetId="0">#REF!</definedName>
    <definedName name="da_5">#REF!</definedName>
    <definedName name="da_7" localSheetId="0">#REF!</definedName>
    <definedName name="da_7">#REF!</definedName>
    <definedName name="da_hoc_xay" localSheetId="0">#REF!</definedName>
    <definedName name="da_hoc_xay">#REF!</definedName>
    <definedName name="da0.5" localSheetId="0">#REF!</definedName>
    <definedName name="da0.5">#REF!</definedName>
    <definedName name="da0.5x1" localSheetId="0">#REF!</definedName>
    <definedName name="da0.5x1">#REF!</definedName>
    <definedName name="da0.5x1_QV" localSheetId="0">#REF!</definedName>
    <definedName name="da0.5x1_QV">#REF!</definedName>
    <definedName name="da05.1" localSheetId="0">#REF!</definedName>
    <definedName name="da05.1">#REF!</definedName>
    <definedName name="da1.2" localSheetId="0">#REF!</definedName>
    <definedName name="da1.2">#REF!</definedName>
    <definedName name="da1x1" localSheetId="0">#REF!</definedName>
    <definedName name="da1x1">#REF!</definedName>
    <definedName name="da1x1_10" localSheetId="0">#REF!</definedName>
    <definedName name="da1x1_10">#REF!</definedName>
    <definedName name="da1x2" localSheetId="0">#REF!</definedName>
    <definedName name="da1x2">#REF!</definedName>
    <definedName name="da1x2_QV" localSheetId="0">#REF!</definedName>
    <definedName name="da1x2_QV">#REF!</definedName>
    <definedName name="da1x2_TD" localSheetId="0">#REF!</definedName>
    <definedName name="da1x2_TD">#REF!</definedName>
    <definedName name="da1x22" localSheetId="0">#REF!</definedName>
    <definedName name="da1x22">#REF!</definedName>
    <definedName name="da1x22_10" localSheetId="0">#REF!</definedName>
    <definedName name="da1x22_10">#REF!</definedName>
    <definedName name="da1x23" localSheetId="0">#REF!</definedName>
    <definedName name="da1x23">#REF!</definedName>
    <definedName name="da1x23_10" localSheetId="0">#REF!</definedName>
    <definedName name="da1x23_10">#REF!</definedName>
    <definedName name="da1x24" localSheetId="0">#REF!</definedName>
    <definedName name="da1x24">#REF!</definedName>
    <definedName name="da1x24_10" localSheetId="0">#REF!</definedName>
    <definedName name="da1x24_10">#REF!</definedName>
    <definedName name="da1x25" localSheetId="0">#REF!</definedName>
    <definedName name="da1x25">#REF!</definedName>
    <definedName name="da1x25_20" localSheetId="0">#REF!</definedName>
    <definedName name="da1x25_20">#REF!</definedName>
    <definedName name="da2.4" localSheetId="0">#REF!</definedName>
    <definedName name="da2.4">#REF!</definedName>
    <definedName name="da2x4_QV" localSheetId="0">#REF!</definedName>
    <definedName name="da2x4_QV">#REF!</definedName>
    <definedName name="da4.6" localSheetId="0">#REF!</definedName>
    <definedName name="da4.6">#REF!</definedName>
    <definedName name="da4x6" localSheetId="0">#REF!</definedName>
    <definedName name="da4x6">#REF!</definedName>
    <definedName name="da4x6_QV" localSheetId="0">#REF!</definedName>
    <definedName name="da4x6_QV">#REF!</definedName>
    <definedName name="da4x6_TD" localSheetId="0">#REF!</definedName>
    <definedName name="da4x6_TD">#REF!</definedName>
    <definedName name="da6x8_QV" localSheetId="0">#REF!</definedName>
    <definedName name="da6x8_QV">#REF!</definedName>
    <definedName name="DACAN" localSheetId="0">#REF!</definedName>
    <definedName name="DACAN">#REF!</definedName>
    <definedName name="dah" localSheetId="0">#REF!</definedName>
    <definedName name="dah">#REF!</definedName>
    <definedName name="dahoc" localSheetId="0">#REF!</definedName>
    <definedName name="dahoc">#REF!</definedName>
    <definedName name="dahoc_QV" localSheetId="0">#REF!</definedName>
    <definedName name="dahoc_QV">#REF!</definedName>
    <definedName name="dahoc_TD" localSheetId="0">#REF!</definedName>
    <definedName name="dahoc_TD">#REF!</definedName>
    <definedName name="dai1_10" localSheetId="0">#REF!</definedName>
    <definedName name="dai1_10">#REF!</definedName>
    <definedName name="dai2_10" localSheetId="0">#REF!</definedName>
    <definedName name="dai2_10">#REF!</definedName>
    <definedName name="dai3_10" localSheetId="0">#REF!</definedName>
    <definedName name="dai3_10">#REF!</definedName>
    <definedName name="dai4_10" localSheetId="0">#REF!</definedName>
    <definedName name="dai4_10">#REF!</definedName>
    <definedName name="dai5_10" localSheetId="0">#REF!</definedName>
    <definedName name="dai5_10">#REF!</definedName>
    <definedName name="dai6_10" localSheetId="0">#REF!</definedName>
    <definedName name="dai6_10">#REF!</definedName>
    <definedName name="dam">78000</definedName>
    <definedName name="dam_24" localSheetId="0">#REF!</definedName>
    <definedName name="dam_24">#REF!</definedName>
    <definedName name="dam_24_10" localSheetId="0">#REF!</definedName>
    <definedName name="dam_24_10">#REF!</definedName>
    <definedName name="dam_cau_BTCT" localSheetId="0">#REF!</definedName>
    <definedName name="dam_cau_BTCT">#REF!</definedName>
    <definedName name="dam16_10" localSheetId="0">#REF!</definedName>
    <definedName name="dam16_10">#REF!</definedName>
    <definedName name="dam16t" localSheetId="0">#REF!</definedName>
    <definedName name="dam16t">#REF!</definedName>
    <definedName name="DAM1KW" localSheetId="0">#REF!</definedName>
    <definedName name="DAM1KW">#REF!</definedName>
    <definedName name="dam25_10" localSheetId="0">#REF!</definedName>
    <definedName name="dam25_10">#REF!</definedName>
    <definedName name="dam9_10" localSheetId="0">#REF!</definedName>
    <definedName name="dam9_10">#REF!</definedName>
    <definedName name="dama" localSheetId="0">#REF!</definedName>
    <definedName name="dama">#REF!</definedName>
    <definedName name="damban0.4" localSheetId="0">#REF!</definedName>
    <definedName name="damban0.4">#REF!</definedName>
    <definedName name="damban0.6" localSheetId="0">#REF!</definedName>
    <definedName name="damban0.6">#REF!</definedName>
    <definedName name="damban0.8" localSheetId="0">#REF!</definedName>
    <definedName name="damban0.8">#REF!</definedName>
    <definedName name="damban1" localSheetId="0">#REF!</definedName>
    <definedName name="damban1">#REF!</definedName>
    <definedName name="damban1kw" localSheetId="0">#REF!</definedName>
    <definedName name="damban1kw">#REF!</definedName>
    <definedName name="damban1kw_10" localSheetId="0">#REF!</definedName>
    <definedName name="damban1kw_10">#REF!</definedName>
    <definedName name="dambaoGT" localSheetId="0">#REF!</definedName>
    <definedName name="dambaoGT">#REF!</definedName>
    <definedName name="DAMBLOP16" localSheetId="0">#REF!</definedName>
    <definedName name="DAMBLOP16">#REF!</definedName>
    <definedName name="DAMBLOP25" localSheetId="0">#REF!</definedName>
    <definedName name="DAMBLOP25">#REF!</definedName>
    <definedName name="damcanh1" localSheetId="0">#REF!</definedName>
    <definedName name="damcanh1">#REF!</definedName>
    <definedName name="damchancuu5.5" localSheetId="0">#REF!</definedName>
    <definedName name="damchancuu5.5">#REF!</definedName>
    <definedName name="damchancuu9" localSheetId="0">#REF!</definedName>
    <definedName name="damchancuu9">#REF!</definedName>
    <definedName name="DAMCOC" localSheetId="0">#REF!</definedName>
    <definedName name="DAMCOC">#REF!</definedName>
    <definedName name="damcoc60" localSheetId="0">#REF!</definedName>
    <definedName name="damcoc60">#REF!</definedName>
    <definedName name="damcoc60_10" localSheetId="0">#REF!</definedName>
    <definedName name="damcoc60_10">#REF!</definedName>
    <definedName name="damcoc80" localSheetId="0">#REF!</definedName>
    <definedName name="damcoc80">#REF!</definedName>
    <definedName name="damcoc80_10" localSheetId="0">#REF!</definedName>
    <definedName name="damcoc80_10">#REF!</definedName>
    <definedName name="damcoc80kg" localSheetId="0">#REF!</definedName>
    <definedName name="damcoc80kg">#REF!</definedName>
    <definedName name="damdui0.6" localSheetId="0">#REF!</definedName>
    <definedName name="damdui0.6">#REF!</definedName>
    <definedName name="damdui0.8" localSheetId="0">#REF!</definedName>
    <definedName name="damdui0.8">#REF!</definedName>
    <definedName name="damdui1" localSheetId="0">#REF!</definedName>
    <definedName name="damdui1">#REF!</definedName>
    <definedName name="damdui1.5" localSheetId="0">#REF!</definedName>
    <definedName name="damdui1.5">#REF!</definedName>
    <definedName name="damdui1.5_10" localSheetId="0">#REF!</definedName>
    <definedName name="damdui1.5_10">#REF!</definedName>
    <definedName name="damdui1.5_20" localSheetId="0">#REF!</definedName>
    <definedName name="damdui1.5_20">#REF!</definedName>
    <definedName name="damdui1.5kw" localSheetId="0">#REF!</definedName>
    <definedName name="damdui1.5kw">#REF!</definedName>
    <definedName name="DAMDUI15" localSheetId="0">#REF!</definedName>
    <definedName name="DAMDUI15">#REF!</definedName>
    <definedName name="damdui2.8" localSheetId="0">#REF!</definedName>
    <definedName name="damdui2.8">#REF!</definedName>
    <definedName name="DamNgang" localSheetId="0">#REF!</definedName>
    <definedName name="DamNgang">#REF!</definedName>
    <definedName name="DamNgang_10" localSheetId="0">#REF!</definedName>
    <definedName name="DamNgang_10">#REF!</definedName>
    <definedName name="damrung15" localSheetId="0">#REF!</definedName>
    <definedName name="damrung15">#REF!</definedName>
    <definedName name="damrung18" localSheetId="0">#REF!</definedName>
    <definedName name="damrung18">#REF!</definedName>
    <definedName name="damrung25T" localSheetId="0">#REF!</definedName>
    <definedName name="damrung25T">#REF!</definedName>
    <definedName name="damrung8" localSheetId="0">#REF!</definedName>
    <definedName name="damrung8">#REF!</definedName>
    <definedName name="damtay60" localSheetId="0">#REF!</definedName>
    <definedName name="damtay60">#REF!</definedName>
    <definedName name="damtay80" localSheetId="0">#REF!</definedName>
    <definedName name="damtay80">#REF!</definedName>
    <definedName name="Dan_dung" localSheetId="0">#REF!</definedName>
    <definedName name="Dan_dung">#REF!</definedName>
    <definedName name="dan1_10" localSheetId="0">#REF!</definedName>
    <definedName name="dan1_10">#REF!</definedName>
    <definedName name="dan2_10" localSheetId="0">#REF!</definedName>
    <definedName name="dan2_10">#REF!</definedName>
    <definedName name="danducsan" localSheetId="0">#REF!</definedName>
    <definedName name="danducsan">#REF!</definedName>
    <definedName name="danducsan_10" localSheetId="0">#REF!</definedName>
    <definedName name="danducsan_10">#REF!</definedName>
    <definedName name="DANHSACH" localSheetId="0">#REF!</definedName>
    <definedName name="DANHSACH">#REF!</definedName>
    <definedName name="danop" localSheetId="0">#REF!</definedName>
    <definedName name="danop">#REF!</definedName>
    <definedName name="dao" localSheetId="0">#REF!</definedName>
    <definedName name="dao">#REF!</definedName>
    <definedName name="dao_10" localSheetId="0">#REF!</definedName>
    <definedName name="dao_10">#REF!</definedName>
    <definedName name="dao_dap_dat" localSheetId="0">#REF!</definedName>
    <definedName name="dao_dap_dat">#REF!</definedName>
    <definedName name="dao0.65" localSheetId="0">#REF!</definedName>
    <definedName name="dao0.65">#REF!</definedName>
    <definedName name="dao0.65_10" localSheetId="0">#REF!</definedName>
    <definedName name="dao0.65_10">#REF!</definedName>
    <definedName name="dao0.8" localSheetId="0">#REF!</definedName>
    <definedName name="dao0.8">#REF!</definedName>
    <definedName name="dao0.8_10" localSheetId="0">#REF!</definedName>
    <definedName name="dao0.8_10">#REF!</definedName>
    <definedName name="dao1.0" localSheetId="0">#REF!</definedName>
    <definedName name="dao1.0">#REF!</definedName>
    <definedName name="dao1.0_10" localSheetId="0">#REF!</definedName>
    <definedName name="dao1.0_10">#REF!</definedName>
    <definedName name="dao1.25" localSheetId="0">#REF!</definedName>
    <definedName name="dao1.25">#REF!</definedName>
    <definedName name="dao1.25_10" localSheetId="0">#REF!</definedName>
    <definedName name="dao1.25_10">#REF!</definedName>
    <definedName name="dao1_10" localSheetId="0">#REF!</definedName>
    <definedName name="dao1_10">#REF!</definedName>
    <definedName name="daolay_10" localSheetId="0">#REF!</definedName>
    <definedName name="daolay_10">#REF!</definedName>
    <definedName name="daotd">'[1]CT Thang Mo'!$B$323:$H$323</definedName>
    <definedName name="dap">'[1]CT Thang Mo'!$B$39:$H$39</definedName>
    <definedName name="dap_10" localSheetId="0">#REF!</definedName>
    <definedName name="dap_10">#REF!</definedName>
    <definedName name="dapdbm1" localSheetId="0">#REF!</definedName>
    <definedName name="dapdbm1">#REF!</definedName>
    <definedName name="dapdbm2" localSheetId="0">#REF!</definedName>
    <definedName name="dapdbm2">#REF!</definedName>
    <definedName name="daptd">'[1]CT Thang Mo'!$B$324:$H$324</definedName>
    <definedName name="DAT" localSheetId="0">#REF!</definedName>
    <definedName name="DAT">#REF!</definedName>
    <definedName name="DAT_10" localSheetId="0">#REF!</definedName>
    <definedName name="DAT_10">#REF!</definedName>
    <definedName name="DATA" localSheetId="0">#REF!</definedName>
    <definedName name="DATA">#REF!</definedName>
    <definedName name="data_10" localSheetId="0">#REF!</definedName>
    <definedName name="data_10">#REF!</definedName>
    <definedName name="data_20" localSheetId="0">#REF!</definedName>
    <definedName name="data_20">#REF!</definedName>
    <definedName name="DATA_DATA2_List" localSheetId="0">#REF!</definedName>
    <definedName name="DATA_DATA2_List">#REF!</definedName>
    <definedName name="DATA_DATA2_List_10" localSheetId="0">#REF!</definedName>
    <definedName name="DATA_DATA2_List_10">#REF!</definedName>
    <definedName name="DATA_DATA2_List_12" localSheetId="0">#REF!</definedName>
    <definedName name="DATA_DATA2_List_12">#REF!</definedName>
    <definedName name="DATA_DATA2_List_17" localSheetId="0">#REF!</definedName>
    <definedName name="DATA_DATA2_List_17">#REF!</definedName>
    <definedName name="DATA_DATA2_List_18" localSheetId="0">#REF!</definedName>
    <definedName name="DATA_DATA2_List_18">#REF!</definedName>
    <definedName name="DATA_DATA2_List_2" localSheetId="0">#REF!</definedName>
    <definedName name="DATA_DATA2_List_2">#REF!</definedName>
    <definedName name="DATA_DATA2_List_4" localSheetId="0">#REF!</definedName>
    <definedName name="DATA_DATA2_List_4">#REF!</definedName>
    <definedName name="DATA_DATA2_List_5" localSheetId="0">#REF!</definedName>
    <definedName name="DATA_DATA2_List_5">#REF!</definedName>
    <definedName name="DATA_DATA2_List_7" localSheetId="0">#REF!</definedName>
    <definedName name="DATA_DATA2_List_7">#REF!</definedName>
    <definedName name="data1" localSheetId="0" hidden="1">#REF!</definedName>
    <definedName name="data1" hidden="1">#REF!</definedName>
    <definedName name="data1_10" localSheetId="0">#REF!</definedName>
    <definedName name="data1_10">#REF!</definedName>
    <definedName name="Data11" localSheetId="0">#REF!</definedName>
    <definedName name="Data11">#REF!</definedName>
    <definedName name="Data11_10" localSheetId="0">#REF!</definedName>
    <definedName name="Data11_10">#REF!</definedName>
    <definedName name="data2" localSheetId="0" hidden="1">#REF!</definedName>
    <definedName name="data2" hidden="1">#REF!</definedName>
    <definedName name="data3" localSheetId="0" hidden="1">#REF!</definedName>
    <definedName name="data3" hidden="1">#REF!</definedName>
    <definedName name="Data41" localSheetId="0">#REF!</definedName>
    <definedName name="Data41">#REF!</definedName>
    <definedName name="Data41_10" localSheetId="0">#REF!</definedName>
    <definedName name="Data41_10">#REF!</definedName>
    <definedName name="data5" localSheetId="0">#REF!</definedName>
    <definedName name="data5">#REF!</definedName>
    <definedName name="data5_10" localSheetId="0">#REF!</definedName>
    <definedName name="data5_10">#REF!</definedName>
    <definedName name="data6" localSheetId="0">#REF!</definedName>
    <definedName name="data6">#REF!</definedName>
    <definedName name="data6_10" localSheetId="0">#REF!</definedName>
    <definedName name="data6_10">#REF!</definedName>
    <definedName name="data7" localSheetId="0">#REF!</definedName>
    <definedName name="data7">#REF!</definedName>
    <definedName name="data7_10" localSheetId="0">#REF!</definedName>
    <definedName name="data7_10">#REF!</definedName>
    <definedName name="data8" localSheetId="0">#REF!</definedName>
    <definedName name="data8">#REF!</definedName>
    <definedName name="data8_10" localSheetId="0">#REF!</definedName>
    <definedName name="data8_10">#REF!</definedName>
    <definedName name="_xlnm.Database" localSheetId="0">#REF!</definedName>
    <definedName name="_xlnm.Database">#REF!</definedName>
    <definedName name="DataFilter_12">#N/A</definedName>
    <definedName name="DataFilter_17">#N/A</definedName>
    <definedName name="DataFilter_18">#N/A</definedName>
    <definedName name="DataFilter_2">#N/A</definedName>
    <definedName name="DataFilter_4">#N/A</definedName>
    <definedName name="DataFilter_5">#N/A</definedName>
    <definedName name="DataFilter_7">#N/A</definedName>
    <definedName name="datak" localSheetId="0">#REF!</definedName>
    <definedName name="datak">#REF!</definedName>
    <definedName name="datal" localSheetId="0">#REF!</definedName>
    <definedName name="datal">#REF!</definedName>
    <definedName name="DataSort_12">#N/A</definedName>
    <definedName name="DataSort_17">#N/A</definedName>
    <definedName name="DataSort_18">#N/A</definedName>
    <definedName name="DataSort_2">#N/A</definedName>
    <definedName name="DataSort_4">#N/A</definedName>
    <definedName name="DataSort_5">#N/A</definedName>
    <definedName name="DataSort_7">#N/A</definedName>
    <definedName name="DATATKDT" localSheetId="0">#REF!</definedName>
    <definedName name="DATATKDT">#REF!</definedName>
    <definedName name="DATDAO" localSheetId="0">#REF!</definedName>
    <definedName name="DATDAO">#REF!</definedName>
    <definedName name="DATDAO_10" localSheetId="0">#REF!</definedName>
    <definedName name="DATDAO_10">#REF!</definedName>
    <definedName name="dathai" localSheetId="0">#REF!</definedName>
    <definedName name="dathai">#REF!</definedName>
    <definedName name="datnen" localSheetId="0">#REF!</definedName>
    <definedName name="datnen">#REF!</definedName>
    <definedName name="datrang" localSheetId="0">#REF!</definedName>
    <definedName name="datrang">#REF!</definedName>
    <definedName name="datset" localSheetId="0">#REF!</definedName>
    <definedName name="datset">#REF!</definedName>
    <definedName name="dau" localSheetId="0">#REF!</definedName>
    <definedName name="dau">#REF!</definedName>
    <definedName name="dau_10" localSheetId="0">#REF!</definedName>
    <definedName name="dau_10">#REF!</definedName>
    <definedName name="dauboivk" localSheetId="0">#REF!</definedName>
    <definedName name="dauboivk">#REF!</definedName>
    <definedName name="DauPT" localSheetId="0">#REF!</definedName>
    <definedName name="DauPT">#REF!</definedName>
    <definedName name="DauTH" localSheetId="0">#REF!</definedName>
    <definedName name="DauTH">#REF!</definedName>
    <definedName name="day" localSheetId="0">#REF!</definedName>
    <definedName name="day">#REF!</definedName>
    <definedName name="day_10" localSheetId="0">#REF!</definedName>
    <definedName name="day_10">#REF!</definedName>
    <definedName name="dayccham" localSheetId="0">#REF!</definedName>
    <definedName name="dayccham">#REF!</definedName>
    <definedName name="daydien" localSheetId="0">#REF!</definedName>
    <definedName name="daydien">#REF!</definedName>
    <definedName name="dayno" localSheetId="0">#REF!</definedName>
    <definedName name="dayno">#REF!</definedName>
    <definedName name="daythep" localSheetId="0">#REF!</definedName>
    <definedName name="daythep">#REF!</definedName>
    <definedName name="db" localSheetId="0">#REF!</definedName>
    <definedName name="db">#REF!</definedName>
    <definedName name="dba" localSheetId="0">#REF!</definedName>
    <definedName name="dba">#REF!</definedName>
    <definedName name="dban" localSheetId="0">#REF!</definedName>
    <definedName name="dban">#REF!</definedName>
    <definedName name="dban1" localSheetId="0">#REF!</definedName>
    <definedName name="dban1">#REF!</definedName>
    <definedName name="dban1_10" localSheetId="0">#REF!</definedName>
    <definedName name="dban1_10">#REF!</definedName>
    <definedName name="DBASE" localSheetId="0">#REF!</definedName>
    <definedName name="DBASE">#REF!</definedName>
    <definedName name="DBASE_10" localSheetId="0">#REF!</definedName>
    <definedName name="DBASE_10">#REF!</definedName>
    <definedName name="dbh16t_10" localSheetId="0">#REF!</definedName>
    <definedName name="dbh16t_10">#REF!</definedName>
    <definedName name="dbhdkx12.5" localSheetId="0">#REF!</definedName>
    <definedName name="dbhdkx12.5">#REF!</definedName>
    <definedName name="dbhdkx18" localSheetId="0">#REF!</definedName>
    <definedName name="dbhdkx18">#REF!</definedName>
    <definedName name="dbhdkx25" localSheetId="0">#REF!</definedName>
    <definedName name="dbhdkx25">#REF!</definedName>
    <definedName name="dbhdkx26.5" localSheetId="0">#REF!</definedName>
    <definedName name="dbhdkx26.5">#REF!</definedName>
    <definedName name="dbhdkx9" localSheetId="0">#REF!</definedName>
    <definedName name="dbhdkx9">#REF!</definedName>
    <definedName name="dbhth16" localSheetId="0">#REF!</definedName>
    <definedName name="dbhth16">#REF!</definedName>
    <definedName name="dbhth17.5" localSheetId="0">#REF!</definedName>
    <definedName name="dbhth17.5">#REF!</definedName>
    <definedName name="dbhth25" localSheetId="0">#REF!</definedName>
    <definedName name="dbhth25">#REF!</definedName>
    <definedName name="dbo" localSheetId="0">#REF!</definedName>
    <definedName name="dbo">#REF!</definedName>
    <definedName name="dbo_10" localSheetId="0">#REF!</definedName>
    <definedName name="dbo_10">#REF!</definedName>
    <definedName name="dbs" localSheetId="0">#REF!</definedName>
    <definedName name="dbs">#REF!</definedName>
    <definedName name="dbu1_10" localSheetId="0">#REF!</definedName>
    <definedName name="dbu1_10">#REF!</definedName>
    <definedName name="dbu2_10" localSheetId="0">#REF!</definedName>
    <definedName name="dbu2_10">#REF!</definedName>
    <definedName name="dbuoc" localSheetId="0">#REF!</definedName>
    <definedName name="dbuoc">#REF!</definedName>
    <definedName name="dbuoc_10" localSheetId="0">#REF!</definedName>
    <definedName name="dbuoc_10">#REF!</definedName>
    <definedName name="dc" localSheetId="0">#REF!</definedName>
    <definedName name="dc">#REF!</definedName>
    <definedName name="Dcap_10" localSheetId="0">#REF!</definedName>
    <definedName name="Dcap_10">#REF!</definedName>
    <definedName name="dcc_10" localSheetId="0">#REF!</definedName>
    <definedName name="dcc_10">#REF!</definedName>
    <definedName name="DCda" localSheetId="0">#REF!</definedName>
    <definedName name="DCda">#REF!</definedName>
    <definedName name="DCdi" localSheetId="0">#REF!</definedName>
    <definedName name="DCdi">#REF!</definedName>
    <definedName name="Dch_10" localSheetId="0">#REF!</definedName>
    <definedName name="Dch_10">#REF!</definedName>
    <definedName name="dch511a" localSheetId="0">#REF!</definedName>
    <definedName name="dch511a">#REF!</definedName>
    <definedName name="dch511b" localSheetId="0">#REF!</definedName>
    <definedName name="dch511b">#REF!</definedName>
    <definedName name="dch632a" localSheetId="0">#REF!</definedName>
    <definedName name="dch632a">#REF!</definedName>
    <definedName name="dch632b" localSheetId="0">#REF!</definedName>
    <definedName name="dch632b">#REF!</definedName>
    <definedName name="dchcn" localSheetId="0">#REF!</definedName>
    <definedName name="dchcn">#REF!</definedName>
    <definedName name="dche" localSheetId="0">#REF!</definedName>
    <definedName name="dche">#REF!</definedName>
    <definedName name="dche_10" localSheetId="0">#REF!</definedName>
    <definedName name="dche_10">#REF!</definedName>
    <definedName name="dchm" localSheetId="0">#REF!</definedName>
    <definedName name="dchm">#REF!</definedName>
    <definedName name="dcl_10" localSheetId="0">#REF!</definedName>
    <definedName name="dcl_10">#REF!</definedName>
    <definedName name="DCL_22">12117600</definedName>
    <definedName name="DCL_35">25490000</definedName>
    <definedName name="DCm" localSheetId="0">#REF!</definedName>
    <definedName name="DCm">#REF!</definedName>
    <definedName name="dcn" localSheetId="0">#REF!</definedName>
    <definedName name="dcn">#REF!</definedName>
    <definedName name="dcoc" localSheetId="0">#REF!</definedName>
    <definedName name="dcoc">#REF!</definedName>
    <definedName name="dcoc_10" localSheetId="0">#REF!</definedName>
    <definedName name="dcoc_10">#REF!</definedName>
    <definedName name="DCOC12" localSheetId="0">#REF!</definedName>
    <definedName name="DCOC12">#REF!</definedName>
    <definedName name="DCOC18" localSheetId="0">#REF!</definedName>
    <definedName name="DCOC18">#REF!</definedName>
    <definedName name="DCOC25" localSheetId="0">#REF!</definedName>
    <definedName name="DCOC25">#REF!</definedName>
    <definedName name="DCOC35" localSheetId="0">#REF!</definedName>
    <definedName name="DCOC35">#REF!</definedName>
    <definedName name="dcocxich1.2T" localSheetId="0">#REF!</definedName>
    <definedName name="dcocxich1.2T">#REF!</definedName>
    <definedName name="dcocxich1.8T" localSheetId="0">#REF!</definedName>
    <definedName name="dcocxich1.8T">#REF!</definedName>
    <definedName name="dcocxich3.5T" localSheetId="0">#REF!</definedName>
    <definedName name="dcocxich3.5T">#REF!</definedName>
    <definedName name="Dcol_10" localSheetId="0">#REF!</definedName>
    <definedName name="Dcol_10">#REF!</definedName>
    <definedName name="dcong" localSheetId="0">#REF!</definedName>
    <definedName name="dcong">#REF!</definedName>
    <definedName name="dcong_10" localSheetId="0">#REF!</definedName>
    <definedName name="dcong_10">#REF!</definedName>
    <definedName name="dcp" localSheetId="0">#REF!</definedName>
    <definedName name="dcp">#REF!</definedName>
    <definedName name="dct" localSheetId="0">#REF!</definedName>
    <definedName name="dct">#REF!</definedName>
    <definedName name="dct_10" localSheetId="0">#REF!</definedName>
    <definedName name="dct_10">#REF!</definedName>
    <definedName name="DD" localSheetId="0">#REF!</definedName>
    <definedName name="DD">#REF!</definedName>
    <definedName name="DD.2002" localSheetId="0">#REF!</definedName>
    <definedName name="DD.2002">#REF!</definedName>
    <definedName name="DD.2002_10" localSheetId="0">#REF!</definedName>
    <definedName name="DD.2002_10">#REF!</definedName>
    <definedName name="DD.T1" localSheetId="0">#REF!</definedName>
    <definedName name="DD.T1">#REF!</definedName>
    <definedName name="DD.T1_10" localSheetId="0">#REF!</definedName>
    <definedName name="DD.T1_10">#REF!</definedName>
    <definedName name="DD.T2" localSheetId="0">#REF!</definedName>
    <definedName name="DD.T2">#REF!</definedName>
    <definedName name="DD.T2_10" localSheetId="0">#REF!</definedName>
    <definedName name="DD.T2_10">#REF!</definedName>
    <definedName name="DD.T3" localSheetId="0">#REF!</definedName>
    <definedName name="DD.T3">#REF!</definedName>
    <definedName name="DD.T3_10" localSheetId="0">#REF!</definedName>
    <definedName name="DD.T3_10">#REF!</definedName>
    <definedName name="DD.T4" localSheetId="0">#REF!</definedName>
    <definedName name="DD.T4">#REF!</definedName>
    <definedName name="DD.T4_10" localSheetId="0">#REF!</definedName>
    <definedName name="DD.T4_10">#REF!</definedName>
    <definedName name="DD.T5" localSheetId="0">#REF!</definedName>
    <definedName name="DD.T5">#REF!</definedName>
    <definedName name="DD.T5_10" localSheetId="0">#REF!</definedName>
    <definedName name="DD.T5_10">#REF!</definedName>
    <definedName name="DD.T6" localSheetId="0">#REF!</definedName>
    <definedName name="DD.T6">#REF!</definedName>
    <definedName name="DD.T6_10" localSheetId="0">#REF!</definedName>
    <definedName name="DD.T6_10">#REF!</definedName>
    <definedName name="DD_20" localSheetId="0">#REF!</definedName>
    <definedName name="DD_20">#REF!</definedName>
    <definedName name="dd0.5x1_10" localSheetId="0">#REF!</definedName>
    <definedName name="dd0.5x1_10">#REF!</definedName>
    <definedName name="dd1pnc_20" localSheetId="0">#REF!</definedName>
    <definedName name="dd1pnc_20">#REF!</definedName>
    <definedName name="dd1pvl_20" localSheetId="0">#REF!</definedName>
    <definedName name="dd1pvl_20">#REF!</definedName>
    <definedName name="dd1x2_10" localSheetId="0">#REF!</definedName>
    <definedName name="dd1x2_10">#REF!</definedName>
    <definedName name="dd1x2_20" localSheetId="0">#REF!</definedName>
    <definedName name="dd1x2_20">#REF!</definedName>
    <definedName name="dd2x4_10" localSheetId="0">#REF!</definedName>
    <definedName name="dd2x4_10">#REF!</definedName>
    <definedName name="dd3pctnc_20" localSheetId="0">#REF!</definedName>
    <definedName name="dd3pctnc_20">#REF!</definedName>
    <definedName name="dd3pctvl_20" localSheetId="0">#REF!</definedName>
    <definedName name="dd3pctvl_20">#REF!</definedName>
    <definedName name="dd3plmvl_20" localSheetId="0">#REF!</definedName>
    <definedName name="dd3plmvl_20">#REF!</definedName>
    <definedName name="dd3pnc_20" localSheetId="0">#REF!</definedName>
    <definedName name="dd3pnc_20">#REF!</definedName>
    <definedName name="dd3pvl_20" localSheetId="0">#REF!</definedName>
    <definedName name="dd3pvl_20">#REF!</definedName>
    <definedName name="ddabm" localSheetId="0">#REF!</definedName>
    <definedName name="ddabm">#REF!</definedName>
    <definedName name="ddam" localSheetId="0">#REF!</definedName>
    <definedName name="ddam">#REF!</definedName>
    <definedName name="DDAY" localSheetId="0">#REF!</definedName>
    <definedName name="DDAY">#REF!</definedName>
    <definedName name="ddbm500" localSheetId="0">#REF!</definedName>
    <definedName name="ddbm500">#REF!</definedName>
    <definedName name="ddct" localSheetId="0">#REF!</definedName>
    <definedName name="ddct">#REF!</definedName>
    <definedName name="DDDC_T" localSheetId="0">#REF!</definedName>
    <definedName name="DDDC_T">#REF!</definedName>
    <definedName name="DDDCND" localSheetId="0">#REF!</definedName>
    <definedName name="DDDCND">#REF!</definedName>
    <definedName name="dddem">0.1</definedName>
    <definedName name="DDDGCVH" localSheetId="0">#REF!</definedName>
    <definedName name="DDDGCVH">#REF!</definedName>
    <definedName name="DDDHG_M" localSheetId="0">#REF!</definedName>
    <definedName name="DDDHG_M">#REF!</definedName>
    <definedName name="DDDHT_T" localSheetId="0">#REF!</definedName>
    <definedName name="DDDHT_T">#REF!</definedName>
    <definedName name="dden" localSheetId="0">#REF!</definedName>
    <definedName name="dden">#REF!</definedName>
    <definedName name="dden_10" localSheetId="0">#REF!</definedName>
    <definedName name="dden_10">#REF!</definedName>
    <definedName name="DDHCX" localSheetId="0">#REF!</definedName>
    <definedName name="DDHCX">#REF!</definedName>
    <definedName name="DDHT" localSheetId="0">#REF!</definedName>
    <definedName name="DDHT">#REF!</definedName>
    <definedName name="ddhtnc_20" localSheetId="0">#REF!</definedName>
    <definedName name="ddhtnc_20">#REF!</definedName>
    <definedName name="ddhtvl_20" localSheetId="0">#REF!</definedName>
    <definedName name="ddhtvl_20">#REF!</definedName>
    <definedName name="ddien_10" localSheetId="0">#REF!</definedName>
    <definedName name="ddien_10">#REF!</definedName>
    <definedName name="DDK_10" localSheetId="0">#REF!</definedName>
    <definedName name="DDK_10">#REF!</definedName>
    <definedName name="ddn400_10" localSheetId="0">#REF!</definedName>
    <definedName name="ddn400_10">#REF!</definedName>
    <definedName name="ddn400_20" localSheetId="0">#REF!</definedName>
    <definedName name="ddn400_20">#REF!</definedName>
    <definedName name="ddn600_10" localSheetId="0">#REF!</definedName>
    <definedName name="ddn600_10">#REF!</definedName>
    <definedName name="ddn600_20" localSheetId="0">#REF!</definedName>
    <definedName name="ddn600_20">#REF!</definedName>
    <definedName name="ddt2nc_20" localSheetId="0">#REF!</definedName>
    <definedName name="ddt2nc_20">#REF!</definedName>
    <definedName name="ddt2vl_20" localSheetId="0">#REF!</definedName>
    <definedName name="ddt2vl_20">#REF!</definedName>
    <definedName name="ddtd3pnc_20" localSheetId="0">#REF!</definedName>
    <definedName name="ddtd3pnc_20">#REF!</definedName>
    <definedName name="ddtt1pnc_20" localSheetId="0">#REF!</definedName>
    <definedName name="ddtt1pnc_20">#REF!</definedName>
    <definedName name="ddtt1pvl_20" localSheetId="0">#REF!</definedName>
    <definedName name="ddtt1pvl_20">#REF!</definedName>
    <definedName name="ddtt3pnc_20" localSheetId="0">#REF!</definedName>
    <definedName name="ddtt3pnc_20">#REF!</definedName>
    <definedName name="ddtt3pvl_20" localSheetId="0">#REF!</definedName>
    <definedName name="ddtt3pvl_20">#REF!</definedName>
    <definedName name="ddui" localSheetId="0">#REF!</definedName>
    <definedName name="ddui">#REF!</definedName>
    <definedName name="de_" localSheetId="0">#REF!</definedName>
    <definedName name="de_">#REF!</definedName>
    <definedName name="de__10" localSheetId="0">#REF!</definedName>
    <definedName name="de__10">#REF!</definedName>
    <definedName name="de__12" localSheetId="0">#REF!</definedName>
    <definedName name="de__12">#REF!</definedName>
    <definedName name="de__17" localSheetId="0">#REF!</definedName>
    <definedName name="de__17">#REF!</definedName>
    <definedName name="de__18" localSheetId="0">#REF!</definedName>
    <definedName name="de__18">#REF!</definedName>
    <definedName name="de__2" localSheetId="0">#REF!</definedName>
    <definedName name="de__2">#REF!</definedName>
    <definedName name="de__4" localSheetId="0">#REF!</definedName>
    <definedName name="de__4">#REF!</definedName>
    <definedName name="de__5" localSheetId="0">#REF!</definedName>
    <definedName name="de__5">#REF!</definedName>
    <definedName name="de__7" localSheetId="0">#REF!</definedName>
    <definedName name="de__7">#REF!</definedName>
    <definedName name="de_10" localSheetId="0">#REF!</definedName>
    <definedName name="de_10">#REF!</definedName>
    <definedName name="deff" localSheetId="0">#REF!</definedName>
    <definedName name="deff">#REF!</definedName>
    <definedName name="del_h" localSheetId="0">#REF!</definedName>
    <definedName name="del_h">#REF!</definedName>
    <definedName name="delw" localSheetId="0">#REF!</definedName>
    <definedName name="delw">#REF!</definedName>
    <definedName name="DEMI1">NA()</definedName>
    <definedName name="DEMI2">NA()</definedName>
    <definedName name="demunc" localSheetId="0">#REF!</definedName>
    <definedName name="demunc">#REF!</definedName>
    <definedName name="demunc_10" localSheetId="0">#REF!</definedName>
    <definedName name="demunc_10">#REF!</definedName>
    <definedName name="den_bu" localSheetId="0">#REF!</definedName>
    <definedName name="den_bu">#REF!</definedName>
    <definedName name="den_bu_10" localSheetId="0">#REF!</definedName>
    <definedName name="den_bu_10">#REF!</definedName>
    <definedName name="denbu" localSheetId="0">#REF!</definedName>
    <definedName name="denbu">#REF!</definedName>
    <definedName name="denbu_10" localSheetId="0">#REF!</definedName>
    <definedName name="denbu_10">#REF!</definedName>
    <definedName name="DenBuGiaiPhong" localSheetId="0">#REF!</definedName>
    <definedName name="DenBuGiaiPhong">#REF!</definedName>
    <definedName name="DenBuGiaiPhong_12" localSheetId="0">#REF!</definedName>
    <definedName name="DenBuGiaiPhong_12">#REF!</definedName>
    <definedName name="DenBuGiaiPhong_17" localSheetId="0">#REF!</definedName>
    <definedName name="DenBuGiaiPhong_17">#REF!</definedName>
    <definedName name="DenBuGiaiPhong_18" localSheetId="0">#REF!</definedName>
    <definedName name="DenBuGiaiPhong_18">#REF!</definedName>
    <definedName name="DenBuGiaiPhong_2" localSheetId="0">#REF!</definedName>
    <definedName name="DenBuGiaiPhong_2">#REF!</definedName>
    <definedName name="DenBuGiaiPhong_4" localSheetId="0">#REF!</definedName>
    <definedName name="DenBuGiaiPhong_4">#REF!</definedName>
    <definedName name="DenBuGiaiPhong_5" localSheetId="0">#REF!</definedName>
    <definedName name="DenBuGiaiPhong_5">#REF!</definedName>
    <definedName name="DenBuGiaiPhong_7" localSheetId="0">#REF!</definedName>
    <definedName name="DenBuGiaiPhong_7">#REF!</definedName>
    <definedName name="DENEO" localSheetId="0">#REF!</definedName>
    <definedName name="DENEO">#REF!</definedName>
    <definedName name="Det32x3" localSheetId="0">#REF!</definedName>
    <definedName name="Det32x3">#REF!</definedName>
    <definedName name="Det32x3_10" localSheetId="0">#REF!</definedName>
    <definedName name="Det32x3_10">#REF!</definedName>
    <definedName name="Det32x3_12" localSheetId="0">#REF!</definedName>
    <definedName name="Det32x3_12">#REF!</definedName>
    <definedName name="Det32x3_17" localSheetId="0">#REF!</definedName>
    <definedName name="Det32x3_17">#REF!</definedName>
    <definedName name="Det32x3_18" localSheetId="0">#REF!</definedName>
    <definedName name="Det32x3_18">#REF!</definedName>
    <definedName name="Det32x3_2" localSheetId="0">#REF!</definedName>
    <definedName name="Det32x3_2">#REF!</definedName>
    <definedName name="Det32x3_4" localSheetId="0">#REF!</definedName>
    <definedName name="Det32x3_4">#REF!</definedName>
    <definedName name="Det32x3_5" localSheetId="0">#REF!</definedName>
    <definedName name="Det32x3_5">#REF!</definedName>
    <definedName name="Det32x3_7" localSheetId="0">#REF!</definedName>
    <definedName name="Det32x3_7">#REF!</definedName>
    <definedName name="Det35x3" localSheetId="0">#REF!</definedName>
    <definedName name="Det35x3">#REF!</definedName>
    <definedName name="Det35x3_10" localSheetId="0">#REF!</definedName>
    <definedName name="Det35x3_10">#REF!</definedName>
    <definedName name="Det35x3_12" localSheetId="0">#REF!</definedName>
    <definedName name="Det35x3_12">#REF!</definedName>
    <definedName name="Det35x3_17" localSheetId="0">#REF!</definedName>
    <definedName name="Det35x3_17">#REF!</definedName>
    <definedName name="Det35x3_18" localSheetId="0">#REF!</definedName>
    <definedName name="Det35x3_18">#REF!</definedName>
    <definedName name="Det35x3_2" localSheetId="0">#REF!</definedName>
    <definedName name="Det35x3_2">#REF!</definedName>
    <definedName name="Det35x3_4" localSheetId="0">#REF!</definedName>
    <definedName name="Det35x3_4">#REF!</definedName>
    <definedName name="Det35x3_5" localSheetId="0">#REF!</definedName>
    <definedName name="Det35x3_5">#REF!</definedName>
    <definedName name="Det35x3_7" localSheetId="0">#REF!</definedName>
    <definedName name="Det35x3_7">#REF!</definedName>
    <definedName name="Det40x4" localSheetId="0">#REF!</definedName>
    <definedName name="Det40x4">#REF!</definedName>
    <definedName name="Det40x4_10" localSheetId="0">#REF!</definedName>
    <definedName name="Det40x4_10">#REF!</definedName>
    <definedName name="Det40x4_12" localSheetId="0">#REF!</definedName>
    <definedName name="Det40x4_12">#REF!</definedName>
    <definedName name="Det40x4_17" localSheetId="0">#REF!</definedName>
    <definedName name="Det40x4_17">#REF!</definedName>
    <definedName name="Det40x4_18" localSheetId="0">#REF!</definedName>
    <definedName name="Det40x4_18">#REF!</definedName>
    <definedName name="Det40x4_2" localSheetId="0">#REF!</definedName>
    <definedName name="Det40x4_2">#REF!</definedName>
    <definedName name="Det40x4_4" localSheetId="0">#REF!</definedName>
    <definedName name="Det40x4_4">#REF!</definedName>
    <definedName name="Det40x4_5" localSheetId="0">#REF!</definedName>
    <definedName name="Det40x4_5">#REF!</definedName>
    <definedName name="Det40x4_7" localSheetId="0">#REF!</definedName>
    <definedName name="Det40x4_7">#REF!</definedName>
    <definedName name="Det50x5" localSheetId="0">#REF!</definedName>
    <definedName name="Det50x5">#REF!</definedName>
    <definedName name="Det50x5_10" localSheetId="0">#REF!</definedName>
    <definedName name="Det50x5_10">#REF!</definedName>
    <definedName name="Det50x5_12" localSheetId="0">#REF!</definedName>
    <definedName name="Det50x5_12">#REF!</definedName>
    <definedName name="Det50x5_17" localSheetId="0">#REF!</definedName>
    <definedName name="Det50x5_17">#REF!</definedName>
    <definedName name="Det50x5_18" localSheetId="0">#REF!</definedName>
    <definedName name="Det50x5_18">#REF!</definedName>
    <definedName name="Det50x5_2" localSheetId="0">#REF!</definedName>
    <definedName name="Det50x5_2">#REF!</definedName>
    <definedName name="Det50x5_4" localSheetId="0">#REF!</definedName>
    <definedName name="Det50x5_4">#REF!</definedName>
    <definedName name="Det50x5_5" localSheetId="0">#REF!</definedName>
    <definedName name="Det50x5_5">#REF!</definedName>
    <definedName name="Det50x5_7" localSheetId="0">#REF!</definedName>
    <definedName name="Det50x5_7">#REF!</definedName>
    <definedName name="Det63x6" localSheetId="0">#REF!</definedName>
    <definedName name="Det63x6">#REF!</definedName>
    <definedName name="Det63x6_10" localSheetId="0">#REF!</definedName>
    <definedName name="Det63x6_10">#REF!</definedName>
    <definedName name="Det63x6_12" localSheetId="0">#REF!</definedName>
    <definedName name="Det63x6_12">#REF!</definedName>
    <definedName name="Det63x6_17" localSheetId="0">#REF!</definedName>
    <definedName name="Det63x6_17">#REF!</definedName>
    <definedName name="Det63x6_18" localSheetId="0">#REF!</definedName>
    <definedName name="Det63x6_18">#REF!</definedName>
    <definedName name="Det63x6_2" localSheetId="0">#REF!</definedName>
    <definedName name="Det63x6_2">#REF!</definedName>
    <definedName name="Det63x6_4" localSheetId="0">#REF!</definedName>
    <definedName name="Det63x6_4">#REF!</definedName>
    <definedName name="Det63x6_5" localSheetId="0">#REF!</definedName>
    <definedName name="Det63x6_5">#REF!</definedName>
    <definedName name="Det63x6_7" localSheetId="0">#REF!</definedName>
    <definedName name="Det63x6_7">#REF!</definedName>
    <definedName name="Det75x6" localSheetId="0">#REF!</definedName>
    <definedName name="Det75x6">#REF!</definedName>
    <definedName name="Det75x6_10" localSheetId="0">#REF!</definedName>
    <definedName name="Det75x6_10">#REF!</definedName>
    <definedName name="Det75x6_12" localSheetId="0">#REF!</definedName>
    <definedName name="Det75x6_12">#REF!</definedName>
    <definedName name="Det75x6_17" localSheetId="0">#REF!</definedName>
    <definedName name="Det75x6_17">#REF!</definedName>
    <definedName name="Det75x6_18" localSheetId="0">#REF!</definedName>
    <definedName name="Det75x6_18">#REF!</definedName>
    <definedName name="Det75x6_2" localSheetId="0">#REF!</definedName>
    <definedName name="Det75x6_2">#REF!</definedName>
    <definedName name="Det75x6_4" localSheetId="0">#REF!</definedName>
    <definedName name="Det75x6_4">#REF!</definedName>
    <definedName name="Det75x6_5" localSheetId="0">#REF!</definedName>
    <definedName name="Det75x6_5">#REF!</definedName>
    <definedName name="Det75x6_7" localSheetId="0">#REF!</definedName>
    <definedName name="Det75x6_7">#REF!</definedName>
    <definedName name="df" localSheetId="0">#REF!</definedName>
    <definedName name="df">#REF!</definedName>
    <definedName name="df_10" localSheetId="0">#REF!</definedName>
    <definedName name="df_10">#REF!</definedName>
    <definedName name="dfd" localSheetId="0">#REF!</definedName>
    <definedName name="dfd">#REF!</definedName>
    <definedName name="DFext" localSheetId="0">#REF!</definedName>
    <definedName name="DFext">#REF!</definedName>
    <definedName name="DFext_10" localSheetId="0">#REF!</definedName>
    <definedName name="DFext_10">#REF!</definedName>
    <definedName name="DFvext" localSheetId="0">#REF!</definedName>
    <definedName name="DFvext">#REF!</definedName>
    <definedName name="DFvext_10" localSheetId="0">#REF!</definedName>
    <definedName name="DFvext_10">#REF!</definedName>
    <definedName name="DFvext_12" localSheetId="0">#REF!</definedName>
    <definedName name="DFvext_12">#REF!</definedName>
    <definedName name="DFvext_17" localSheetId="0">#REF!</definedName>
    <definedName name="DFvext_17">#REF!</definedName>
    <definedName name="DFvext_18" localSheetId="0">#REF!</definedName>
    <definedName name="DFvext_18">#REF!</definedName>
    <definedName name="DFvext_2" localSheetId="0">#REF!</definedName>
    <definedName name="DFvext_2">#REF!</definedName>
    <definedName name="DFvext_4" localSheetId="0">#REF!</definedName>
    <definedName name="DFvext_4">#REF!</definedName>
    <definedName name="DFvext_5" localSheetId="0">#REF!</definedName>
    <definedName name="DFvext_5">#REF!</definedName>
    <definedName name="DFvext_7" localSheetId="0">#REF!</definedName>
    <definedName name="DFvext_7">#REF!</definedName>
    <definedName name="dg" localSheetId="0">#REF!</definedName>
    <definedName name="dg">#REF!</definedName>
    <definedName name="dg_10" localSheetId="0">#REF!</definedName>
    <definedName name="dg_10">#REF!</definedName>
    <definedName name="dg_5cau" localSheetId="0">#REF!</definedName>
    <definedName name="dg_5cau">#REF!</definedName>
    <definedName name="dg_5cau_10" localSheetId="0">#REF!</definedName>
    <definedName name="dg_5cau_10">#REF!</definedName>
    <definedName name="dg_5cau_12" localSheetId="0">#REF!</definedName>
    <definedName name="dg_5cau_12">#REF!</definedName>
    <definedName name="dg_5cau_17" localSheetId="0">#REF!</definedName>
    <definedName name="dg_5cau_17">#REF!</definedName>
    <definedName name="dg_5cau_18" localSheetId="0">#REF!</definedName>
    <definedName name="dg_5cau_18">#REF!</definedName>
    <definedName name="dg_5cau_2" localSheetId="0">#REF!</definedName>
    <definedName name="dg_5cau_2">#REF!</definedName>
    <definedName name="dg_5cau_4" localSheetId="0">#REF!</definedName>
    <definedName name="dg_5cau_4">#REF!</definedName>
    <definedName name="dg_5cau_5" localSheetId="0">#REF!</definedName>
    <definedName name="dg_5cau_5">#REF!</definedName>
    <definedName name="dg_5cau_7" localSheetId="0">#REF!</definedName>
    <definedName name="dg_5cau_7">#REF!</definedName>
    <definedName name="dg_duong" localSheetId="0">#REF!</definedName>
    <definedName name="dg_duong">#REF!</definedName>
    <definedName name="DG_M_C_X" localSheetId="0">#REF!</definedName>
    <definedName name="DG_M_C_X">#REF!</definedName>
    <definedName name="DG_M_C_X_10" localSheetId="0">#REF!</definedName>
    <definedName name="DG_M_C_X_10">#REF!</definedName>
    <definedName name="dgbdII" localSheetId="0">#REF!</definedName>
    <definedName name="dgbdII">#REF!</definedName>
    <definedName name="dgc" localSheetId="0">#REF!</definedName>
    <definedName name="dgc">#REF!</definedName>
    <definedName name="dgc_10" localSheetId="0">#REF!</definedName>
    <definedName name="dgc_10">#REF!</definedName>
    <definedName name="DGCT_T.Quy_P.Thuy_Q" localSheetId="0">#REF!</definedName>
    <definedName name="DGCT_T.Quy_P.Thuy_Q">#REF!</definedName>
    <definedName name="DGCT_T.Quy_P.Thuy_Q_10" localSheetId="0">#REF!</definedName>
    <definedName name="DGCT_T.Quy_P.Thuy_Q_10">#REF!</definedName>
    <definedName name="DGCT_TRAUQUYPHUTHUY_HN" localSheetId="0">#REF!</definedName>
    <definedName name="DGCT_TRAUQUYPHUTHUY_HN">#REF!</definedName>
    <definedName name="DGCT_TRAUQUYPHUTHUY_HN_10" localSheetId="0">#REF!</definedName>
    <definedName name="DGCT_TRAUQUYPHUTHUY_HN_10">#REF!</definedName>
    <definedName name="DGCTI592" localSheetId="0">#REF!</definedName>
    <definedName name="DGCTI592">#REF!</definedName>
    <definedName name="DGCTI592_10" localSheetId="0">#REF!</definedName>
    <definedName name="DGCTI592_10">#REF!</definedName>
    <definedName name="DGCTI592_12" localSheetId="0">#REF!</definedName>
    <definedName name="DGCTI592_12">#REF!</definedName>
    <definedName name="DGCTI592_17" localSheetId="0">#REF!</definedName>
    <definedName name="DGCTI592_17">#REF!</definedName>
    <definedName name="DGCTI592_18" localSheetId="0">#REF!</definedName>
    <definedName name="DGCTI592_18">#REF!</definedName>
    <definedName name="DGCTI592_2" localSheetId="0">#REF!</definedName>
    <definedName name="DGCTI592_2">#REF!</definedName>
    <definedName name="DGCTI592_4" localSheetId="0">#REF!</definedName>
    <definedName name="DGCTI592_4">#REF!</definedName>
    <definedName name="DGCTI592_5" localSheetId="0">#REF!</definedName>
    <definedName name="DGCTI592_5">#REF!</definedName>
    <definedName name="DGCTI592_7" localSheetId="0">#REF!</definedName>
    <definedName name="DGCTI592_7">#REF!</definedName>
    <definedName name="dgd" localSheetId="0">#REF!</definedName>
    <definedName name="dgd">#REF!</definedName>
    <definedName name="dgd_10" localSheetId="0">#REF!</definedName>
    <definedName name="dgd_10">#REF!</definedName>
    <definedName name="dgg" localSheetId="0">#REF!</definedName>
    <definedName name="dgg">#REF!</definedName>
    <definedName name="dghp" localSheetId="0">#REF!</definedName>
    <definedName name="dghp">#REF!</definedName>
    <definedName name="dghp_10" localSheetId="0">#REF!</definedName>
    <definedName name="dghp_10">#REF!</definedName>
    <definedName name="dgia" localSheetId="0">#REF!</definedName>
    <definedName name="dgia">#REF!</definedName>
    <definedName name="DGIA_10" localSheetId="0">#REF!</definedName>
    <definedName name="DGIA_10">#REF!</definedName>
    <definedName name="DGIA2" localSheetId="0">#REF!</definedName>
    <definedName name="DGIA2">#REF!</definedName>
    <definedName name="DGIA2_10" localSheetId="0">#REF!</definedName>
    <definedName name="DGIA2_10">#REF!</definedName>
    <definedName name="DGiaDZ" localSheetId="0">#REF!</definedName>
    <definedName name="DGiaDZ">#REF!</definedName>
    <definedName name="DGiaNCTr" localSheetId="0">#REF!</definedName>
    <definedName name="DGiaNCTr">#REF!</definedName>
    <definedName name="DGiaTBA" localSheetId="0">#REF!</definedName>
    <definedName name="DGiaTBA">#REF!</definedName>
    <definedName name="DGiaTr" localSheetId="0">#REF!</definedName>
    <definedName name="DGiaTr">#REF!</definedName>
    <definedName name="DGM_20" localSheetId="0">#REF!</definedName>
    <definedName name="DGM_20">#REF!</definedName>
    <definedName name="DGNC" localSheetId="0">#REF!</definedName>
    <definedName name="DGNC">#REF!</definedName>
    <definedName name="dgnc_20" localSheetId="0">#REF!</definedName>
    <definedName name="dgnc_20">#REF!</definedName>
    <definedName name="dgnen" localSheetId="0">#REF!</definedName>
    <definedName name="dgnen">#REF!</definedName>
    <definedName name="dgqndn" localSheetId="0">#REF!</definedName>
    <definedName name="dgqndn">#REF!</definedName>
    <definedName name="dgt" localSheetId="0">#REF!</definedName>
    <definedName name="dgt">#REF!</definedName>
    <definedName name="dgt100_20" localSheetId="0">#REF!</definedName>
    <definedName name="dgt100_20">#REF!</definedName>
    <definedName name="dgth" localSheetId="0">#REF!</definedName>
    <definedName name="dgth">#REF!</definedName>
    <definedName name="DGTH_10" localSheetId="0">#REF!</definedName>
    <definedName name="DGTH_10">#REF!</definedName>
    <definedName name="DGTH_20" localSheetId="0">#REF!</definedName>
    <definedName name="DGTH_20">#REF!</definedName>
    <definedName name="DGTH1_20" localSheetId="0">#REF!</definedName>
    <definedName name="DGTH1_20">#REF!</definedName>
    <definedName name="dgth2_20" localSheetId="0">#REF!</definedName>
    <definedName name="dgth2_20">#REF!</definedName>
    <definedName name="dgthss3" localSheetId="0">#REF!</definedName>
    <definedName name="dgthss3">#REF!</definedName>
    <definedName name="dgthss3_10" localSheetId="0">#REF!</definedName>
    <definedName name="dgthss3_10">#REF!</definedName>
    <definedName name="DGTR_20" localSheetId="0">#REF!</definedName>
    <definedName name="DGTR_20">#REF!</definedName>
    <definedName name="DGTV" localSheetId="0">#REF!</definedName>
    <definedName name="DGTV">#REF!</definedName>
    <definedName name="dgvl" localSheetId="0">#REF!</definedName>
    <definedName name="dgvl">#REF!</definedName>
    <definedName name="dgvl_10" localSheetId="0">#REF!</definedName>
    <definedName name="dgvl_10">#REF!</definedName>
    <definedName name="dgvl_20" localSheetId="0">#REF!</definedName>
    <definedName name="dgvl_20">#REF!</definedName>
    <definedName name="DGVL1_20" localSheetId="0">#REF!</definedName>
    <definedName name="DGVL1_20">#REF!</definedName>
    <definedName name="DGVT" localSheetId="0">#REF!</definedName>
    <definedName name="DGVT">#REF!</definedName>
    <definedName name="DGVT_20" localSheetId="0">#REF!</definedName>
    <definedName name="DGVT_20">#REF!</definedName>
    <definedName name="DGVT1" localSheetId="0">#REF!</definedName>
    <definedName name="DGVT1">#REF!</definedName>
    <definedName name="DGVtu" localSheetId="0">#REF!</definedName>
    <definedName name="DGVtu">#REF!</definedName>
    <definedName name="DGVUA" localSheetId="0">#REF!</definedName>
    <definedName name="DGVUA">#REF!</definedName>
    <definedName name="DGXDTT" localSheetId="0">#REF!</definedName>
    <definedName name="DGXDTT">#REF!</definedName>
    <definedName name="dhb" localSheetId="0">#REF!</definedName>
    <definedName name="dhb">#REF!</definedName>
    <definedName name="DHGCCX" localSheetId="0">#REF!</definedName>
    <definedName name="DHGCCX">#REF!</definedName>
    <definedName name="dhoc" localSheetId="0">#REF!</definedName>
    <definedName name="dhoc">#REF!</definedName>
    <definedName name="dhom" localSheetId="0">#REF!</definedName>
    <definedName name="dhom">#REF!</definedName>
    <definedName name="dhom_12" localSheetId="0">#REF!</definedName>
    <definedName name="dhom_12">#REF!</definedName>
    <definedName name="dhom_17" localSheetId="0">#REF!</definedName>
    <definedName name="dhom_17">#REF!</definedName>
    <definedName name="dhom_18" localSheetId="0">#REF!</definedName>
    <definedName name="dhom_18">#REF!</definedName>
    <definedName name="dhom_2" localSheetId="0">#REF!</definedName>
    <definedName name="dhom_2">#REF!</definedName>
    <definedName name="dhom_20" localSheetId="0">#REF!</definedName>
    <definedName name="dhom_20">#REF!</definedName>
    <definedName name="dhom_4" localSheetId="0">#REF!</definedName>
    <definedName name="dhom_4">#REF!</definedName>
    <definedName name="dhom_5" localSheetId="0">#REF!</definedName>
    <definedName name="dhom_5">#REF!</definedName>
    <definedName name="dhom_7" localSheetId="0">#REF!</definedName>
    <definedName name="dhom_7">#REF!</definedName>
    <definedName name="di" localSheetId="0">#REF!</definedName>
    <definedName name="di">#REF!</definedName>
    <definedName name="di_10" localSheetId="0">#REF!</definedName>
    <definedName name="di_10">#REF!</definedName>
    <definedName name="DIACHAT" localSheetId="0">#REF!</definedName>
    <definedName name="DIACHAT">#REF!</definedName>
    <definedName name="diachat1" localSheetId="0">#REF!</definedName>
    <definedName name="diachat1">#REF!</definedName>
    <definedName name="DICH11_10" localSheetId="0">#REF!</definedName>
    <definedName name="DICH11_10">#REF!</definedName>
    <definedName name="dich22_10" localSheetId="0">#REF!</definedName>
    <definedName name="dich22_10">#REF!</definedName>
    <definedName name="DieãN_GIAÛI" localSheetId="0">#REF!</definedName>
    <definedName name="DieãN_GIAÛI">#REF!</definedName>
    <definedName name="dien" localSheetId="0">#REF!</definedName>
    <definedName name="dien">#REF!</definedName>
    <definedName name="dien_10" localSheetId="0">#REF!</definedName>
    <definedName name="dien_10">#REF!</definedName>
    <definedName name="dientichck" localSheetId="0">#REF!</definedName>
    <definedName name="dientichck">#REF!</definedName>
    <definedName name="dientichck_10" localSheetId="0">#REF!</definedName>
    <definedName name="dientichck_10">#REF!</definedName>
    <definedName name="diezel" localSheetId="0">#REF!</definedName>
    <definedName name="diezel">#REF!</definedName>
    <definedName name="diezel_10" localSheetId="0">#REF!</definedName>
    <definedName name="diezel_10">#REF!</definedName>
    <definedName name="diezen" localSheetId="0">#REF!</definedName>
    <definedName name="diezen">#REF!</definedName>
    <definedName name="diezen_10" localSheetId="0">#REF!</definedName>
    <definedName name="diezen_10">#REF!</definedName>
    <definedName name="dim" localSheetId="0">#REF!</definedName>
    <definedName name="dim">#REF!</definedName>
    <definedName name="dim_10" localSheetId="0">#REF!</definedName>
    <definedName name="dim_10">#REF!</definedName>
    <definedName name="dinh" localSheetId="0">#REF!</definedName>
    <definedName name="dinh">#REF!</definedName>
    <definedName name="dinh_20" localSheetId="0">#REF!</definedName>
    <definedName name="dinh_20">#REF!</definedName>
    <definedName name="dinh2" localSheetId="0">#REF!</definedName>
    <definedName name="dinh2">#REF!</definedName>
    <definedName name="dinh2_10" localSheetId="0">#REF!</definedName>
    <definedName name="dinh2_10">#REF!</definedName>
    <definedName name="dinhkhongphanquang" localSheetId="0">#REF!</definedName>
    <definedName name="dinhkhongphanquang">#REF!</definedName>
    <definedName name="DinhMuc" localSheetId="0">#REF!</definedName>
    <definedName name="DinhMuc">#REF!</definedName>
    <definedName name="Dinhmuc_10" localSheetId="0">#REF!</definedName>
    <definedName name="Dinhmuc_10">#REF!</definedName>
    <definedName name="dinhphanquang" localSheetId="0">#REF!</definedName>
    <definedName name="dinhphanquang">#REF!</definedName>
    <definedName name="dis_s" localSheetId="0">#REF!</definedName>
    <definedName name="dis_s">#REF!</definedName>
    <definedName name="dis_s_10" localSheetId="0">#REF!</definedName>
    <definedName name="dis_s_10">#REF!</definedName>
    <definedName name="dis_s_12" localSheetId="0">#REF!</definedName>
    <definedName name="dis_s_12">#REF!</definedName>
    <definedName name="dis_s_17" localSheetId="0">#REF!</definedName>
    <definedName name="dis_s_17">#REF!</definedName>
    <definedName name="dis_s_18" localSheetId="0">#REF!</definedName>
    <definedName name="dis_s_18">#REF!</definedName>
    <definedName name="dis_s_2" localSheetId="0">#REF!</definedName>
    <definedName name="dis_s_2">#REF!</definedName>
    <definedName name="dis_s_4" localSheetId="0">#REF!</definedName>
    <definedName name="dis_s_4">#REF!</definedName>
    <definedName name="dis_s_5" localSheetId="0">#REF!</definedName>
    <definedName name="dis_s_5">#REF!</definedName>
    <definedName name="dis_s_7" localSheetId="0">#REF!</definedName>
    <definedName name="dis_s_7">#REF!</definedName>
    <definedName name="Discount" localSheetId="0" hidden="1">#REF!</definedName>
    <definedName name="Discount" hidden="1">#REF!</definedName>
    <definedName name="display_area_2" localSheetId="0" hidden="1">#REF!</definedName>
    <definedName name="display_area_2" hidden="1">#REF!</definedName>
    <definedName name="dk" localSheetId="0">#REF!</definedName>
    <definedName name="dk">#REF!</definedName>
    <definedName name="dkincd" localSheetId="0">#REF!</definedName>
    <definedName name="dkincd">#REF!</definedName>
    <definedName name="dkythue" localSheetId="0">#REF!</definedName>
    <definedName name="dkythue">#REF!</definedName>
    <definedName name="DL" localSheetId="0">[5]Sheet1!$AA$16:$AD$25</definedName>
    <definedName name="DL">[6]Sheet1!$AA$16:$AD$25</definedName>
    <definedName name="dl_20" localSheetId="0">#REF!</definedName>
    <definedName name="dl_20">#REF!</definedName>
    <definedName name="DL10HT" localSheetId="0">#REF!</definedName>
    <definedName name="DL10HT">#REF!</definedName>
    <definedName name="DL11HT" localSheetId="0">#REF!</definedName>
    <definedName name="DL11HT">#REF!</definedName>
    <definedName name="DL12HT" localSheetId="0">#REF!</definedName>
    <definedName name="DL12HT">#REF!</definedName>
    <definedName name="DL13HT" localSheetId="0">#REF!</definedName>
    <definedName name="DL13HT">#REF!</definedName>
    <definedName name="DL14HT" localSheetId="0">#REF!</definedName>
    <definedName name="DL14HT">#REF!</definedName>
    <definedName name="DL15HT_20" localSheetId="0">#REF!</definedName>
    <definedName name="DL15HT_20">#REF!</definedName>
    <definedName name="DL16HT_20" localSheetId="0">#REF!</definedName>
    <definedName name="DL16HT_20">#REF!</definedName>
    <definedName name="DL17HT" localSheetId="0">#REF!</definedName>
    <definedName name="DL17HT">#REF!</definedName>
    <definedName name="DL18HT" localSheetId="0">#REF!</definedName>
    <definedName name="DL18HT">#REF!</definedName>
    <definedName name="DL19HT_20" localSheetId="0">#REF!</definedName>
    <definedName name="DL19HT_20">#REF!</definedName>
    <definedName name="DL1HT" localSheetId="0">#REF!</definedName>
    <definedName name="DL1HT">#REF!</definedName>
    <definedName name="DL20HT_20" localSheetId="0">#REF!</definedName>
    <definedName name="DL20HT_20">#REF!</definedName>
    <definedName name="DL21HT" localSheetId="0">#REF!</definedName>
    <definedName name="DL21HT">#REF!</definedName>
    <definedName name="DL22HT" localSheetId="0">#REF!</definedName>
    <definedName name="DL22HT">#REF!</definedName>
    <definedName name="DL23HT" localSheetId="0">#REF!</definedName>
    <definedName name="DL23HT">#REF!</definedName>
    <definedName name="DL24HT" localSheetId="0">#REF!</definedName>
    <definedName name="DL24HT">#REF!</definedName>
    <definedName name="DL25HT" localSheetId="0">#REF!</definedName>
    <definedName name="DL25HT">#REF!</definedName>
    <definedName name="DL26HT" localSheetId="0">#REF!</definedName>
    <definedName name="DL26HT">#REF!</definedName>
    <definedName name="DL2HT" localSheetId="0">#REF!</definedName>
    <definedName name="DL2HT">#REF!</definedName>
    <definedName name="DL3HT" localSheetId="0">#REF!</definedName>
    <definedName name="DL3HT">#REF!</definedName>
    <definedName name="DL4HT" localSheetId="0">#REF!</definedName>
    <definedName name="DL4HT">#REF!</definedName>
    <definedName name="DL5HT" localSheetId="0">#REF!</definedName>
    <definedName name="DL5HT">#REF!</definedName>
    <definedName name="DL6HT" localSheetId="0">#REF!</definedName>
    <definedName name="DL6HT">#REF!</definedName>
    <definedName name="DL7HT" localSheetId="0">#REF!</definedName>
    <definedName name="DL7HT">#REF!</definedName>
    <definedName name="DL8HT" localSheetId="0">#REF!</definedName>
    <definedName name="DL8HT">#REF!</definedName>
    <definedName name="DL9HT" localSheetId="0">#REF!</definedName>
    <definedName name="DL9HT">#REF!</definedName>
    <definedName name="DLC" localSheetId="0">#REF!</definedName>
    <definedName name="DLC">#REF!</definedName>
    <definedName name="DLC_10" localSheetId="0">#REF!</definedName>
    <definedName name="DLC_10">#REF!</definedName>
    <definedName name="DLCC" localSheetId="0">#REF!</definedName>
    <definedName name="DLCC">#REF!</definedName>
    <definedName name="DLSE" localSheetId="0">#REF!</definedName>
    <definedName name="DLSE">#REF!</definedName>
    <definedName name="DLST" localSheetId="0">#REF!</definedName>
    <definedName name="DLST">#REF!</definedName>
    <definedName name="dm_10" localSheetId="0">#REF!</definedName>
    <definedName name="dm_10">#REF!</definedName>
    <definedName name="DM_DuyTu" localSheetId="0">#REF!</definedName>
    <definedName name="DM_DuyTu">#REF!</definedName>
    <definedName name="dm_vt_xm" localSheetId="0">#REF!</definedName>
    <definedName name="dm_vt_xm">#REF!</definedName>
    <definedName name="dm1._10" localSheetId="0">#REF!</definedName>
    <definedName name="dm1._10">#REF!</definedName>
    <definedName name="dm2._10" localSheetId="0">#REF!</definedName>
    <definedName name="dm2._10">#REF!</definedName>
    <definedName name="dm56bxd" localSheetId="0">#REF!</definedName>
    <definedName name="dm56bxd">#REF!</definedName>
    <definedName name="dmat" localSheetId="0">#REF!</definedName>
    <definedName name="dmat">#REF!</definedName>
    <definedName name="dmat_10" localSheetId="0">#REF!</definedName>
    <definedName name="dmat_10">#REF!</definedName>
    <definedName name="DMBTN" localSheetId="0">#REF!</definedName>
    <definedName name="DMBTN">#REF!</definedName>
    <definedName name="DMCNT1">#REF!</definedName>
    <definedName name="DMCNT2">#REF!</definedName>
    <definedName name="DMCPC1">#REF!</definedName>
    <definedName name="DMCPC2">#REF!</definedName>
    <definedName name="DMCPGSLDTB">#REF!</definedName>
    <definedName name="DMCPGSTCXD">#REF!</definedName>
    <definedName name="DMCPHSMTMS">#REF!</definedName>
    <definedName name="DMCPHSMTTC" localSheetId="0">[4]Config!$CF$259</definedName>
    <definedName name="DMCPHSMTTC">#REF!</definedName>
    <definedName name="DMCPKT">#REF!</definedName>
    <definedName name="DMCPLBCKTKT" localSheetId="0">[4]Config!$CF$64</definedName>
    <definedName name="DMCPLBCKTKT">#REF!</definedName>
    <definedName name="DMCPLDA" localSheetId="0">[4]Config!$CF$51</definedName>
    <definedName name="DMCPLDA">#REF!</definedName>
    <definedName name="DMCPLHSMT">#REF!</definedName>
    <definedName name="DMCPQLDA">#REF!</definedName>
    <definedName name="DMCPTKHTKT1">#REF!</definedName>
    <definedName name="DMCPTKKT" localSheetId="0">[4]Config!$CK$66</definedName>
    <definedName name="DMCPTKKT">#REF!</definedName>
    <definedName name="DMCPTKTC" localSheetId="0">[4]Config!$CK$67</definedName>
    <definedName name="DMCPTKTC">#REF!</definedName>
    <definedName name="DMCPTTDT">#REF!</definedName>
    <definedName name="DMCPTTHQKT">#REF!</definedName>
    <definedName name="DMCPTTQT">#REF!</definedName>
    <definedName name="DMCPTTTKBVTC" localSheetId="0">[4]Config!$CI$216</definedName>
    <definedName name="DMCPTTTKBVTC">#REF!</definedName>
    <definedName name="DMCPTTTKKT" localSheetId="0">[4]Config!$CI$215</definedName>
    <definedName name="DMCPTTTKKT">#REF!</definedName>
    <definedName name="DMCTK1">#REF!</definedName>
    <definedName name="dmdv" localSheetId="0">#REF!</definedName>
    <definedName name="dmdv">#REF!</definedName>
    <definedName name="dmh" localSheetId="0">#REF!</definedName>
    <definedName name="dmh">#REF!</definedName>
    <definedName name="DMHH" localSheetId="0">#REF!</definedName>
    <definedName name="DMHH">#REF!</definedName>
    <definedName name="dmoi" localSheetId="0">#REF!</definedName>
    <definedName name="dmoi">#REF!</definedName>
    <definedName name="dmz_10" localSheetId="0">#REF!</definedName>
    <definedName name="dmz_10">#REF!</definedName>
    <definedName name="DN" localSheetId="0">#REF!</definedName>
    <definedName name="DN">#REF!</definedName>
    <definedName name="DN_10" localSheetId="0">#REF!</definedName>
    <definedName name="DN_10">#REF!</definedName>
    <definedName name="dno_10" localSheetId="0">#REF!</definedName>
    <definedName name="dno_10">#REF!</definedName>
    <definedName name="DÑt45x4" localSheetId="0">#REF!</definedName>
    <definedName name="DÑt45x4">#REF!</definedName>
    <definedName name="DÑt45x4_10" localSheetId="0">#REF!</definedName>
    <definedName name="DÑt45x4_10">#REF!</definedName>
    <definedName name="DÑt45x4_12" localSheetId="0">#REF!</definedName>
    <definedName name="DÑt45x4_12">#REF!</definedName>
    <definedName name="DÑt45x4_17" localSheetId="0">#REF!</definedName>
    <definedName name="DÑt45x4_17">#REF!</definedName>
    <definedName name="DÑt45x4_18" localSheetId="0">#REF!</definedName>
    <definedName name="DÑt45x4_18">#REF!</definedName>
    <definedName name="DÑt45x4_2" localSheetId="0">#REF!</definedName>
    <definedName name="DÑt45x4_2">#REF!</definedName>
    <definedName name="DÑt45x4_4" localSheetId="0">#REF!</definedName>
    <definedName name="DÑt45x4_4">#REF!</definedName>
    <definedName name="DÑt45x4_5" localSheetId="0">#REF!</definedName>
    <definedName name="DÑt45x4_5">#REF!</definedName>
    <definedName name="DÑt45x4_7" localSheetId="0">#REF!</definedName>
    <definedName name="DÑt45x4_7">#REF!</definedName>
    <definedName name="do" localSheetId="0">#REF!</definedName>
    <definedName name="do">#REF!</definedName>
    <definedName name="Do.dang.2001" localSheetId="0">#REF!</definedName>
    <definedName name="Do.dang.2001">#REF!</definedName>
    <definedName name="Do.dang.31.10" localSheetId="0">#REF!</definedName>
    <definedName name="Do.dang.31.10">#REF!</definedName>
    <definedName name="doan1" localSheetId="0">#REF!</definedName>
    <definedName name="doan1">#REF!</definedName>
    <definedName name="doan1_10" localSheetId="0">#REF!</definedName>
    <definedName name="doan1_10">#REF!</definedName>
    <definedName name="doan2" localSheetId="0">#REF!</definedName>
    <definedName name="doan2">#REF!</definedName>
    <definedName name="doan2_10" localSheetId="0">#REF!</definedName>
    <definedName name="doan2_10">#REF!</definedName>
    <definedName name="doan3" localSheetId="0">#REF!</definedName>
    <definedName name="doan3">#REF!</definedName>
    <definedName name="doan3_10" localSheetId="0">#REF!</definedName>
    <definedName name="doan3_10">#REF!</definedName>
    <definedName name="doan4" localSheetId="0">#REF!</definedName>
    <definedName name="doan4">#REF!</definedName>
    <definedName name="doan4_10" localSheetId="0">#REF!</definedName>
    <definedName name="doan4_10">#REF!</definedName>
    <definedName name="doan5" localSheetId="0">#REF!</definedName>
    <definedName name="doan5">#REF!</definedName>
    <definedName name="doan5_10" localSheetId="0">#REF!</definedName>
    <definedName name="doan5_10">#REF!</definedName>
    <definedName name="doan6" localSheetId="0">#REF!</definedName>
    <definedName name="doan6">#REF!</definedName>
    <definedName name="doan6_10" localSheetId="0">#REF!</definedName>
    <definedName name="doan6_10">#REF!</definedName>
    <definedName name="DOB" localSheetId="0">#REF!</definedName>
    <definedName name="DOB">#REF!</definedName>
    <definedName name="dobt" localSheetId="0">#REF!</definedName>
    <definedName name="dobt">#REF!</definedName>
    <definedName name="doc" localSheetId="0">#REF!</definedName>
    <definedName name="doc">#REF!</definedName>
    <definedName name="docdoc">0.03125</definedName>
    <definedName name="Document_array" localSheetId="0">{"Thuxm2.xls","Sheet1"}</definedName>
    <definedName name="Document_array">{"Thuxm2.xls","Sheet1"}</definedName>
    <definedName name="Document_array_1">#N/A</definedName>
    <definedName name="Document_array_10">#N/A</definedName>
    <definedName name="Document_array_20">#N/A</definedName>
    <definedName name="Documents_array">#N/A</definedName>
    <definedName name="Documents_array_10" localSheetId="0">#REF!</definedName>
    <definedName name="Documents_array_10">#REF!</definedName>
    <definedName name="Don.gia" localSheetId="0">#REF!</definedName>
    <definedName name="Don.gia">#REF!</definedName>
    <definedName name="DON_GIA_3282" localSheetId="0">#REF!</definedName>
    <definedName name="DON_GIA_3282">#REF!</definedName>
    <definedName name="DON_GIA_3282_10" localSheetId="0">#REF!</definedName>
    <definedName name="DON_GIA_3282_10">#REF!</definedName>
    <definedName name="DON_GIA_3283" localSheetId="0">#REF!</definedName>
    <definedName name="DON_GIA_3283">#REF!</definedName>
    <definedName name="DON_GIA_3283_10" localSheetId="0">#REF!</definedName>
    <definedName name="DON_GIA_3283_10">#REF!</definedName>
    <definedName name="DON_GIA_3285" localSheetId="0">#REF!</definedName>
    <definedName name="DON_GIA_3285">#REF!</definedName>
    <definedName name="DON_GIA_3285_10" localSheetId="0">#REF!</definedName>
    <definedName name="DON_GIA_3285_10">#REF!</definedName>
    <definedName name="DON_GIA_VAN_CHUYEN_36" localSheetId="0">#REF!</definedName>
    <definedName name="DON_GIA_VAN_CHUYEN_36">#REF!</definedName>
    <definedName name="DON_GIA_VAT_TU_10" localSheetId="0">#REF!</definedName>
    <definedName name="DON_GIA_VAT_TU_10">#REF!</definedName>
    <definedName name="dong" localSheetId="0">#REF!</definedName>
    <definedName name="dong">#REF!</definedName>
    <definedName name="Dong_coc" localSheetId="0">#REF!</definedName>
    <definedName name="Dong_coc">#REF!</definedName>
    <definedName name="dong20_20" localSheetId="0">#REF!</definedName>
    <definedName name="dong20_20">#REF!</definedName>
    <definedName name="dongia" localSheetId="0">#REF!</definedName>
    <definedName name="dongia">#REF!</definedName>
    <definedName name="dongia_20" localSheetId="0">#REF!</definedName>
    <definedName name="dongia_20">#REF!</definedName>
    <definedName name="dongia1_20" localSheetId="0">#REF!</definedName>
    <definedName name="dongia1_20">#REF!</definedName>
    <definedName name="DONVI" localSheetId="0">#REF!</definedName>
    <definedName name="DONVI">#REF!</definedName>
    <definedName name="DONVIDB" localSheetId="0">#REF!</definedName>
    <definedName name="DONVIDB">#REF!</definedName>
    <definedName name="DONVIDG" localSheetId="0">#REF!</definedName>
    <definedName name="DONVIDG">#REF!</definedName>
    <definedName name="DONVIDNB" localSheetId="0">#REF!</definedName>
    <definedName name="DONVIDNB">#REF!</definedName>
    <definedName name="DONVIDNG" localSheetId="0">#REF!</definedName>
    <definedName name="DONVIDNG">#REF!</definedName>
    <definedName name="DONVIMN" localSheetId="0">#REF!</definedName>
    <definedName name="DONVIMN">#REF!</definedName>
    <definedName name="dotcong" localSheetId="0">#REF!</definedName>
    <definedName name="dotcong">#REF!</definedName>
    <definedName name="Dothicat" localSheetId="0">#REF!</definedName>
    <definedName name="Dothicat">#REF!</definedName>
    <definedName name="Dp_10" localSheetId="0">#REF!</definedName>
    <definedName name="Dp_10">#REF!</definedName>
    <definedName name="DPHT250" localSheetId="0">#REF!</definedName>
    <definedName name="DPHT250">#REF!</definedName>
    <definedName name="DPHT350" localSheetId="0">#REF!</definedName>
    <definedName name="DPHT350">#REF!</definedName>
    <definedName name="DPHT50" localSheetId="0">#REF!</definedName>
    <definedName name="DPHT50">#REF!</definedName>
    <definedName name="dps" localSheetId="0">#REF!</definedName>
    <definedName name="dps">#REF!</definedName>
    <definedName name="dps_10" localSheetId="0">#REF!</definedName>
    <definedName name="dps_10">#REF!</definedName>
    <definedName name="dps_12" localSheetId="0">#REF!</definedName>
    <definedName name="dps_12">#REF!</definedName>
    <definedName name="dps_17" localSheetId="0">#REF!</definedName>
    <definedName name="dps_17">#REF!</definedName>
    <definedName name="dps_18" localSheetId="0">#REF!</definedName>
    <definedName name="dps_18">#REF!</definedName>
    <definedName name="dps_2" localSheetId="0">#REF!</definedName>
    <definedName name="dps_2">#REF!</definedName>
    <definedName name="dps_4" localSheetId="0">#REF!</definedName>
    <definedName name="dps_4">#REF!</definedName>
    <definedName name="dps_5" localSheetId="0">#REF!</definedName>
    <definedName name="dps_5">#REF!</definedName>
    <definedName name="dps_7" localSheetId="0">#REF!</definedName>
    <definedName name="dps_7">#REF!</definedName>
    <definedName name="drda" localSheetId="0">#REF!</definedName>
    <definedName name="drda">#REF!</definedName>
    <definedName name="drdat" localSheetId="0">#REF!</definedName>
    <definedName name="drdat">#REF!</definedName>
    <definedName name="dry.." localSheetId="0">#REF!</definedName>
    <definedName name="dry..">#REF!</definedName>
    <definedName name="ds_" localSheetId="0">#REF!</definedName>
    <definedName name="ds_">#REF!</definedName>
    <definedName name="ds__10" localSheetId="0">#REF!</definedName>
    <definedName name="ds__10">#REF!</definedName>
    <definedName name="ds__12" localSheetId="0">#REF!</definedName>
    <definedName name="ds__12">#REF!</definedName>
    <definedName name="ds__17" localSheetId="0">#REF!</definedName>
    <definedName name="ds__17">#REF!</definedName>
    <definedName name="ds__18" localSheetId="0">#REF!</definedName>
    <definedName name="ds__18">#REF!</definedName>
    <definedName name="ds__2" localSheetId="0">#REF!</definedName>
    <definedName name="ds__2">#REF!</definedName>
    <definedName name="ds__4" localSheetId="0">#REF!</definedName>
    <definedName name="ds__4">#REF!</definedName>
    <definedName name="ds__5" localSheetId="0">#REF!</definedName>
    <definedName name="ds__5">#REF!</definedName>
    <definedName name="ds__7" localSheetId="0">#REF!</definedName>
    <definedName name="ds__7">#REF!</definedName>
    <definedName name="DS_CTY" localSheetId="0">#REF!</definedName>
    <definedName name="DS_CTY">#REF!</definedName>
    <definedName name="DS1p1vc" localSheetId="0">#REF!</definedName>
    <definedName name="DS1p1vc">#REF!</definedName>
    <definedName name="ds1pnc" localSheetId="0">#REF!</definedName>
    <definedName name="ds1pnc">#REF!</definedName>
    <definedName name="ds1pnc_10" localSheetId="0">#REF!</definedName>
    <definedName name="ds1pnc_10">#REF!</definedName>
    <definedName name="ds1pnc_20" localSheetId="0">#REF!</definedName>
    <definedName name="ds1pnc_20">#REF!</definedName>
    <definedName name="ds1pvl" localSheetId="0">#REF!</definedName>
    <definedName name="ds1pvl">#REF!</definedName>
    <definedName name="ds1pvl_10" localSheetId="0">#REF!</definedName>
    <definedName name="ds1pvl_10">#REF!</definedName>
    <definedName name="ds1pvl_20" localSheetId="0">#REF!</definedName>
    <definedName name="ds1pvl_20">#REF!</definedName>
    <definedName name="ds3pctnc" localSheetId="0">#REF!</definedName>
    <definedName name="ds3pctnc">#REF!</definedName>
    <definedName name="ds3pctvc" localSheetId="0">#REF!</definedName>
    <definedName name="ds3pctvc">#REF!</definedName>
    <definedName name="ds3pctvl" localSheetId="0">#REF!</definedName>
    <definedName name="ds3pctvl">#REF!</definedName>
    <definedName name="ds3pnc_10" localSheetId="0">#REF!</definedName>
    <definedName name="ds3pnc_10">#REF!</definedName>
    <definedName name="ds3pnc_12" localSheetId="0">#REF!</definedName>
    <definedName name="ds3pnc_12">#REF!</definedName>
    <definedName name="ds3pnc_17" localSheetId="0">#REF!</definedName>
    <definedName name="ds3pnc_17">#REF!</definedName>
    <definedName name="ds3pnc_18" localSheetId="0">#REF!</definedName>
    <definedName name="ds3pnc_18">#REF!</definedName>
    <definedName name="ds3pnc_2" localSheetId="0">#REF!</definedName>
    <definedName name="ds3pnc_2">#REF!</definedName>
    <definedName name="ds3pnc_20" localSheetId="0">#REF!</definedName>
    <definedName name="ds3pnc_20">#REF!</definedName>
    <definedName name="ds3pnc_4" localSheetId="0">#REF!</definedName>
    <definedName name="ds3pnc_4">#REF!</definedName>
    <definedName name="ds3pnc_5" localSheetId="0">#REF!</definedName>
    <definedName name="ds3pnc_5">#REF!</definedName>
    <definedName name="ds3pnc_7" localSheetId="0">#REF!</definedName>
    <definedName name="ds3pnc_7">#REF!</definedName>
    <definedName name="ds3pvl_10" localSheetId="0">#REF!</definedName>
    <definedName name="ds3pvl_10">#REF!</definedName>
    <definedName name="ds3pvl_12" localSheetId="0">#REF!</definedName>
    <definedName name="ds3pvl_12">#REF!</definedName>
    <definedName name="ds3pvl_17" localSheetId="0">#REF!</definedName>
    <definedName name="ds3pvl_17">#REF!</definedName>
    <definedName name="ds3pvl_18" localSheetId="0">#REF!</definedName>
    <definedName name="ds3pvl_18">#REF!</definedName>
    <definedName name="ds3pvl_2" localSheetId="0">#REF!</definedName>
    <definedName name="ds3pvl_2">#REF!</definedName>
    <definedName name="ds3pvl_20" localSheetId="0">#REF!</definedName>
    <definedName name="ds3pvl_20">#REF!</definedName>
    <definedName name="ds3pvl_4" localSheetId="0">#REF!</definedName>
    <definedName name="ds3pvl_4">#REF!</definedName>
    <definedName name="ds3pvl_5" localSheetId="0">#REF!</definedName>
    <definedName name="ds3pvl_5">#REF!</definedName>
    <definedName name="ds3pvl_7" localSheetId="0">#REF!</definedName>
    <definedName name="ds3pvl_7">#REF!</definedName>
    <definedName name="dsc" localSheetId="0">#REF!</definedName>
    <definedName name="dsc">#REF!</definedName>
    <definedName name="dsc_" localSheetId="0">#REF!</definedName>
    <definedName name="dsc_">#REF!</definedName>
    <definedName name="dsc__10" localSheetId="0">#REF!</definedName>
    <definedName name="dsc__10">#REF!</definedName>
    <definedName name="dsc__12" localSheetId="0">#REF!</definedName>
    <definedName name="dsc__12">#REF!</definedName>
    <definedName name="dsc__17" localSheetId="0">#REF!</definedName>
    <definedName name="dsc__17">#REF!</definedName>
    <definedName name="dsc__18" localSheetId="0">#REF!</definedName>
    <definedName name="dsc__18">#REF!</definedName>
    <definedName name="dsc__2" localSheetId="0">#REF!</definedName>
    <definedName name="dsc__2">#REF!</definedName>
    <definedName name="dsc__4" localSheetId="0">#REF!</definedName>
    <definedName name="dsc__4">#REF!</definedName>
    <definedName name="dsc__5" localSheetId="0">#REF!</definedName>
    <definedName name="dsc__5">#REF!</definedName>
    <definedName name="dsc__7" localSheetId="0">#REF!</definedName>
    <definedName name="dsc__7">#REF!</definedName>
    <definedName name="dsc_10" localSheetId="0">#REF!</definedName>
    <definedName name="dsc_10">#REF!</definedName>
    <definedName name="dsc_12" localSheetId="0">#REF!</definedName>
    <definedName name="dsc_12">#REF!</definedName>
    <definedName name="dsc_17" localSheetId="0">#REF!</definedName>
    <definedName name="dsc_17">#REF!</definedName>
    <definedName name="dsc_18" localSheetId="0">#REF!</definedName>
    <definedName name="dsc_18">#REF!</definedName>
    <definedName name="dsc_2" localSheetId="0">#REF!</definedName>
    <definedName name="dsc_2">#REF!</definedName>
    <definedName name="dsc_4" localSheetId="0">#REF!</definedName>
    <definedName name="dsc_4">#REF!</definedName>
    <definedName name="dsc_5" localSheetId="0">#REF!</definedName>
    <definedName name="dsc_5">#REF!</definedName>
    <definedName name="dsc_7" localSheetId="0">#REF!</definedName>
    <definedName name="dsc_7">#REF!</definedName>
    <definedName name="dsct3pnc_20" localSheetId="0">#REF!</definedName>
    <definedName name="dsct3pnc_20">#REF!</definedName>
    <definedName name="dsct3pvl_20" localSheetId="0">#REF!</definedName>
    <definedName name="dsct3pvl_20">#REF!</definedName>
    <definedName name="dsf" localSheetId="0">#REF!</definedName>
    <definedName name="dsf">#REF!</definedName>
    <definedName name="DSNC" localSheetId="0">#REF!</definedName>
    <definedName name="DSNC">#REF!</definedName>
    <definedName name="DSNL" localSheetId="0">#REF!</definedName>
    <definedName name="DSNL">#REF!</definedName>
    <definedName name="Dsoc" localSheetId="0">#REF!</definedName>
    <definedName name="Dsoc">#REF!</definedName>
    <definedName name="Dsoil_10" localSheetId="0">#REF!</definedName>
    <definedName name="Dsoil_10">#REF!</definedName>
    <definedName name="DSPK1p1nc" localSheetId="0">#REF!</definedName>
    <definedName name="DSPK1p1nc">#REF!</definedName>
    <definedName name="DSPK1p1vl" localSheetId="0">#REF!</definedName>
    <definedName name="DSPK1p1vl">#REF!</definedName>
    <definedName name="DSPK1pnc" localSheetId="0">#REF!</definedName>
    <definedName name="DSPK1pnc">#REF!</definedName>
    <definedName name="DSPK1pvl" localSheetId="0">#REF!</definedName>
    <definedName name="DSPK1pvl">#REF!</definedName>
    <definedName name="DSTD_Clear" localSheetId="0">#N/A</definedName>
    <definedName name="DSTD_Clear">'TONG MUC DAU TU'!DSTD_Clear</definedName>
    <definedName name="DSUMDATA" localSheetId="0">#REF!</definedName>
    <definedName name="DSUMDATA">#REF!</definedName>
    <definedName name="DSUMDATA_10" localSheetId="0">#REF!</definedName>
    <definedName name="DSUMDATA_10">#REF!</definedName>
    <definedName name="Dsup_10" localSheetId="0">#REF!</definedName>
    <definedName name="Dsup_10">#REF!</definedName>
    <definedName name="dt" localSheetId="0">#REF!</definedName>
    <definedName name="dt">#REF!</definedName>
    <definedName name="dt_10" localSheetId="0">#REF!</definedName>
    <definedName name="dt_10">#REF!</definedName>
    <definedName name="DT_VKHNN" localSheetId="0">#REF!</definedName>
    <definedName name="DT_VKHNN">#REF!</definedName>
    <definedName name="dt10t_10" localSheetId="0">#REF!</definedName>
    <definedName name="dt10t_10">#REF!</definedName>
    <definedName name="dtAB" localSheetId="0">#REF!</definedName>
    <definedName name="dtAB">#REF!</definedName>
    <definedName name="DTBH" localSheetId="0">#REF!</definedName>
    <definedName name="DTBH">#REF!</definedName>
    <definedName name="DTCT_d" localSheetId="0">#REF!</definedName>
    <definedName name="DTCT_d">#REF!</definedName>
    <definedName name="DTCT_gtcx" localSheetId="0">#REF!</definedName>
    <definedName name="DTCT_gtcx">#REF!</definedName>
    <definedName name="DTCT_tn" localSheetId="0">#REF!</definedName>
    <definedName name="DTCT_tn">#REF!</definedName>
    <definedName name="DTCT_vh" localSheetId="0">#REF!</definedName>
    <definedName name="DTCT_vh">#REF!</definedName>
    <definedName name="DTCTANG_BD" localSheetId="0">#REF!</definedName>
    <definedName name="DTCTANG_BD">#REF!</definedName>
    <definedName name="DTCTANG_HT_BD" localSheetId="0">#REF!</definedName>
    <definedName name="DTCTANG_HT_BD">#REF!</definedName>
    <definedName name="DTCTANG_HT_KT" localSheetId="0">#REF!</definedName>
    <definedName name="DTCTANG_HT_KT">#REF!</definedName>
    <definedName name="DTCTANG_KT" localSheetId="0">#REF!</definedName>
    <definedName name="DTCTANG_KT">#REF!</definedName>
    <definedName name="dtdt" localSheetId="0">#REF!</definedName>
    <definedName name="dtdt">#REF!</definedName>
    <definedName name="dtg" localSheetId="0">#REF!</definedName>
    <definedName name="dtg">#REF!</definedName>
    <definedName name="dthaihh" localSheetId="0">#REF!</definedName>
    <definedName name="dthaihh">#REF!</definedName>
    <definedName name="dthd" localSheetId="0">#REF!</definedName>
    <definedName name="dthd">#REF!</definedName>
    <definedName name="dthep" localSheetId="0">#REF!</definedName>
    <definedName name="dthep">#REF!</definedName>
    <definedName name="dthep_10" localSheetId="0">#REF!</definedName>
    <definedName name="dthep_10">#REF!</definedName>
    <definedName name="DTHU" localSheetId="0">#REF!</definedName>
    <definedName name="DTHU">#REF!</definedName>
    <definedName name="dtich1" localSheetId="0">#REF!</definedName>
    <definedName name="dtich1">#REF!</definedName>
    <definedName name="dtich1_10" localSheetId="0">#REF!</definedName>
    <definedName name="dtich1_10">#REF!</definedName>
    <definedName name="dtich2" localSheetId="0">#REF!</definedName>
    <definedName name="dtich2">#REF!</definedName>
    <definedName name="dtich2_10" localSheetId="0">#REF!</definedName>
    <definedName name="dtich2_10">#REF!</definedName>
    <definedName name="dtich3" localSheetId="0">#REF!</definedName>
    <definedName name="dtich3">#REF!</definedName>
    <definedName name="dtich3_10" localSheetId="0">#REF!</definedName>
    <definedName name="dtich3_10">#REF!</definedName>
    <definedName name="dtich4" localSheetId="0">#REF!</definedName>
    <definedName name="dtich4">#REF!</definedName>
    <definedName name="dtich4_10" localSheetId="0">#REF!</definedName>
    <definedName name="dtich4_10">#REF!</definedName>
    <definedName name="dtich5" localSheetId="0">#REF!</definedName>
    <definedName name="dtich5">#REF!</definedName>
    <definedName name="dtich5_10" localSheetId="0">#REF!</definedName>
    <definedName name="dtich5_10">#REF!</definedName>
    <definedName name="dtich6" localSheetId="0">#REF!</definedName>
    <definedName name="dtich6">#REF!</definedName>
    <definedName name="dtich6_10" localSheetId="0">#REF!</definedName>
    <definedName name="dtich6_10">#REF!</definedName>
    <definedName name="DU_TOAN_CHI_TIET_CONG_TO" localSheetId="0">#REF!</definedName>
    <definedName name="DU_TOAN_CHI_TIET_CONG_TO">#REF!</definedName>
    <definedName name="DU_TOAN_CHI_TIET_DZ22KV" localSheetId="0">#REF!</definedName>
    <definedName name="DU_TOAN_CHI_TIET_DZ22KV">#REF!</definedName>
    <definedName name="DU_TOAN_CHI_TIET_DZ22KV_10" localSheetId="0">#REF!</definedName>
    <definedName name="DU_TOAN_CHI_TIET_DZ22KV_10">#REF!</definedName>
    <definedName name="DU_TOAN_CHI_TIET_KHO_BAI" localSheetId="0">#REF!</definedName>
    <definedName name="DU_TOAN_CHI_TIET_KHO_BAI">#REF!</definedName>
    <definedName name="DU_TOAN_CHI_TIET_KHO_BAI_10" localSheetId="0">#REF!</definedName>
    <definedName name="DU_TOAN_CHI_TIET_KHO_BAI_10">#REF!</definedName>
    <definedName name="duan" localSheetId="0">#REF!</definedName>
    <definedName name="duan">#REF!</definedName>
    <definedName name="dui" localSheetId="0">#REF!</definedName>
    <definedName name="dui">#REF!</definedName>
    <definedName name="dui1.5" localSheetId="0">#REF!</definedName>
    <definedName name="dui1.5">#REF!</definedName>
    <definedName name="dui1.5_10" localSheetId="0">#REF!</definedName>
    <definedName name="dui1.5_10">#REF!</definedName>
    <definedName name="duoi" localSheetId="0">#REF!</definedName>
    <definedName name="duoi">#REF!</definedName>
    <definedName name="duoi_10" localSheetId="0">#REF!</definedName>
    <definedName name="duoi_10">#REF!</definedName>
    <definedName name="duong_10" localSheetId="0">#REF!</definedName>
    <definedName name="duong_10">#REF!</definedName>
    <definedName name="Duong_20" localSheetId="0">#REF!</definedName>
    <definedName name="Duong_20">#REF!</definedName>
    <definedName name="Duong_dau_cau" localSheetId="0">#REF!</definedName>
    <definedName name="Duong_dau_cau">#REF!</definedName>
    <definedName name="duong04_20" localSheetId="0">#REF!</definedName>
    <definedName name="duong04_20">#REF!</definedName>
    <definedName name="duong1_20" localSheetId="0">#REF!</definedName>
    <definedName name="duong1_20">#REF!</definedName>
    <definedName name="duong2_20" localSheetId="0">#REF!</definedName>
    <definedName name="duong2_20">#REF!</definedName>
    <definedName name="duong3_20" localSheetId="0">#REF!</definedName>
    <definedName name="duong3_20">#REF!</definedName>
    <definedName name="duong35_20" localSheetId="0">#REF!</definedName>
    <definedName name="duong35_20">#REF!</definedName>
    <definedName name="duong4_20" localSheetId="0">#REF!</definedName>
    <definedName name="duong4_20">#REF!</definedName>
    <definedName name="duong5_20" localSheetId="0">#REF!</definedName>
    <definedName name="duong5_20">#REF!</definedName>
    <definedName name="DUT" localSheetId="0">#REF!</definedName>
    <definedName name="DUT">#REF!</definedName>
    <definedName name="DUT_10" localSheetId="0">#REF!</definedName>
    <definedName name="DUT_10">#REF!</definedName>
    <definedName name="DutoanDongmo" localSheetId="0">#REF!</definedName>
    <definedName name="DutoanDongmo">#REF!</definedName>
    <definedName name="DutoanDongmo_10" localSheetId="0">#REF!</definedName>
    <definedName name="DutoanDongmo_10">#REF!</definedName>
    <definedName name="DutoanDongmo_12" localSheetId="0">#REF!</definedName>
    <definedName name="DutoanDongmo_12">#REF!</definedName>
    <definedName name="DutoanDongmo_17" localSheetId="0">#REF!</definedName>
    <definedName name="DutoanDongmo_17">#REF!</definedName>
    <definedName name="DutoanDongmo_18" localSheetId="0">#REF!</definedName>
    <definedName name="DutoanDongmo_18">#REF!</definedName>
    <definedName name="DutoanDongmo_2" localSheetId="0">#REF!</definedName>
    <definedName name="DutoanDongmo_2">#REF!</definedName>
    <definedName name="DutoanDongmo_20" localSheetId="0">#REF!</definedName>
    <definedName name="DutoanDongmo_20">#REF!</definedName>
    <definedName name="DutoanDongmo_4" localSheetId="0">#REF!</definedName>
    <definedName name="DutoanDongmo_4">#REF!</definedName>
    <definedName name="DutoanDongmo_5" localSheetId="0">#REF!</definedName>
    <definedName name="DutoanDongmo_5">#REF!</definedName>
    <definedName name="DutoanDongmo_7" localSheetId="0">#REF!</definedName>
    <definedName name="DutoanDongmo_7">#REF!</definedName>
    <definedName name="DV" localSheetId="0">#REF!</definedName>
    <definedName name="DV">#REF!</definedName>
    <definedName name="DVNUT" localSheetId="0">#REF!</definedName>
    <definedName name="DVNUT">#REF!</definedName>
    <definedName name="dw_10" localSheetId="0">#REF!</definedName>
    <definedName name="dw_10">#REF!</definedName>
    <definedName name="DWc" localSheetId="0">#REF!</definedName>
    <definedName name="DWc">#REF!</definedName>
    <definedName name="DWp" localSheetId="0">#REF!</definedName>
    <definedName name="DWp">#REF!</definedName>
    <definedName name="dxd" localSheetId="0">#REF!</definedName>
    <definedName name="dxd">#REF!</definedName>
    <definedName name="DYÕ" localSheetId="0">#REF!</definedName>
    <definedName name="DYÕ">#REF!</definedName>
    <definedName name="DYÕ_12" localSheetId="0">#REF!</definedName>
    <definedName name="DYÕ_12">#REF!</definedName>
    <definedName name="DYÕ_17" localSheetId="0">#REF!</definedName>
    <definedName name="DYÕ_17">#REF!</definedName>
    <definedName name="DYÕ_18" localSheetId="0">#REF!</definedName>
    <definedName name="DYÕ_18">#REF!</definedName>
    <definedName name="DYÕ_2" localSheetId="0">#REF!</definedName>
    <definedName name="DYÕ_2">#REF!</definedName>
    <definedName name="DYÕ_4" localSheetId="0">#REF!</definedName>
    <definedName name="DYÕ_4">#REF!</definedName>
    <definedName name="DYÕ_5" localSheetId="0">#REF!</definedName>
    <definedName name="DYÕ_5">#REF!</definedName>
    <definedName name="DYÕ_7" localSheetId="0">#REF!</definedName>
    <definedName name="DYÕ_7">#REF!</definedName>
    <definedName name="DZ" localSheetId="0">#REF!</definedName>
    <definedName name="DZ">#REF!</definedName>
    <definedName name="DZ_12" localSheetId="0">#REF!</definedName>
    <definedName name="DZ_12">#REF!</definedName>
    <definedName name="DZ_17" localSheetId="0">#REF!</definedName>
    <definedName name="DZ_17">#REF!</definedName>
    <definedName name="DZ_18" localSheetId="0">#REF!</definedName>
    <definedName name="DZ_18">#REF!</definedName>
    <definedName name="DZ_2" localSheetId="0">#REF!</definedName>
    <definedName name="DZ_2">#REF!</definedName>
    <definedName name="DZ_20" localSheetId="0">#REF!</definedName>
    <definedName name="DZ_20">#REF!</definedName>
    <definedName name="Dz_35" localSheetId="0">#REF!</definedName>
    <definedName name="Dz_35">#REF!</definedName>
    <definedName name="DZ_4" localSheetId="0">#REF!</definedName>
    <definedName name="DZ_4">#REF!</definedName>
    <definedName name="DZ_5" localSheetId="0">#REF!</definedName>
    <definedName name="DZ_5">#REF!</definedName>
    <definedName name="DZ_7" localSheetId="0">#REF!</definedName>
    <definedName name="DZ_7">#REF!</definedName>
    <definedName name="dztramtt_12" localSheetId="0">#REF!</definedName>
    <definedName name="dztramtt_12">#REF!</definedName>
    <definedName name="dztramtt_17" localSheetId="0">#REF!</definedName>
    <definedName name="dztramtt_17">#REF!</definedName>
    <definedName name="dztramtt_18" localSheetId="0">#REF!</definedName>
    <definedName name="dztramtt_18">#REF!</definedName>
    <definedName name="dztramtt_2" localSheetId="0">#REF!</definedName>
    <definedName name="dztramtt_2">#REF!</definedName>
    <definedName name="dztramtt_4" localSheetId="0">#REF!</definedName>
    <definedName name="dztramtt_4">#REF!</definedName>
    <definedName name="dztramtt_5" localSheetId="0">#REF!</definedName>
    <definedName name="dztramtt_5">#REF!</definedName>
    <definedName name="dztramtt_7" localSheetId="0">#REF!</definedName>
    <definedName name="dztramtt_7">#REF!</definedName>
    <definedName name="e" localSheetId="0">#REF!</definedName>
    <definedName name="e">#REF!</definedName>
    <definedName name="E.chandoc">8.875</definedName>
    <definedName name="E.PC">10.438</definedName>
    <definedName name="E.PVI">12</definedName>
    <definedName name="ë_12" localSheetId="0">#REF!</definedName>
    <definedName name="ë_12">#REF!</definedName>
    <definedName name="ë_17" localSheetId="0">#REF!</definedName>
    <definedName name="ë_17">#REF!</definedName>
    <definedName name="ë_18" localSheetId="0">#REF!</definedName>
    <definedName name="ë_18">#REF!</definedName>
    <definedName name="ë_2" localSheetId="0">#REF!</definedName>
    <definedName name="ë_2">#REF!</definedName>
    <definedName name="e_20" localSheetId="0">#REF!</definedName>
    <definedName name="e_20">#REF!</definedName>
    <definedName name="ë_4" localSheetId="0">#REF!</definedName>
    <definedName name="ë_4">#REF!</definedName>
    <definedName name="ë_5" localSheetId="0">#REF!</definedName>
    <definedName name="ë_5">#REF!</definedName>
    <definedName name="ë_7" localSheetId="0">#REF!</definedName>
    <definedName name="ë_7">#REF!</definedName>
    <definedName name="E1.000_12" localSheetId="0">#REF!</definedName>
    <definedName name="E1.000_12">#REF!</definedName>
    <definedName name="E1.000_17" localSheetId="0">#REF!</definedName>
    <definedName name="E1.000_17">#REF!</definedName>
    <definedName name="E1.000_18" localSheetId="0">#REF!</definedName>
    <definedName name="E1.000_18">#REF!</definedName>
    <definedName name="E1.000_2" localSheetId="0">#REF!</definedName>
    <definedName name="E1.000_2">#REF!</definedName>
    <definedName name="E1.000_4" localSheetId="0">#REF!</definedName>
    <definedName name="E1.000_4">#REF!</definedName>
    <definedName name="E1.000_5" localSheetId="0">#REF!</definedName>
    <definedName name="E1.000_5">#REF!</definedName>
    <definedName name="E1.000_7" localSheetId="0">#REF!</definedName>
    <definedName name="E1.000_7">#REF!</definedName>
    <definedName name="E1.010_12" localSheetId="0">#REF!</definedName>
    <definedName name="E1.010_12">#REF!</definedName>
    <definedName name="E1.010_17" localSheetId="0">#REF!</definedName>
    <definedName name="E1.010_17">#REF!</definedName>
    <definedName name="E1.010_18" localSheetId="0">#REF!</definedName>
    <definedName name="E1.010_18">#REF!</definedName>
    <definedName name="E1.010_2" localSheetId="0">#REF!</definedName>
    <definedName name="E1.010_2">#REF!</definedName>
    <definedName name="E1.010_4" localSheetId="0">#REF!</definedName>
    <definedName name="E1.010_4">#REF!</definedName>
    <definedName name="E1.010_5" localSheetId="0">#REF!</definedName>
    <definedName name="E1.010_5">#REF!</definedName>
    <definedName name="E1.010_7" localSheetId="0">#REF!</definedName>
    <definedName name="E1.010_7">#REF!</definedName>
    <definedName name="E1.020_12" localSheetId="0">#REF!</definedName>
    <definedName name="E1.020_12">#REF!</definedName>
    <definedName name="E1.020_17" localSheetId="0">#REF!</definedName>
    <definedName name="E1.020_17">#REF!</definedName>
    <definedName name="E1.020_18" localSheetId="0">#REF!</definedName>
    <definedName name="E1.020_18">#REF!</definedName>
    <definedName name="E1.020_2" localSheetId="0">#REF!</definedName>
    <definedName name="E1.020_2">#REF!</definedName>
    <definedName name="E1.020_4" localSheetId="0">#REF!</definedName>
    <definedName name="E1.020_4">#REF!</definedName>
    <definedName name="E1.020_5" localSheetId="0">#REF!</definedName>
    <definedName name="E1.020_5">#REF!</definedName>
    <definedName name="E1.020_7" localSheetId="0">#REF!</definedName>
    <definedName name="E1.020_7">#REF!</definedName>
    <definedName name="E1.200_12" localSheetId="0">#REF!</definedName>
    <definedName name="E1.200_12">#REF!</definedName>
    <definedName name="E1.200_17" localSheetId="0">#REF!</definedName>
    <definedName name="E1.200_17">#REF!</definedName>
    <definedName name="E1.200_18" localSheetId="0">#REF!</definedName>
    <definedName name="E1.200_18">#REF!</definedName>
    <definedName name="E1.200_2" localSheetId="0">#REF!</definedName>
    <definedName name="E1.200_2">#REF!</definedName>
    <definedName name="E1.200_4" localSheetId="0">#REF!</definedName>
    <definedName name="E1.200_4">#REF!</definedName>
    <definedName name="E1.200_5" localSheetId="0">#REF!</definedName>
    <definedName name="E1.200_5">#REF!</definedName>
    <definedName name="E1.200_7" localSheetId="0">#REF!</definedName>
    <definedName name="E1.200_7">#REF!</definedName>
    <definedName name="E1.210_12" localSheetId="0">#REF!</definedName>
    <definedName name="E1.210_12">#REF!</definedName>
    <definedName name="E1.210_17" localSheetId="0">#REF!</definedName>
    <definedName name="E1.210_17">#REF!</definedName>
    <definedName name="E1.210_18" localSheetId="0">#REF!</definedName>
    <definedName name="E1.210_18">#REF!</definedName>
    <definedName name="E1.210_2" localSheetId="0">#REF!</definedName>
    <definedName name="E1.210_2">#REF!</definedName>
    <definedName name="E1.210_4" localSheetId="0">#REF!</definedName>
    <definedName name="E1.210_4">#REF!</definedName>
    <definedName name="E1.210_5" localSheetId="0">#REF!</definedName>
    <definedName name="E1.210_5">#REF!</definedName>
    <definedName name="E1.210_7" localSheetId="0">#REF!</definedName>
    <definedName name="E1.210_7">#REF!</definedName>
    <definedName name="E1.220_12" localSheetId="0">#REF!</definedName>
    <definedName name="E1.220_12">#REF!</definedName>
    <definedName name="E1.220_17" localSheetId="0">#REF!</definedName>
    <definedName name="E1.220_17">#REF!</definedName>
    <definedName name="E1.220_18" localSheetId="0">#REF!</definedName>
    <definedName name="E1.220_18">#REF!</definedName>
    <definedName name="E1.220_2" localSheetId="0">#REF!</definedName>
    <definedName name="E1.220_2">#REF!</definedName>
    <definedName name="E1.220_4" localSheetId="0">#REF!</definedName>
    <definedName name="E1.220_4">#REF!</definedName>
    <definedName name="E1.220_5" localSheetId="0">#REF!</definedName>
    <definedName name="E1.220_5">#REF!</definedName>
    <definedName name="E1.220_7" localSheetId="0">#REF!</definedName>
    <definedName name="E1.220_7">#REF!</definedName>
    <definedName name="E1.300_12" localSheetId="0">#REF!</definedName>
    <definedName name="E1.300_12">#REF!</definedName>
    <definedName name="E1.300_17" localSheetId="0">#REF!</definedName>
    <definedName name="E1.300_17">#REF!</definedName>
    <definedName name="E1.300_18" localSheetId="0">#REF!</definedName>
    <definedName name="E1.300_18">#REF!</definedName>
    <definedName name="E1.300_2" localSheetId="0">#REF!</definedName>
    <definedName name="E1.300_2">#REF!</definedName>
    <definedName name="E1.300_4" localSheetId="0">#REF!</definedName>
    <definedName name="E1.300_4">#REF!</definedName>
    <definedName name="E1.300_5" localSheetId="0">#REF!</definedName>
    <definedName name="E1.300_5">#REF!</definedName>
    <definedName name="E1.300_7" localSheetId="0">#REF!</definedName>
    <definedName name="E1.300_7">#REF!</definedName>
    <definedName name="E1.310_12" localSheetId="0">#REF!</definedName>
    <definedName name="E1.310_12">#REF!</definedName>
    <definedName name="E1.310_17" localSheetId="0">#REF!</definedName>
    <definedName name="E1.310_17">#REF!</definedName>
    <definedName name="E1.310_18" localSheetId="0">#REF!</definedName>
    <definedName name="E1.310_18">#REF!</definedName>
    <definedName name="E1.310_2" localSheetId="0">#REF!</definedName>
    <definedName name="E1.310_2">#REF!</definedName>
    <definedName name="E1.310_4" localSheetId="0">#REF!</definedName>
    <definedName name="E1.310_4">#REF!</definedName>
    <definedName name="E1.310_5" localSheetId="0">#REF!</definedName>
    <definedName name="E1.310_5">#REF!</definedName>
    <definedName name="E1.310_7" localSheetId="0">#REF!</definedName>
    <definedName name="E1.310_7">#REF!</definedName>
    <definedName name="E1.320_12" localSheetId="0">#REF!</definedName>
    <definedName name="E1.320_12">#REF!</definedName>
    <definedName name="E1.320_17" localSheetId="0">#REF!</definedName>
    <definedName name="E1.320_17">#REF!</definedName>
    <definedName name="E1.320_18" localSheetId="0">#REF!</definedName>
    <definedName name="E1.320_18">#REF!</definedName>
    <definedName name="E1.320_2" localSheetId="0">#REF!</definedName>
    <definedName name="E1.320_2">#REF!</definedName>
    <definedName name="E1.320_4" localSheetId="0">#REF!</definedName>
    <definedName name="E1.320_4">#REF!</definedName>
    <definedName name="E1.320_5" localSheetId="0">#REF!</definedName>
    <definedName name="E1.320_5">#REF!</definedName>
    <definedName name="E1.320_7" localSheetId="0">#REF!</definedName>
    <definedName name="E1.320_7">#REF!</definedName>
    <definedName name="E1.400_12" localSheetId="0">#REF!</definedName>
    <definedName name="E1.400_12">#REF!</definedName>
    <definedName name="E1.400_17" localSheetId="0">#REF!</definedName>
    <definedName name="E1.400_17">#REF!</definedName>
    <definedName name="E1.400_18" localSheetId="0">#REF!</definedName>
    <definedName name="E1.400_18">#REF!</definedName>
    <definedName name="E1.400_2" localSheetId="0">#REF!</definedName>
    <definedName name="E1.400_2">#REF!</definedName>
    <definedName name="E1.400_4" localSheetId="0">#REF!</definedName>
    <definedName name="E1.400_4">#REF!</definedName>
    <definedName name="E1.400_5" localSheetId="0">#REF!</definedName>
    <definedName name="E1.400_5">#REF!</definedName>
    <definedName name="E1.400_7" localSheetId="0">#REF!</definedName>
    <definedName name="E1.400_7">#REF!</definedName>
    <definedName name="E1.410_12" localSheetId="0">#REF!</definedName>
    <definedName name="E1.410_12">#REF!</definedName>
    <definedName name="E1.410_17" localSheetId="0">#REF!</definedName>
    <definedName name="E1.410_17">#REF!</definedName>
    <definedName name="E1.410_18" localSheetId="0">#REF!</definedName>
    <definedName name="E1.410_18">#REF!</definedName>
    <definedName name="E1.410_2" localSheetId="0">#REF!</definedName>
    <definedName name="E1.410_2">#REF!</definedName>
    <definedName name="E1.410_4" localSheetId="0">#REF!</definedName>
    <definedName name="E1.410_4">#REF!</definedName>
    <definedName name="E1.410_5" localSheetId="0">#REF!</definedName>
    <definedName name="E1.410_5">#REF!</definedName>
    <definedName name="E1.410_7" localSheetId="0">#REF!</definedName>
    <definedName name="E1.410_7">#REF!</definedName>
    <definedName name="E1.420_12" localSheetId="0">#REF!</definedName>
    <definedName name="E1.420_12">#REF!</definedName>
    <definedName name="E1.420_17" localSheetId="0">#REF!</definedName>
    <definedName name="E1.420_17">#REF!</definedName>
    <definedName name="E1.420_18" localSheetId="0">#REF!</definedName>
    <definedName name="E1.420_18">#REF!</definedName>
    <definedName name="E1.420_2" localSheetId="0">#REF!</definedName>
    <definedName name="E1.420_2">#REF!</definedName>
    <definedName name="E1.420_4" localSheetId="0">#REF!</definedName>
    <definedName name="E1.420_4">#REF!</definedName>
    <definedName name="E1.420_5" localSheetId="0">#REF!</definedName>
    <definedName name="E1.420_5">#REF!</definedName>
    <definedName name="E1.420_7" localSheetId="0">#REF!</definedName>
    <definedName name="E1.420_7">#REF!</definedName>
    <definedName name="E1.500_12" localSheetId="0">#REF!</definedName>
    <definedName name="E1.500_12">#REF!</definedName>
    <definedName name="E1.500_17" localSheetId="0">#REF!</definedName>
    <definedName name="E1.500_17">#REF!</definedName>
    <definedName name="E1.500_18" localSheetId="0">#REF!</definedName>
    <definedName name="E1.500_18">#REF!</definedName>
    <definedName name="E1.500_2" localSheetId="0">#REF!</definedName>
    <definedName name="E1.500_2">#REF!</definedName>
    <definedName name="E1.500_4" localSheetId="0">#REF!</definedName>
    <definedName name="E1.500_4">#REF!</definedName>
    <definedName name="E1.500_5" localSheetId="0">#REF!</definedName>
    <definedName name="E1.500_5">#REF!</definedName>
    <definedName name="E1.500_7" localSheetId="0">#REF!</definedName>
    <definedName name="E1.500_7">#REF!</definedName>
    <definedName name="E1.510_12" localSheetId="0">#REF!</definedName>
    <definedName name="E1.510_12">#REF!</definedName>
    <definedName name="E1.510_17" localSheetId="0">#REF!</definedName>
    <definedName name="E1.510_17">#REF!</definedName>
    <definedName name="E1.510_18" localSheetId="0">#REF!</definedName>
    <definedName name="E1.510_18">#REF!</definedName>
    <definedName name="E1.510_2" localSheetId="0">#REF!</definedName>
    <definedName name="E1.510_2">#REF!</definedName>
    <definedName name="E1.510_4" localSheetId="0">#REF!</definedName>
    <definedName name="E1.510_4">#REF!</definedName>
    <definedName name="E1.510_5" localSheetId="0">#REF!</definedName>
    <definedName name="E1.510_5">#REF!</definedName>
    <definedName name="E1.510_7" localSheetId="0">#REF!</definedName>
    <definedName name="E1.510_7">#REF!</definedName>
    <definedName name="E1.520_12" localSheetId="0">#REF!</definedName>
    <definedName name="E1.520_12">#REF!</definedName>
    <definedName name="E1.520_17" localSheetId="0">#REF!</definedName>
    <definedName name="E1.520_17">#REF!</definedName>
    <definedName name="E1.520_18" localSheetId="0">#REF!</definedName>
    <definedName name="E1.520_18">#REF!</definedName>
    <definedName name="E1.520_2" localSheetId="0">#REF!</definedName>
    <definedName name="E1.520_2">#REF!</definedName>
    <definedName name="E1.520_4" localSheetId="0">#REF!</definedName>
    <definedName name="E1.520_4">#REF!</definedName>
    <definedName name="E1.520_5" localSheetId="0">#REF!</definedName>
    <definedName name="E1.520_5">#REF!</definedName>
    <definedName name="E1.520_7" localSheetId="0">#REF!</definedName>
    <definedName name="E1.520_7">#REF!</definedName>
    <definedName name="E1.600_12" localSheetId="0">#REF!</definedName>
    <definedName name="E1.600_12">#REF!</definedName>
    <definedName name="E1.600_17" localSheetId="0">#REF!</definedName>
    <definedName name="E1.600_17">#REF!</definedName>
    <definedName name="E1.600_18" localSheetId="0">#REF!</definedName>
    <definedName name="E1.600_18">#REF!</definedName>
    <definedName name="E1.600_2" localSheetId="0">#REF!</definedName>
    <definedName name="E1.600_2">#REF!</definedName>
    <definedName name="E1.600_4" localSheetId="0">#REF!</definedName>
    <definedName name="E1.600_4">#REF!</definedName>
    <definedName name="E1.600_5" localSheetId="0">#REF!</definedName>
    <definedName name="E1.600_5">#REF!</definedName>
    <definedName name="E1.600_7" localSheetId="0">#REF!</definedName>
    <definedName name="E1.600_7">#REF!</definedName>
    <definedName name="E1.611_12" localSheetId="0">#REF!</definedName>
    <definedName name="E1.611_12">#REF!</definedName>
    <definedName name="E1.611_17" localSheetId="0">#REF!</definedName>
    <definedName name="E1.611_17">#REF!</definedName>
    <definedName name="E1.611_18" localSheetId="0">#REF!</definedName>
    <definedName name="E1.611_18">#REF!</definedName>
    <definedName name="E1.611_2" localSheetId="0">#REF!</definedName>
    <definedName name="E1.611_2">#REF!</definedName>
    <definedName name="E1.611_4" localSheetId="0">#REF!</definedName>
    <definedName name="E1.611_4">#REF!</definedName>
    <definedName name="E1.611_5" localSheetId="0">#REF!</definedName>
    <definedName name="E1.611_5">#REF!</definedName>
    <definedName name="E1.611_7" localSheetId="0">#REF!</definedName>
    <definedName name="E1.611_7">#REF!</definedName>
    <definedName name="E1.631_12" localSheetId="0">#REF!</definedName>
    <definedName name="E1.631_12">#REF!</definedName>
    <definedName name="E1.631_17" localSheetId="0">#REF!</definedName>
    <definedName name="E1.631_17">#REF!</definedName>
    <definedName name="E1.631_18" localSheetId="0">#REF!</definedName>
    <definedName name="E1.631_18">#REF!</definedName>
    <definedName name="E1.631_2" localSheetId="0">#REF!</definedName>
    <definedName name="E1.631_2">#REF!</definedName>
    <definedName name="E1.631_4" localSheetId="0">#REF!</definedName>
    <definedName name="E1.631_4">#REF!</definedName>
    <definedName name="E1.631_5" localSheetId="0">#REF!</definedName>
    <definedName name="E1.631_5">#REF!</definedName>
    <definedName name="E1.631_7" localSheetId="0">#REF!</definedName>
    <definedName name="E1.631_7">#REF!</definedName>
    <definedName name="E2.000_12" localSheetId="0">#REF!</definedName>
    <definedName name="E2.000_12">#REF!</definedName>
    <definedName name="E2.000_17" localSheetId="0">#REF!</definedName>
    <definedName name="E2.000_17">#REF!</definedName>
    <definedName name="E2.000_18" localSheetId="0">#REF!</definedName>
    <definedName name="E2.000_18">#REF!</definedName>
    <definedName name="E2.000_2" localSheetId="0">#REF!</definedName>
    <definedName name="E2.000_2">#REF!</definedName>
    <definedName name="E2.000_4" localSheetId="0">#REF!</definedName>
    <definedName name="E2.000_4">#REF!</definedName>
    <definedName name="E2.000_5" localSheetId="0">#REF!</definedName>
    <definedName name="E2.000_5">#REF!</definedName>
    <definedName name="E2.000_7" localSheetId="0">#REF!</definedName>
    <definedName name="E2.000_7">#REF!</definedName>
    <definedName name="E2.000A_12" localSheetId="0">#REF!</definedName>
    <definedName name="E2.000A_12">#REF!</definedName>
    <definedName name="E2.000A_17" localSheetId="0">#REF!</definedName>
    <definedName name="E2.000A_17">#REF!</definedName>
    <definedName name="E2.000A_18" localSheetId="0">#REF!</definedName>
    <definedName name="E2.000A_18">#REF!</definedName>
    <definedName name="E2.000A_2" localSheetId="0">#REF!</definedName>
    <definedName name="E2.000A_2">#REF!</definedName>
    <definedName name="E2.000A_4" localSheetId="0">#REF!</definedName>
    <definedName name="E2.000A_4">#REF!</definedName>
    <definedName name="E2.000A_5" localSheetId="0">#REF!</definedName>
    <definedName name="E2.000A_5">#REF!</definedName>
    <definedName name="E2.000A_7" localSheetId="0">#REF!</definedName>
    <definedName name="E2.000A_7">#REF!</definedName>
    <definedName name="E2.010_12" localSheetId="0">#REF!</definedName>
    <definedName name="E2.010_12">#REF!</definedName>
    <definedName name="E2.010_17" localSheetId="0">#REF!</definedName>
    <definedName name="E2.010_17">#REF!</definedName>
    <definedName name="E2.010_18" localSheetId="0">#REF!</definedName>
    <definedName name="E2.010_18">#REF!</definedName>
    <definedName name="E2.010_2" localSheetId="0">#REF!</definedName>
    <definedName name="E2.010_2">#REF!</definedName>
    <definedName name="E2.010_4" localSheetId="0">#REF!</definedName>
    <definedName name="E2.010_4">#REF!</definedName>
    <definedName name="E2.010_5" localSheetId="0">#REF!</definedName>
    <definedName name="E2.010_5">#REF!</definedName>
    <definedName name="E2.010_7" localSheetId="0">#REF!</definedName>
    <definedName name="E2.010_7">#REF!</definedName>
    <definedName name="E2.010A_12" localSheetId="0">#REF!</definedName>
    <definedName name="E2.010A_12">#REF!</definedName>
    <definedName name="E2.010A_17" localSheetId="0">#REF!</definedName>
    <definedName name="E2.010A_17">#REF!</definedName>
    <definedName name="E2.010A_18" localSheetId="0">#REF!</definedName>
    <definedName name="E2.010A_18">#REF!</definedName>
    <definedName name="E2.010A_2" localSheetId="0">#REF!</definedName>
    <definedName name="E2.010A_2">#REF!</definedName>
    <definedName name="E2.010A_4" localSheetId="0">#REF!</definedName>
    <definedName name="E2.010A_4">#REF!</definedName>
    <definedName name="E2.010A_5" localSheetId="0">#REF!</definedName>
    <definedName name="E2.010A_5">#REF!</definedName>
    <definedName name="E2.010A_7" localSheetId="0">#REF!</definedName>
    <definedName name="E2.010A_7">#REF!</definedName>
    <definedName name="E2.020_12" localSheetId="0">#REF!</definedName>
    <definedName name="E2.020_12">#REF!</definedName>
    <definedName name="E2.020_17" localSheetId="0">#REF!</definedName>
    <definedName name="E2.020_17">#REF!</definedName>
    <definedName name="E2.020_18" localSheetId="0">#REF!</definedName>
    <definedName name="E2.020_18">#REF!</definedName>
    <definedName name="E2.020_2" localSheetId="0">#REF!</definedName>
    <definedName name="E2.020_2">#REF!</definedName>
    <definedName name="E2.020_4" localSheetId="0">#REF!</definedName>
    <definedName name="E2.020_4">#REF!</definedName>
    <definedName name="E2.020_5" localSheetId="0">#REF!</definedName>
    <definedName name="E2.020_5">#REF!</definedName>
    <definedName name="E2.020_7" localSheetId="0">#REF!</definedName>
    <definedName name="E2.020_7">#REF!</definedName>
    <definedName name="E2.020A_12" localSheetId="0">#REF!</definedName>
    <definedName name="E2.020A_12">#REF!</definedName>
    <definedName name="E2.020A_17" localSheetId="0">#REF!</definedName>
    <definedName name="E2.020A_17">#REF!</definedName>
    <definedName name="E2.020A_18" localSheetId="0">#REF!</definedName>
    <definedName name="E2.020A_18">#REF!</definedName>
    <definedName name="E2.020A_2" localSheetId="0">#REF!</definedName>
    <definedName name="E2.020A_2">#REF!</definedName>
    <definedName name="E2.020A_4" localSheetId="0">#REF!</definedName>
    <definedName name="E2.020A_4">#REF!</definedName>
    <definedName name="E2.020A_5" localSheetId="0">#REF!</definedName>
    <definedName name="E2.020A_5">#REF!</definedName>
    <definedName name="E2.020A_7" localSheetId="0">#REF!</definedName>
    <definedName name="E2.020A_7">#REF!</definedName>
    <definedName name="E2.100_12" localSheetId="0">#REF!</definedName>
    <definedName name="E2.100_12">#REF!</definedName>
    <definedName name="E2.100_17" localSheetId="0">#REF!</definedName>
    <definedName name="E2.100_17">#REF!</definedName>
    <definedName name="E2.100_18" localSheetId="0">#REF!</definedName>
    <definedName name="E2.100_18">#REF!</definedName>
    <definedName name="E2.100_2" localSheetId="0">#REF!</definedName>
    <definedName name="E2.100_2">#REF!</definedName>
    <definedName name="E2.100_4" localSheetId="0">#REF!</definedName>
    <definedName name="E2.100_4">#REF!</definedName>
    <definedName name="E2.100_5" localSheetId="0">#REF!</definedName>
    <definedName name="E2.100_5">#REF!</definedName>
    <definedName name="E2.100_7" localSheetId="0">#REF!</definedName>
    <definedName name="E2.100_7">#REF!</definedName>
    <definedName name="E2.100A_12" localSheetId="0">#REF!</definedName>
    <definedName name="E2.100A_12">#REF!</definedName>
    <definedName name="E2.100A_17" localSheetId="0">#REF!</definedName>
    <definedName name="E2.100A_17">#REF!</definedName>
    <definedName name="E2.100A_18" localSheetId="0">#REF!</definedName>
    <definedName name="E2.100A_18">#REF!</definedName>
    <definedName name="E2.100A_2" localSheetId="0">#REF!</definedName>
    <definedName name="E2.100A_2">#REF!</definedName>
    <definedName name="E2.100A_4" localSheetId="0">#REF!</definedName>
    <definedName name="E2.100A_4">#REF!</definedName>
    <definedName name="E2.100A_5" localSheetId="0">#REF!</definedName>
    <definedName name="E2.100A_5">#REF!</definedName>
    <definedName name="E2.100A_7" localSheetId="0">#REF!</definedName>
    <definedName name="E2.100A_7">#REF!</definedName>
    <definedName name="E2.110_12" localSheetId="0">#REF!</definedName>
    <definedName name="E2.110_12">#REF!</definedName>
    <definedName name="E2.110_17" localSheetId="0">#REF!</definedName>
    <definedName name="E2.110_17">#REF!</definedName>
    <definedName name="E2.110_18" localSheetId="0">#REF!</definedName>
    <definedName name="E2.110_18">#REF!</definedName>
    <definedName name="E2.110_2" localSheetId="0">#REF!</definedName>
    <definedName name="E2.110_2">#REF!</definedName>
    <definedName name="E2.110_4" localSheetId="0">#REF!</definedName>
    <definedName name="E2.110_4">#REF!</definedName>
    <definedName name="E2.110_5" localSheetId="0">#REF!</definedName>
    <definedName name="E2.110_5">#REF!</definedName>
    <definedName name="E2.110_7" localSheetId="0">#REF!</definedName>
    <definedName name="E2.110_7">#REF!</definedName>
    <definedName name="E2.110A_12" localSheetId="0">#REF!</definedName>
    <definedName name="E2.110A_12">#REF!</definedName>
    <definedName name="E2.110A_17" localSheetId="0">#REF!</definedName>
    <definedName name="E2.110A_17">#REF!</definedName>
    <definedName name="E2.110A_18" localSheetId="0">#REF!</definedName>
    <definedName name="E2.110A_18">#REF!</definedName>
    <definedName name="E2.110A_2" localSheetId="0">#REF!</definedName>
    <definedName name="E2.110A_2">#REF!</definedName>
    <definedName name="E2.110A_4" localSheetId="0">#REF!</definedName>
    <definedName name="E2.110A_4">#REF!</definedName>
    <definedName name="E2.110A_5" localSheetId="0">#REF!</definedName>
    <definedName name="E2.110A_5">#REF!</definedName>
    <definedName name="E2.110A_7" localSheetId="0">#REF!</definedName>
    <definedName name="E2.110A_7">#REF!</definedName>
    <definedName name="E2.120_12" localSheetId="0">#REF!</definedName>
    <definedName name="E2.120_12">#REF!</definedName>
    <definedName name="E2.120_17" localSheetId="0">#REF!</definedName>
    <definedName name="E2.120_17">#REF!</definedName>
    <definedName name="E2.120_18" localSheetId="0">#REF!</definedName>
    <definedName name="E2.120_18">#REF!</definedName>
    <definedName name="E2.120_2" localSheetId="0">#REF!</definedName>
    <definedName name="E2.120_2">#REF!</definedName>
    <definedName name="E2.120_4" localSheetId="0">#REF!</definedName>
    <definedName name="E2.120_4">#REF!</definedName>
    <definedName name="E2.120_5" localSheetId="0">#REF!</definedName>
    <definedName name="E2.120_5">#REF!</definedName>
    <definedName name="E2.120_7" localSheetId="0">#REF!</definedName>
    <definedName name="E2.120_7">#REF!</definedName>
    <definedName name="E2.120A_12" localSheetId="0">#REF!</definedName>
    <definedName name="E2.120A_12">#REF!</definedName>
    <definedName name="E2.120A_17" localSheetId="0">#REF!</definedName>
    <definedName name="E2.120A_17">#REF!</definedName>
    <definedName name="E2.120A_18" localSheetId="0">#REF!</definedName>
    <definedName name="E2.120A_18">#REF!</definedName>
    <definedName name="E2.120A_2" localSheetId="0">#REF!</definedName>
    <definedName name="E2.120A_2">#REF!</definedName>
    <definedName name="E2.120A_4" localSheetId="0">#REF!</definedName>
    <definedName name="E2.120A_4">#REF!</definedName>
    <definedName name="E2.120A_5" localSheetId="0">#REF!</definedName>
    <definedName name="E2.120A_5">#REF!</definedName>
    <definedName name="E2.120A_7" localSheetId="0">#REF!</definedName>
    <definedName name="E2.120A_7">#REF!</definedName>
    <definedName name="E3.000_12" localSheetId="0">#REF!</definedName>
    <definedName name="E3.000_12">#REF!</definedName>
    <definedName name="E3.000_17" localSheetId="0">#REF!</definedName>
    <definedName name="E3.000_17">#REF!</definedName>
    <definedName name="E3.000_18" localSheetId="0">#REF!</definedName>
    <definedName name="E3.000_18">#REF!</definedName>
    <definedName name="E3.000_2" localSheetId="0">#REF!</definedName>
    <definedName name="E3.000_2">#REF!</definedName>
    <definedName name="E3.000_4" localSheetId="0">#REF!</definedName>
    <definedName name="E3.000_4">#REF!</definedName>
    <definedName name="E3.000_5" localSheetId="0">#REF!</definedName>
    <definedName name="E3.000_5">#REF!</definedName>
    <definedName name="E3.000_7" localSheetId="0">#REF!</definedName>
    <definedName name="E3.000_7">#REF!</definedName>
    <definedName name="E3.010_12" localSheetId="0">#REF!</definedName>
    <definedName name="E3.010_12">#REF!</definedName>
    <definedName name="E3.010_17" localSheetId="0">#REF!</definedName>
    <definedName name="E3.010_17">#REF!</definedName>
    <definedName name="E3.010_18" localSheetId="0">#REF!</definedName>
    <definedName name="E3.010_18">#REF!</definedName>
    <definedName name="E3.010_2" localSheetId="0">#REF!</definedName>
    <definedName name="E3.010_2">#REF!</definedName>
    <definedName name="E3.010_4" localSheetId="0">#REF!</definedName>
    <definedName name="E3.010_4">#REF!</definedName>
    <definedName name="E3.010_5" localSheetId="0">#REF!</definedName>
    <definedName name="E3.010_5">#REF!</definedName>
    <definedName name="E3.010_7" localSheetId="0">#REF!</definedName>
    <definedName name="E3.010_7">#REF!</definedName>
    <definedName name="E3.020_12" localSheetId="0">#REF!</definedName>
    <definedName name="E3.020_12">#REF!</definedName>
    <definedName name="E3.020_17" localSheetId="0">#REF!</definedName>
    <definedName name="E3.020_17">#REF!</definedName>
    <definedName name="E3.020_18" localSheetId="0">#REF!</definedName>
    <definedName name="E3.020_18">#REF!</definedName>
    <definedName name="E3.020_2" localSheetId="0">#REF!</definedName>
    <definedName name="E3.020_2">#REF!</definedName>
    <definedName name="E3.020_4" localSheetId="0">#REF!</definedName>
    <definedName name="E3.020_4">#REF!</definedName>
    <definedName name="E3.020_5" localSheetId="0">#REF!</definedName>
    <definedName name="E3.020_5">#REF!</definedName>
    <definedName name="E3.020_7" localSheetId="0">#REF!</definedName>
    <definedName name="E3.020_7">#REF!</definedName>
    <definedName name="E3.031_12" localSheetId="0">#REF!</definedName>
    <definedName name="E3.031_12">#REF!</definedName>
    <definedName name="E3.031_17" localSheetId="0">#REF!</definedName>
    <definedName name="E3.031_17">#REF!</definedName>
    <definedName name="E3.031_18" localSheetId="0">#REF!</definedName>
    <definedName name="E3.031_18">#REF!</definedName>
    <definedName name="E3.031_2" localSheetId="0">#REF!</definedName>
    <definedName name="E3.031_2">#REF!</definedName>
    <definedName name="E3.031_4" localSheetId="0">#REF!</definedName>
    <definedName name="E3.031_4">#REF!</definedName>
    <definedName name="E3.031_5" localSheetId="0">#REF!</definedName>
    <definedName name="E3.031_5">#REF!</definedName>
    <definedName name="E3.031_7" localSheetId="0">#REF!</definedName>
    <definedName name="E3.031_7">#REF!</definedName>
    <definedName name="E3.032_12" localSheetId="0">#REF!</definedName>
    <definedName name="E3.032_12">#REF!</definedName>
    <definedName name="E3.032_17" localSheetId="0">#REF!</definedName>
    <definedName name="E3.032_17">#REF!</definedName>
    <definedName name="E3.032_18" localSheetId="0">#REF!</definedName>
    <definedName name="E3.032_18">#REF!</definedName>
    <definedName name="E3.032_2" localSheetId="0">#REF!</definedName>
    <definedName name="E3.032_2">#REF!</definedName>
    <definedName name="E3.032_4" localSheetId="0">#REF!</definedName>
    <definedName name="E3.032_4">#REF!</definedName>
    <definedName name="E3.032_5" localSheetId="0">#REF!</definedName>
    <definedName name="E3.032_5">#REF!</definedName>
    <definedName name="E3.032_7" localSheetId="0">#REF!</definedName>
    <definedName name="E3.032_7">#REF!</definedName>
    <definedName name="E3.033_12" localSheetId="0">#REF!</definedName>
    <definedName name="E3.033_12">#REF!</definedName>
    <definedName name="E3.033_17" localSheetId="0">#REF!</definedName>
    <definedName name="E3.033_17">#REF!</definedName>
    <definedName name="E3.033_18" localSheetId="0">#REF!</definedName>
    <definedName name="E3.033_18">#REF!</definedName>
    <definedName name="E3.033_2" localSheetId="0">#REF!</definedName>
    <definedName name="E3.033_2">#REF!</definedName>
    <definedName name="E3.033_4" localSheetId="0">#REF!</definedName>
    <definedName name="E3.033_4">#REF!</definedName>
    <definedName name="E3.033_5" localSheetId="0">#REF!</definedName>
    <definedName name="E3.033_5">#REF!</definedName>
    <definedName name="E3.033_7" localSheetId="0">#REF!</definedName>
    <definedName name="E3.033_7">#REF!</definedName>
    <definedName name="E4.001_12" localSheetId="0">#REF!</definedName>
    <definedName name="E4.001_12">#REF!</definedName>
    <definedName name="E4.001_17" localSheetId="0">#REF!</definedName>
    <definedName name="E4.001_17">#REF!</definedName>
    <definedName name="E4.001_18" localSheetId="0">#REF!</definedName>
    <definedName name="E4.001_18">#REF!</definedName>
    <definedName name="E4.001_2" localSheetId="0">#REF!</definedName>
    <definedName name="E4.001_2">#REF!</definedName>
    <definedName name="E4.001_4" localSheetId="0">#REF!</definedName>
    <definedName name="E4.001_4">#REF!</definedName>
    <definedName name="E4.001_5" localSheetId="0">#REF!</definedName>
    <definedName name="E4.001_5">#REF!</definedName>
    <definedName name="E4.001_7" localSheetId="0">#REF!</definedName>
    <definedName name="E4.001_7">#REF!</definedName>
    <definedName name="E4.011_12" localSheetId="0">#REF!</definedName>
    <definedName name="E4.011_12">#REF!</definedName>
    <definedName name="E4.011_17" localSheetId="0">#REF!</definedName>
    <definedName name="E4.011_17">#REF!</definedName>
    <definedName name="E4.011_18" localSheetId="0">#REF!</definedName>
    <definedName name="E4.011_18">#REF!</definedName>
    <definedName name="E4.011_2" localSheetId="0">#REF!</definedName>
    <definedName name="E4.011_2">#REF!</definedName>
    <definedName name="E4.011_4" localSheetId="0">#REF!</definedName>
    <definedName name="E4.011_4">#REF!</definedName>
    <definedName name="E4.011_5" localSheetId="0">#REF!</definedName>
    <definedName name="E4.011_5">#REF!</definedName>
    <definedName name="E4.011_7" localSheetId="0">#REF!</definedName>
    <definedName name="E4.011_7">#REF!</definedName>
    <definedName name="E4.021_12" localSheetId="0">#REF!</definedName>
    <definedName name="E4.021_12">#REF!</definedName>
    <definedName name="E4.021_17" localSheetId="0">#REF!</definedName>
    <definedName name="E4.021_17">#REF!</definedName>
    <definedName name="E4.021_18" localSheetId="0">#REF!</definedName>
    <definedName name="E4.021_18">#REF!</definedName>
    <definedName name="E4.021_2" localSheetId="0">#REF!</definedName>
    <definedName name="E4.021_2">#REF!</definedName>
    <definedName name="E4.021_4" localSheetId="0">#REF!</definedName>
    <definedName name="E4.021_4">#REF!</definedName>
    <definedName name="E4.021_5" localSheetId="0">#REF!</definedName>
    <definedName name="E4.021_5">#REF!</definedName>
    <definedName name="E4.021_7" localSheetId="0">#REF!</definedName>
    <definedName name="E4.021_7">#REF!</definedName>
    <definedName name="E4.101_12" localSheetId="0">#REF!</definedName>
    <definedName name="E4.101_12">#REF!</definedName>
    <definedName name="E4.101_17" localSheetId="0">#REF!</definedName>
    <definedName name="E4.101_17">#REF!</definedName>
    <definedName name="E4.101_18" localSheetId="0">#REF!</definedName>
    <definedName name="E4.101_18">#REF!</definedName>
    <definedName name="E4.101_2" localSheetId="0">#REF!</definedName>
    <definedName name="E4.101_2">#REF!</definedName>
    <definedName name="E4.101_4" localSheetId="0">#REF!</definedName>
    <definedName name="E4.101_4">#REF!</definedName>
    <definedName name="E4.101_5" localSheetId="0">#REF!</definedName>
    <definedName name="E4.101_5">#REF!</definedName>
    <definedName name="E4.101_7" localSheetId="0">#REF!</definedName>
    <definedName name="E4.101_7">#REF!</definedName>
    <definedName name="E4.111_12" localSheetId="0">#REF!</definedName>
    <definedName name="E4.111_12">#REF!</definedName>
    <definedName name="E4.111_17" localSheetId="0">#REF!</definedName>
    <definedName name="E4.111_17">#REF!</definedName>
    <definedName name="E4.111_18" localSheetId="0">#REF!</definedName>
    <definedName name="E4.111_18">#REF!</definedName>
    <definedName name="E4.111_2" localSheetId="0">#REF!</definedName>
    <definedName name="E4.111_2">#REF!</definedName>
    <definedName name="E4.111_4" localSheetId="0">#REF!</definedName>
    <definedName name="E4.111_4">#REF!</definedName>
    <definedName name="E4.111_5" localSheetId="0">#REF!</definedName>
    <definedName name="E4.111_5">#REF!</definedName>
    <definedName name="E4.111_7" localSheetId="0">#REF!</definedName>
    <definedName name="E4.111_7">#REF!</definedName>
    <definedName name="E4.121_12" localSheetId="0">#REF!</definedName>
    <definedName name="E4.121_12">#REF!</definedName>
    <definedName name="E4.121_17" localSheetId="0">#REF!</definedName>
    <definedName name="E4.121_17">#REF!</definedName>
    <definedName name="E4.121_18" localSheetId="0">#REF!</definedName>
    <definedName name="E4.121_18">#REF!</definedName>
    <definedName name="E4.121_2" localSheetId="0">#REF!</definedName>
    <definedName name="E4.121_2">#REF!</definedName>
    <definedName name="E4.121_4" localSheetId="0">#REF!</definedName>
    <definedName name="E4.121_4">#REF!</definedName>
    <definedName name="E4.121_5" localSheetId="0">#REF!</definedName>
    <definedName name="E4.121_5">#REF!</definedName>
    <definedName name="E4.121_7" localSheetId="0">#REF!</definedName>
    <definedName name="E4.121_7">#REF!</definedName>
    <definedName name="E5.010_12" localSheetId="0">#REF!</definedName>
    <definedName name="E5.010_12">#REF!</definedName>
    <definedName name="E5.010_17" localSheetId="0">#REF!</definedName>
    <definedName name="E5.010_17">#REF!</definedName>
    <definedName name="E5.010_18" localSheetId="0">#REF!</definedName>
    <definedName name="E5.010_18">#REF!</definedName>
    <definedName name="E5.010_2" localSheetId="0">#REF!</definedName>
    <definedName name="E5.010_2">#REF!</definedName>
    <definedName name="E5.010_4" localSheetId="0">#REF!</definedName>
    <definedName name="E5.010_4">#REF!</definedName>
    <definedName name="E5.010_5" localSheetId="0">#REF!</definedName>
    <definedName name="E5.010_5">#REF!</definedName>
    <definedName name="E5.010_7" localSheetId="0">#REF!</definedName>
    <definedName name="E5.010_7">#REF!</definedName>
    <definedName name="E5.020_12" localSheetId="0">#REF!</definedName>
    <definedName name="E5.020_12">#REF!</definedName>
    <definedName name="E5.020_17" localSheetId="0">#REF!</definedName>
    <definedName name="E5.020_17">#REF!</definedName>
    <definedName name="E5.020_18" localSheetId="0">#REF!</definedName>
    <definedName name="E5.020_18">#REF!</definedName>
    <definedName name="E5.020_2" localSheetId="0">#REF!</definedName>
    <definedName name="E5.020_2">#REF!</definedName>
    <definedName name="E5.020_4" localSheetId="0">#REF!</definedName>
    <definedName name="E5.020_4">#REF!</definedName>
    <definedName name="E5.020_5" localSheetId="0">#REF!</definedName>
    <definedName name="E5.020_5">#REF!</definedName>
    <definedName name="E5.020_7" localSheetId="0">#REF!</definedName>
    <definedName name="E5.020_7">#REF!</definedName>
    <definedName name="E5.030_12" localSheetId="0">#REF!</definedName>
    <definedName name="E5.030_12">#REF!</definedName>
    <definedName name="E5.030_17" localSheetId="0">#REF!</definedName>
    <definedName name="E5.030_17">#REF!</definedName>
    <definedName name="E5.030_18" localSheetId="0">#REF!</definedName>
    <definedName name="E5.030_18">#REF!</definedName>
    <definedName name="E5.030_2" localSheetId="0">#REF!</definedName>
    <definedName name="E5.030_2">#REF!</definedName>
    <definedName name="E5.030_4" localSheetId="0">#REF!</definedName>
    <definedName name="E5.030_4">#REF!</definedName>
    <definedName name="E5.030_5" localSheetId="0">#REF!</definedName>
    <definedName name="E5.030_5">#REF!</definedName>
    <definedName name="E5.030_7" localSheetId="0">#REF!</definedName>
    <definedName name="E5.030_7">#REF!</definedName>
    <definedName name="E6.001_12" localSheetId="0">#REF!</definedName>
    <definedName name="E6.001_12">#REF!</definedName>
    <definedName name="E6.001_17" localSheetId="0">#REF!</definedName>
    <definedName name="E6.001_17">#REF!</definedName>
    <definedName name="E6.001_18" localSheetId="0">#REF!</definedName>
    <definedName name="E6.001_18">#REF!</definedName>
    <definedName name="E6.001_2" localSheetId="0">#REF!</definedName>
    <definedName name="E6.001_2">#REF!</definedName>
    <definedName name="E6.001_4" localSheetId="0">#REF!</definedName>
    <definedName name="E6.001_4">#REF!</definedName>
    <definedName name="E6.001_5" localSheetId="0">#REF!</definedName>
    <definedName name="E6.001_5">#REF!</definedName>
    <definedName name="E6.001_7" localSheetId="0">#REF!</definedName>
    <definedName name="E6.001_7">#REF!</definedName>
    <definedName name="E6.002_12" localSheetId="0">#REF!</definedName>
    <definedName name="E6.002_12">#REF!</definedName>
    <definedName name="E6.002_17" localSheetId="0">#REF!</definedName>
    <definedName name="E6.002_17">#REF!</definedName>
    <definedName name="E6.002_18" localSheetId="0">#REF!</definedName>
    <definedName name="E6.002_18">#REF!</definedName>
    <definedName name="E6.002_2" localSheetId="0">#REF!</definedName>
    <definedName name="E6.002_2">#REF!</definedName>
    <definedName name="E6.002_4" localSheetId="0">#REF!</definedName>
    <definedName name="E6.002_4">#REF!</definedName>
    <definedName name="E6.002_5" localSheetId="0">#REF!</definedName>
    <definedName name="E6.002_5">#REF!</definedName>
    <definedName name="E6.002_7" localSheetId="0">#REF!</definedName>
    <definedName name="E6.002_7">#REF!</definedName>
    <definedName name="E6.011_12" localSheetId="0">#REF!</definedName>
    <definedName name="E6.011_12">#REF!</definedName>
    <definedName name="E6.011_17" localSheetId="0">#REF!</definedName>
    <definedName name="E6.011_17">#REF!</definedName>
    <definedName name="E6.011_18" localSheetId="0">#REF!</definedName>
    <definedName name="E6.011_18">#REF!</definedName>
    <definedName name="E6.011_2" localSheetId="0">#REF!</definedName>
    <definedName name="E6.011_2">#REF!</definedName>
    <definedName name="E6.011_4" localSheetId="0">#REF!</definedName>
    <definedName name="E6.011_4">#REF!</definedName>
    <definedName name="E6.011_5" localSheetId="0">#REF!</definedName>
    <definedName name="E6.011_5">#REF!</definedName>
    <definedName name="E6.011_7" localSheetId="0">#REF!</definedName>
    <definedName name="E6.011_7">#REF!</definedName>
    <definedName name="E6.012_12" localSheetId="0">#REF!</definedName>
    <definedName name="E6.012_12">#REF!</definedName>
    <definedName name="E6.012_17" localSheetId="0">#REF!</definedName>
    <definedName name="E6.012_17">#REF!</definedName>
    <definedName name="E6.012_18" localSheetId="0">#REF!</definedName>
    <definedName name="E6.012_18">#REF!</definedName>
    <definedName name="E6.012_2" localSheetId="0">#REF!</definedName>
    <definedName name="E6.012_2">#REF!</definedName>
    <definedName name="E6.012_4" localSheetId="0">#REF!</definedName>
    <definedName name="E6.012_4">#REF!</definedName>
    <definedName name="E6.012_5" localSheetId="0">#REF!</definedName>
    <definedName name="E6.012_5">#REF!</definedName>
    <definedName name="E6.012_7" localSheetId="0">#REF!</definedName>
    <definedName name="E6.012_7">#REF!</definedName>
    <definedName name="ë74_12" localSheetId="0">#REF!</definedName>
    <definedName name="ë74_12">#REF!</definedName>
    <definedName name="ë74_17" localSheetId="0">#REF!</definedName>
    <definedName name="ë74_17">#REF!</definedName>
    <definedName name="ë74_18" localSheetId="0">#REF!</definedName>
    <definedName name="ë74_18">#REF!</definedName>
    <definedName name="ë74_2" localSheetId="0">#REF!</definedName>
    <definedName name="ë74_2">#REF!</definedName>
    <definedName name="ë74_4" localSheetId="0">#REF!</definedName>
    <definedName name="ë74_4">#REF!</definedName>
    <definedName name="ë74_5" localSheetId="0">#REF!</definedName>
    <definedName name="ë74_5">#REF!</definedName>
    <definedName name="ë74_7" localSheetId="0">#REF!</definedName>
    <definedName name="ë74_7">#REF!</definedName>
    <definedName name="Ea" localSheetId="0">#REF!</definedName>
    <definedName name="Ea">#REF!</definedName>
    <definedName name="Ea_10" localSheetId="0">#REF!</definedName>
    <definedName name="Ea_10">#REF!</definedName>
    <definedName name="Ebdam" localSheetId="0">#REF!</definedName>
    <definedName name="Ebdam">#REF!</definedName>
    <definedName name="Ebdam_10" localSheetId="0">#REF!</definedName>
    <definedName name="Ebdam_10">#REF!</definedName>
    <definedName name="Ec_" localSheetId="0">#REF!</definedName>
    <definedName name="Ec_">#REF!</definedName>
    <definedName name="Ec__10" localSheetId="0">#REF!</definedName>
    <definedName name="Ec__10">#REF!</definedName>
    <definedName name="ech2_10" localSheetId="0">#REF!</definedName>
    <definedName name="ech2_10">#REF!</definedName>
    <definedName name="ech2_12" localSheetId="0">#REF!</definedName>
    <definedName name="ech2_12">#REF!</definedName>
    <definedName name="ech2_17" localSheetId="0">#REF!</definedName>
    <definedName name="ech2_17">#REF!</definedName>
    <definedName name="ech2_18" localSheetId="0">#REF!</definedName>
    <definedName name="ech2_18">#REF!</definedName>
    <definedName name="ech2_2" localSheetId="0">#REF!</definedName>
    <definedName name="ech2_2">#REF!</definedName>
    <definedName name="ech2_4" localSheetId="0">#REF!</definedName>
    <definedName name="ech2_4">#REF!</definedName>
    <definedName name="ech2_5" localSheetId="0">#REF!</definedName>
    <definedName name="ech2_5">#REF!</definedName>
    <definedName name="ech2_7" localSheetId="0">#REF!</definedName>
    <definedName name="ech2_7">#REF!</definedName>
    <definedName name="Eci" localSheetId="0">#REF!</definedName>
    <definedName name="Eci">#REF!</definedName>
    <definedName name="Ecoc" localSheetId="0">#REF!</definedName>
    <definedName name="Ecoc">#REF!</definedName>
    <definedName name="Ecot1" localSheetId="0">#REF!</definedName>
    <definedName name="Ecot1">#REF!</definedName>
    <definedName name="Ecot1_10" localSheetId="0">#REF!</definedName>
    <definedName name="Ecot1_10">#REF!</definedName>
    <definedName name="EDR" localSheetId="0">#REF!</definedName>
    <definedName name="EDR">#REF!</definedName>
    <definedName name="EDR_10" localSheetId="0">#REF!</definedName>
    <definedName name="EDR_10">#REF!</definedName>
    <definedName name="ee" localSheetId="0">#REF!</definedName>
    <definedName name="ee">#REF!</definedName>
    <definedName name="eee" localSheetId="0">#REF!</definedName>
    <definedName name="eee">#REF!</definedName>
    <definedName name="eee_10" localSheetId="0">#REF!</definedName>
    <definedName name="eee_10">#REF!</definedName>
    <definedName name="EI" localSheetId="0">#REF!</definedName>
    <definedName name="EI">#REF!</definedName>
    <definedName name="EIRR11_10" localSheetId="0">#REF!</definedName>
    <definedName name="EIRR11_10">#REF!</definedName>
    <definedName name="EIRR22_10" localSheetId="0">#REF!</definedName>
    <definedName name="EIRR22_10">#REF!</definedName>
    <definedName name="EL2." localSheetId="0">#REF!</definedName>
    <definedName name="EL2.">#REF!</definedName>
    <definedName name="elan" localSheetId="0">#REF!</definedName>
    <definedName name="elan">#REF!</definedName>
    <definedName name="ELb_10" localSheetId="0">#REF!</definedName>
    <definedName name="ELb_10">#REF!</definedName>
    <definedName name="ELc_10" localSheetId="0">#REF!</definedName>
    <definedName name="ELc_10">#REF!</definedName>
    <definedName name="elev1" localSheetId="0">#REF!</definedName>
    <definedName name="elev1">#REF!</definedName>
    <definedName name="elev2" localSheetId="0">#REF!</definedName>
    <definedName name="elev2">#REF!</definedName>
    <definedName name="elev3" localSheetId="0">#REF!</definedName>
    <definedName name="elev3">#REF!</definedName>
    <definedName name="elp_10" localSheetId="0">#REF!</definedName>
    <definedName name="elp_10">#REF!</definedName>
    <definedName name="elp_12" localSheetId="0">#REF!</definedName>
    <definedName name="elp_12">#REF!</definedName>
    <definedName name="elp_17" localSheetId="0">#REF!</definedName>
    <definedName name="elp_17">#REF!</definedName>
    <definedName name="elp_18" localSheetId="0">#REF!</definedName>
    <definedName name="elp_18">#REF!</definedName>
    <definedName name="elp_2" localSheetId="0">#REF!</definedName>
    <definedName name="elp_2">#REF!</definedName>
    <definedName name="elp_4" localSheetId="0">#REF!</definedName>
    <definedName name="elp_4">#REF!</definedName>
    <definedName name="elp_5" localSheetId="0">#REF!</definedName>
    <definedName name="elp_5">#REF!</definedName>
    <definedName name="elp_7" localSheetId="0">#REF!</definedName>
    <definedName name="elp_7">#REF!</definedName>
    <definedName name="ELsf_10" localSheetId="0">#REF!</definedName>
    <definedName name="ELsf_10">#REF!</definedName>
    <definedName name="ELso_10" localSheetId="0">#REF!</definedName>
    <definedName name="ELso_10">#REF!</definedName>
    <definedName name="Email" localSheetId="0">#REF!</definedName>
    <definedName name="Email">#REF!</definedName>
    <definedName name="emb" localSheetId="0">#REF!</definedName>
    <definedName name="emb">#REF!</definedName>
    <definedName name="emb_10" localSheetId="0">#REF!</definedName>
    <definedName name="emb_10">#REF!</definedName>
    <definedName name="emr" localSheetId="0">#REF!</definedName>
    <definedName name="emr">#REF!</definedName>
    <definedName name="en_12" localSheetId="0">#REF!</definedName>
    <definedName name="en_12">#REF!</definedName>
    <definedName name="en_17" localSheetId="0">#REF!</definedName>
    <definedName name="en_17">#REF!</definedName>
    <definedName name="en_18" localSheetId="0">#REF!</definedName>
    <definedName name="en_18">#REF!</definedName>
    <definedName name="en_2" localSheetId="0">#REF!</definedName>
    <definedName name="en_2">#REF!</definedName>
    <definedName name="en_4" localSheetId="0">#REF!</definedName>
    <definedName name="en_4">#REF!</definedName>
    <definedName name="en_5" localSheetId="0">#REF!</definedName>
    <definedName name="en_5">#REF!</definedName>
    <definedName name="en_7" localSheetId="0">#REF!</definedName>
    <definedName name="en_7">#REF!</definedName>
    <definedName name="end" localSheetId="0">#REF!</definedName>
    <definedName name="end">#REF!</definedName>
    <definedName name="End_1" localSheetId="0">#REF!</definedName>
    <definedName name="End_1">#REF!</definedName>
    <definedName name="End_1_10" localSheetId="0">#REF!</definedName>
    <definedName name="End_1_10">#REF!</definedName>
    <definedName name="End_10" localSheetId="0">#REF!</definedName>
    <definedName name="End_10">#REF!</definedName>
    <definedName name="End_10_10" localSheetId="0">#REF!</definedName>
    <definedName name="End_10_10">#REF!</definedName>
    <definedName name="End_11" localSheetId="0">#REF!</definedName>
    <definedName name="End_11">#REF!</definedName>
    <definedName name="End_11_10" localSheetId="0">#REF!</definedName>
    <definedName name="End_11_10">#REF!</definedName>
    <definedName name="End_12" localSheetId="0">#REF!</definedName>
    <definedName name="End_12">#REF!</definedName>
    <definedName name="End_12_10" localSheetId="0">#REF!</definedName>
    <definedName name="End_12_10">#REF!</definedName>
    <definedName name="End_13" localSheetId="0">#REF!</definedName>
    <definedName name="End_13">#REF!</definedName>
    <definedName name="End_13_10" localSheetId="0">#REF!</definedName>
    <definedName name="End_13_10">#REF!</definedName>
    <definedName name="end_17" localSheetId="0">#REF!</definedName>
    <definedName name="end_17">#REF!</definedName>
    <definedName name="end_18" localSheetId="0">#REF!</definedName>
    <definedName name="end_18">#REF!</definedName>
    <definedName name="End_2" localSheetId="0">#REF!</definedName>
    <definedName name="End_2">#REF!</definedName>
    <definedName name="End_2_10" localSheetId="0">#REF!</definedName>
    <definedName name="End_2_10">#REF!</definedName>
    <definedName name="End_3" localSheetId="0">#REF!</definedName>
    <definedName name="End_3">#REF!</definedName>
    <definedName name="End_3_10" localSheetId="0">#REF!</definedName>
    <definedName name="End_3_10">#REF!</definedName>
    <definedName name="End_4" localSheetId="0">#REF!</definedName>
    <definedName name="End_4">#REF!</definedName>
    <definedName name="End_4_10" localSheetId="0">#REF!</definedName>
    <definedName name="End_4_10">#REF!</definedName>
    <definedName name="End_5" localSheetId="0">#REF!</definedName>
    <definedName name="End_5">#REF!</definedName>
    <definedName name="End_5_10" localSheetId="0">#REF!</definedName>
    <definedName name="End_5_10">#REF!</definedName>
    <definedName name="End_6" localSheetId="0">#REF!</definedName>
    <definedName name="End_6">#REF!</definedName>
    <definedName name="End_6_10" localSheetId="0">#REF!</definedName>
    <definedName name="End_6_10">#REF!</definedName>
    <definedName name="End_7" localSheetId="0">#REF!</definedName>
    <definedName name="End_7">#REF!</definedName>
    <definedName name="End_7_10" localSheetId="0">#REF!</definedName>
    <definedName name="End_7_10">#REF!</definedName>
    <definedName name="End_8" localSheetId="0">#REF!</definedName>
    <definedName name="End_8">#REF!</definedName>
    <definedName name="End_8_10" localSheetId="0">#REF!</definedName>
    <definedName name="End_8_10">#REF!</definedName>
    <definedName name="End_9" localSheetId="0">#REF!</definedName>
    <definedName name="End_9">#REF!</definedName>
    <definedName name="End_9_10" localSheetId="0">#REF!</definedName>
    <definedName name="End_9_10">#REF!</definedName>
    <definedName name="eõ" localSheetId="0">#REF!</definedName>
    <definedName name="eõ">#REF!</definedName>
    <definedName name="Ep" localSheetId="0">#REF!</definedName>
    <definedName name="Ep">#REF!</definedName>
    <definedName name="Ep_10" localSheetId="0">#REF!</definedName>
    <definedName name="Ep_10">#REF!</definedName>
    <definedName name="Ep_12" localSheetId="0">#REF!</definedName>
    <definedName name="Ep_12">#REF!</definedName>
    <definedName name="Ep_17" localSheetId="0">#REF!</definedName>
    <definedName name="Ep_17">#REF!</definedName>
    <definedName name="Ep_18" localSheetId="0">#REF!</definedName>
    <definedName name="Ep_18">#REF!</definedName>
    <definedName name="Ep_2" localSheetId="0">#REF!</definedName>
    <definedName name="Ep_2">#REF!</definedName>
    <definedName name="Ep_4" localSheetId="0">#REF!</definedName>
    <definedName name="Ep_4">#REF!</definedName>
    <definedName name="Ep_5" localSheetId="0">#REF!</definedName>
    <definedName name="Ep_5">#REF!</definedName>
    <definedName name="Ep_7" localSheetId="0">#REF!</definedName>
    <definedName name="Ep_7">#REF!</definedName>
    <definedName name="epcoc150T" localSheetId="0">#REF!</definedName>
    <definedName name="epcoc150T">#REF!</definedName>
    <definedName name="epcoc200T" localSheetId="0">#REF!</definedName>
    <definedName name="epcoc200T">#REF!</definedName>
    <definedName name="epsilon" localSheetId="0">#REF!</definedName>
    <definedName name="epsilon">#REF!</definedName>
    <definedName name="epsilon_10" localSheetId="0">#REF!</definedName>
    <definedName name="epsilon_10">#REF!</definedName>
    <definedName name="epsilon_12" localSheetId="0">#REF!</definedName>
    <definedName name="epsilon_12">#REF!</definedName>
    <definedName name="epsilon_17" localSheetId="0">#REF!</definedName>
    <definedName name="epsilon_17">#REF!</definedName>
    <definedName name="epsilon_18" localSheetId="0">#REF!</definedName>
    <definedName name="epsilon_18">#REF!</definedName>
    <definedName name="epsilon_2" localSheetId="0">#REF!</definedName>
    <definedName name="epsilon_2">#REF!</definedName>
    <definedName name="epsilon_4" localSheetId="0">#REF!</definedName>
    <definedName name="epsilon_4">#REF!</definedName>
    <definedName name="epsilon_5" localSheetId="0">#REF!</definedName>
    <definedName name="epsilon_5">#REF!</definedName>
    <definedName name="epsilon_7" localSheetId="0">#REF!</definedName>
    <definedName name="epsilon_7">#REF!</definedName>
    <definedName name="epsilond" localSheetId="0">#REF!</definedName>
    <definedName name="epsilond">#REF!</definedName>
    <definedName name="epsilond_10" localSheetId="0">#REF!</definedName>
    <definedName name="epsilond_10">#REF!</definedName>
    <definedName name="epsilond_12" localSheetId="0">#REF!</definedName>
    <definedName name="epsilond_12">#REF!</definedName>
    <definedName name="epsilond_17" localSheetId="0">#REF!</definedName>
    <definedName name="epsilond_17">#REF!</definedName>
    <definedName name="epsilond_18" localSheetId="0">#REF!</definedName>
    <definedName name="epsilond_18">#REF!</definedName>
    <definedName name="epsilond_2" localSheetId="0">#REF!</definedName>
    <definedName name="epsilond_2">#REF!</definedName>
    <definedName name="epsilond_4" localSheetId="0">#REF!</definedName>
    <definedName name="epsilond_4">#REF!</definedName>
    <definedName name="epsilond_5" localSheetId="0">#REF!</definedName>
    <definedName name="epsilond_5">#REF!</definedName>
    <definedName name="epsilond_7" localSheetId="0">#REF!</definedName>
    <definedName name="epsilond_7">#REF!</definedName>
    <definedName name="EQI" localSheetId="0">#REF!</definedName>
    <definedName name="EQI">#REF!</definedName>
    <definedName name="EQI_10" localSheetId="0">#REF!</definedName>
    <definedName name="EQI_10">#REF!</definedName>
    <definedName name="Er" localSheetId="0">#REF!</definedName>
    <definedName name="Er">#REF!</definedName>
    <definedName name="Es_" localSheetId="0">#REF!</definedName>
    <definedName name="Es_">#REF!</definedName>
    <definedName name="Es__10" localSheetId="0">#REF!</definedName>
    <definedName name="Es__10">#REF!</definedName>
    <definedName name="Es__12" localSheetId="0">#REF!</definedName>
    <definedName name="Es__12">#REF!</definedName>
    <definedName name="Es__17" localSheetId="0">#REF!</definedName>
    <definedName name="Es__17">#REF!</definedName>
    <definedName name="Es__18" localSheetId="0">#REF!</definedName>
    <definedName name="Es__18">#REF!</definedName>
    <definedName name="Es__2" localSheetId="0">#REF!</definedName>
    <definedName name="Es__2">#REF!</definedName>
    <definedName name="Es__4" localSheetId="0">#REF!</definedName>
    <definedName name="Es__4">#REF!</definedName>
    <definedName name="Es__5" localSheetId="0">#REF!</definedName>
    <definedName name="Es__5">#REF!</definedName>
    <definedName name="Es__7" localSheetId="0">#REF!</definedName>
    <definedName name="Es__7">#REF!</definedName>
    <definedName name="Es_10" localSheetId="0">#REF!</definedName>
    <definedName name="Es_10">#REF!</definedName>
    <definedName name="ess" localSheetId="0">#REF!</definedName>
    <definedName name="ess">#REF!</definedName>
    <definedName name="Est._Vol" localSheetId="0">#REF!</definedName>
    <definedName name="Est._Vol">#REF!</definedName>
    <definedName name="Est._Vol_10" localSheetId="0">#REF!</definedName>
    <definedName name="Est._Vol_10">#REF!</definedName>
    <definedName name="eta" localSheetId="0">#REF!</definedName>
    <definedName name="eta">#REF!</definedName>
    <definedName name="eta_10" localSheetId="0">#REF!</definedName>
    <definedName name="eta_10">#REF!</definedName>
    <definedName name="eta_12" localSheetId="0">#REF!</definedName>
    <definedName name="eta_12">#REF!</definedName>
    <definedName name="eta_17" localSheetId="0">#REF!</definedName>
    <definedName name="eta_17">#REF!</definedName>
    <definedName name="eta_18" localSheetId="0">#REF!</definedName>
    <definedName name="eta_18">#REF!</definedName>
    <definedName name="eta_2" localSheetId="0">#REF!</definedName>
    <definedName name="eta_2">#REF!</definedName>
    <definedName name="eta_4" localSheetId="0">#REF!</definedName>
    <definedName name="eta_4">#REF!</definedName>
    <definedName name="eta_5" localSheetId="0">#REF!</definedName>
    <definedName name="eta_5">#REF!</definedName>
    <definedName name="eta_7" localSheetId="0">#REF!</definedName>
    <definedName name="eta_7">#REF!</definedName>
    <definedName name="eta_G" localSheetId="0">#REF!</definedName>
    <definedName name="eta_G">#REF!</definedName>
    <definedName name="eta_h" localSheetId="0">#REF!</definedName>
    <definedName name="eta_h">#REF!</definedName>
    <definedName name="eta_ht" localSheetId="0">#REF!</definedName>
    <definedName name="eta_ht">#REF!</definedName>
    <definedName name="eta_q" localSheetId="0">#REF!</definedName>
    <definedName name="eta_q">#REF!</definedName>
    <definedName name="eta_qt" localSheetId="0">#REF!</definedName>
    <definedName name="eta_qt">#REF!</definedName>
    <definedName name="eta_T" localSheetId="0">#REF!</definedName>
    <definedName name="eta_T">#REF!</definedName>
    <definedName name="etad" localSheetId="0">#REF!</definedName>
    <definedName name="etad">#REF!</definedName>
    <definedName name="etad_10" localSheetId="0">#REF!</definedName>
    <definedName name="etad_10">#REF!</definedName>
    <definedName name="etad_12" localSheetId="0">#REF!</definedName>
    <definedName name="etad_12">#REF!</definedName>
    <definedName name="etad_17" localSheetId="0">#REF!</definedName>
    <definedName name="etad_17">#REF!</definedName>
    <definedName name="etad_18" localSheetId="0">#REF!</definedName>
    <definedName name="etad_18">#REF!</definedName>
    <definedName name="etad_2" localSheetId="0">#REF!</definedName>
    <definedName name="etad_2">#REF!</definedName>
    <definedName name="etad_4" localSheetId="0">#REF!</definedName>
    <definedName name="etad_4">#REF!</definedName>
    <definedName name="etad_5" localSheetId="0">#REF!</definedName>
    <definedName name="etad_5">#REF!</definedName>
    <definedName name="etad_7" localSheetId="0">#REF!</definedName>
    <definedName name="etad_7">#REF!</definedName>
    <definedName name="EVNB" localSheetId="0">#REF!</definedName>
    <definedName name="EVNB">#REF!</definedName>
    <definedName name="EVNB_10" localSheetId="0">#REF!</definedName>
    <definedName name="EVNB_10">#REF!</definedName>
    <definedName name="EX" localSheetId="0">#REF!</definedName>
    <definedName name="EX">#REF!</definedName>
    <definedName name="ex_10" localSheetId="0">#REF!</definedName>
    <definedName name="ex_10">#REF!</definedName>
    <definedName name="EXC" localSheetId="0">#REF!</definedName>
    <definedName name="EXC">#REF!</definedName>
    <definedName name="EXC_10" localSheetId="0">#REF!</definedName>
    <definedName name="EXC_10">#REF!</definedName>
    <definedName name="Excel_BuiltIn_Database" localSheetId="0">#REF!</definedName>
    <definedName name="Excel_BuiltIn_Database">#REF!</definedName>
    <definedName name="Excel_BuiltIn_Database_10" localSheetId="0">#REF!</definedName>
    <definedName name="Excel_BuiltIn_Database_10">#REF!</definedName>
    <definedName name="Excel_BuiltIn_Database_12" localSheetId="0">#REF!</definedName>
    <definedName name="Excel_BuiltIn_Database_12">#REF!</definedName>
    <definedName name="Excel_BuiltIn_Database_17" localSheetId="0">#REF!</definedName>
    <definedName name="Excel_BuiltIn_Database_17">#REF!</definedName>
    <definedName name="Excel_BuiltIn_Database_18" localSheetId="0">#REF!</definedName>
    <definedName name="Excel_BuiltIn_Database_18">#REF!</definedName>
    <definedName name="Excel_BuiltIn_Database_2" localSheetId="0">#REF!</definedName>
    <definedName name="Excel_BuiltIn_Database_2">#REF!</definedName>
    <definedName name="Excel_BuiltIn_Database_4" localSheetId="0">#REF!</definedName>
    <definedName name="Excel_BuiltIn_Database_4">#REF!</definedName>
    <definedName name="Excel_BuiltIn_Database_5" localSheetId="0">#REF!</definedName>
    <definedName name="Excel_BuiltIn_Database_5">#REF!</definedName>
    <definedName name="Excel_BuiltIn_Database_7" localSheetId="0">#REF!</definedName>
    <definedName name="Excel_BuiltIn_Database_7">#REF!</definedName>
    <definedName name="Excel_BuiltIn_Extract" localSheetId="0">#REF!</definedName>
    <definedName name="Excel_BuiltIn_Extract">#REF!</definedName>
    <definedName name="Excel_BuiltIn_Print_Area" localSheetId="0">#REF!</definedName>
    <definedName name="Excel_BuiltIn_Print_Area">#REF!</definedName>
    <definedName name="Excel_BuiltIn_Print_Titles" localSheetId="0">#REF!</definedName>
    <definedName name="Excel_BuiltIn_Print_Titles">#REF!</definedName>
    <definedName name="Excel_BuiltIn_Recorder" localSheetId="0">#REF!</definedName>
    <definedName name="Excel_BuiltIn_Recorder">#REF!</definedName>
    <definedName name="Excell_HCM" localSheetId="0">#REF!</definedName>
    <definedName name="Excell_HCM">#REF!</definedName>
    <definedName name="EXCH" localSheetId="0">#REF!</definedName>
    <definedName name="EXCH">#REF!</definedName>
    <definedName name="EXCH_10" localSheetId="0">#REF!</definedName>
    <definedName name="EXCH_10">#REF!</definedName>
    <definedName name="EXCH_12" localSheetId="0">#REF!</definedName>
    <definedName name="EXCH_12">#REF!</definedName>
    <definedName name="EXCH_17" localSheetId="0">#REF!</definedName>
    <definedName name="EXCH_17">#REF!</definedName>
    <definedName name="EXCH_18" localSheetId="0">#REF!</definedName>
    <definedName name="EXCH_18">#REF!</definedName>
    <definedName name="EXCH_2" localSheetId="0">#REF!</definedName>
    <definedName name="EXCH_2">#REF!</definedName>
    <definedName name="EXCH_4" localSheetId="0">#REF!</definedName>
    <definedName name="EXCH_4">#REF!</definedName>
    <definedName name="EXCH_5" localSheetId="0">#REF!</definedName>
    <definedName name="EXCH_5">#REF!</definedName>
    <definedName name="EXCH_7" localSheetId="0">#REF!</definedName>
    <definedName name="EXCH_7">#REF!</definedName>
    <definedName name="EXPORT" localSheetId="0">#REF!</definedName>
    <definedName name="EXPORT">#REF!</definedName>
    <definedName name="_xlnm.Extract" localSheetId="0">#REF!</definedName>
    <definedName name="_xlnm.Extract">#REF!</definedName>
    <definedName name="ey" localSheetId="0">#REF!</definedName>
    <definedName name="ey">#REF!</definedName>
    <definedName name="ey_10" localSheetId="0">#REF!</definedName>
    <definedName name="ey_10">#REF!</definedName>
    <definedName name="F" localSheetId="0">#REF!</definedName>
    <definedName name="F">#REF!</definedName>
    <definedName name="f_2_10" localSheetId="0">#REF!</definedName>
    <definedName name="f_2_10">#REF!</definedName>
    <definedName name="F_20" localSheetId="0">#REF!</definedName>
    <definedName name="F_20">#REF!</definedName>
    <definedName name="f_21_10" localSheetId="0">#REF!</definedName>
    <definedName name="f_21_10">#REF!</definedName>
    <definedName name="f_22_10" localSheetId="0">#REF!</definedName>
    <definedName name="f_22_10">#REF!</definedName>
    <definedName name="f_23_10" localSheetId="0">#REF!</definedName>
    <definedName name="f_23_10">#REF!</definedName>
    <definedName name="f_24_10" localSheetId="0">#REF!</definedName>
    <definedName name="f_24_10">#REF!</definedName>
    <definedName name="f_3_10" localSheetId="0">#REF!</definedName>
    <definedName name="f_3_10">#REF!</definedName>
    <definedName name="f_31_10" localSheetId="0">#REF!</definedName>
    <definedName name="f_31_10">#REF!</definedName>
    <definedName name="f_32_10" localSheetId="0">#REF!</definedName>
    <definedName name="f_32_10">#REF!</definedName>
    <definedName name="F_33_10" localSheetId="0">#REF!</definedName>
    <definedName name="F_33_10">#REF!</definedName>
    <definedName name="f_34_10" localSheetId="0">#REF!</definedName>
    <definedName name="f_34_10">#REF!</definedName>
    <definedName name="f_4_10" localSheetId="0">#REF!</definedName>
    <definedName name="f_4_10">#REF!</definedName>
    <definedName name="f_41_10" localSheetId="0">#REF!</definedName>
    <definedName name="f_41_10">#REF!</definedName>
    <definedName name="f_42_10" localSheetId="0">#REF!</definedName>
    <definedName name="f_42_10">#REF!</definedName>
    <definedName name="f_43_10" localSheetId="0">#REF!</definedName>
    <definedName name="f_43_10">#REF!</definedName>
    <definedName name="f_44_10" localSheetId="0">#REF!</definedName>
    <definedName name="f_44_10">#REF!</definedName>
    <definedName name="f_9a1_10" localSheetId="0">#REF!</definedName>
    <definedName name="f_9a1_10">#REF!</definedName>
    <definedName name="f_9a2_10" localSheetId="0">#REF!</definedName>
    <definedName name="f_9a2_10">#REF!</definedName>
    <definedName name="f_9a3_10" localSheetId="0">#REF!</definedName>
    <definedName name="f_9a3_10">#REF!</definedName>
    <definedName name="f_9a4_10" localSheetId="0">#REF!</definedName>
    <definedName name="f_9a4_10">#REF!</definedName>
    <definedName name="f_9b1_10" localSheetId="0">#REF!</definedName>
    <definedName name="f_9b1_10">#REF!</definedName>
    <definedName name="f_9b2_10" localSheetId="0">#REF!</definedName>
    <definedName name="f_9b2_10">#REF!</definedName>
    <definedName name="f_9b3_10" localSheetId="0">#REF!</definedName>
    <definedName name="f_9b3_10">#REF!</definedName>
    <definedName name="f_9b4_10" localSheetId="0">#REF!</definedName>
    <definedName name="f_9b4_10">#REF!</definedName>
    <definedName name="f_cs" localSheetId="0">#REF!</definedName>
    <definedName name="f_cs">#REF!</definedName>
    <definedName name="f_cs_10" localSheetId="0">#REF!</definedName>
    <definedName name="f_cs_10">#REF!</definedName>
    <definedName name="f_cs_12" localSheetId="0">#REF!</definedName>
    <definedName name="f_cs_12">#REF!</definedName>
    <definedName name="f_cs_17" localSheetId="0">#REF!</definedName>
    <definedName name="f_cs_17">#REF!</definedName>
    <definedName name="f_cs_18" localSheetId="0">#REF!</definedName>
    <definedName name="f_cs_18">#REF!</definedName>
    <definedName name="f_cs_2" localSheetId="0">#REF!</definedName>
    <definedName name="f_cs_2">#REF!</definedName>
    <definedName name="f_cs_4" localSheetId="0">#REF!</definedName>
    <definedName name="f_cs_4">#REF!</definedName>
    <definedName name="f_cs_5" localSheetId="0">#REF!</definedName>
    <definedName name="f_cs_5">#REF!</definedName>
    <definedName name="f_cs_7" localSheetId="0">#REF!</definedName>
    <definedName name="f_cs_7">#REF!</definedName>
    <definedName name="F0.000_12" localSheetId="0">#REF!</definedName>
    <definedName name="F0.000_12">#REF!</definedName>
    <definedName name="F0.000_17" localSheetId="0">#REF!</definedName>
    <definedName name="F0.000_17">#REF!</definedName>
    <definedName name="F0.000_18" localSheetId="0">#REF!</definedName>
    <definedName name="F0.000_18">#REF!</definedName>
    <definedName name="F0.000_2" localSheetId="0">#REF!</definedName>
    <definedName name="F0.000_2">#REF!</definedName>
    <definedName name="F0.000_4" localSheetId="0">#REF!</definedName>
    <definedName name="F0.000_4">#REF!</definedName>
    <definedName name="F0.000_5" localSheetId="0">#REF!</definedName>
    <definedName name="F0.000_5">#REF!</definedName>
    <definedName name="F0.000_7" localSheetId="0">#REF!</definedName>
    <definedName name="F0.000_7">#REF!</definedName>
    <definedName name="F0.010_12" localSheetId="0">#REF!</definedName>
    <definedName name="F0.010_12">#REF!</definedName>
    <definedName name="F0.010_17" localSheetId="0">#REF!</definedName>
    <definedName name="F0.010_17">#REF!</definedName>
    <definedName name="F0.010_18" localSheetId="0">#REF!</definedName>
    <definedName name="F0.010_18">#REF!</definedName>
    <definedName name="F0.010_2" localSheetId="0">#REF!</definedName>
    <definedName name="F0.010_2">#REF!</definedName>
    <definedName name="F0.010_4" localSheetId="0">#REF!</definedName>
    <definedName name="F0.010_4">#REF!</definedName>
    <definedName name="F0.010_5" localSheetId="0">#REF!</definedName>
    <definedName name="F0.010_5">#REF!</definedName>
    <definedName name="F0.010_7" localSheetId="0">#REF!</definedName>
    <definedName name="F0.010_7">#REF!</definedName>
    <definedName name="F0.020_12" localSheetId="0">#REF!</definedName>
    <definedName name="F0.020_12">#REF!</definedName>
    <definedName name="F0.020_17" localSheetId="0">#REF!</definedName>
    <definedName name="F0.020_17">#REF!</definedName>
    <definedName name="F0.020_18" localSheetId="0">#REF!</definedName>
    <definedName name="F0.020_18">#REF!</definedName>
    <definedName name="F0.020_2" localSheetId="0">#REF!</definedName>
    <definedName name="F0.020_2">#REF!</definedName>
    <definedName name="F0.020_4" localSheetId="0">#REF!</definedName>
    <definedName name="F0.020_4">#REF!</definedName>
    <definedName name="F0.020_5" localSheetId="0">#REF!</definedName>
    <definedName name="F0.020_5">#REF!</definedName>
    <definedName name="F0.020_7" localSheetId="0">#REF!</definedName>
    <definedName name="F0.020_7">#REF!</definedName>
    <definedName name="F0.100_12" localSheetId="0">#REF!</definedName>
    <definedName name="F0.100_12">#REF!</definedName>
    <definedName name="F0.100_17" localSheetId="0">#REF!</definedName>
    <definedName name="F0.100_17">#REF!</definedName>
    <definedName name="F0.100_18" localSheetId="0">#REF!</definedName>
    <definedName name="F0.100_18">#REF!</definedName>
    <definedName name="F0.100_2" localSheetId="0">#REF!</definedName>
    <definedName name="F0.100_2">#REF!</definedName>
    <definedName name="F0.100_4" localSheetId="0">#REF!</definedName>
    <definedName name="F0.100_4">#REF!</definedName>
    <definedName name="F0.100_5" localSheetId="0">#REF!</definedName>
    <definedName name="F0.100_5">#REF!</definedName>
    <definedName name="F0.100_7" localSheetId="0">#REF!</definedName>
    <definedName name="F0.100_7">#REF!</definedName>
    <definedName name="F0.110_12" localSheetId="0">#REF!</definedName>
    <definedName name="F0.110_12">#REF!</definedName>
    <definedName name="F0.110_17" localSheetId="0">#REF!</definedName>
    <definedName name="F0.110_17">#REF!</definedName>
    <definedName name="F0.110_18" localSheetId="0">#REF!</definedName>
    <definedName name="F0.110_18">#REF!</definedName>
    <definedName name="F0.110_2" localSheetId="0">#REF!</definedName>
    <definedName name="F0.110_2">#REF!</definedName>
    <definedName name="F0.110_4" localSheetId="0">#REF!</definedName>
    <definedName name="F0.110_4">#REF!</definedName>
    <definedName name="F0.110_5" localSheetId="0">#REF!</definedName>
    <definedName name="F0.110_5">#REF!</definedName>
    <definedName name="F0.110_7" localSheetId="0">#REF!</definedName>
    <definedName name="F0.110_7">#REF!</definedName>
    <definedName name="F0.120_12" localSheetId="0">#REF!</definedName>
    <definedName name="F0.120_12">#REF!</definedName>
    <definedName name="F0.120_17" localSheetId="0">#REF!</definedName>
    <definedName name="F0.120_17">#REF!</definedName>
    <definedName name="F0.120_18" localSheetId="0">#REF!</definedName>
    <definedName name="F0.120_18">#REF!</definedName>
    <definedName name="F0.120_2" localSheetId="0">#REF!</definedName>
    <definedName name="F0.120_2">#REF!</definedName>
    <definedName name="F0.120_4" localSheetId="0">#REF!</definedName>
    <definedName name="F0.120_4">#REF!</definedName>
    <definedName name="F0.120_5" localSheetId="0">#REF!</definedName>
    <definedName name="F0.120_5">#REF!</definedName>
    <definedName name="F0.120_7" localSheetId="0">#REF!</definedName>
    <definedName name="F0.120_7">#REF!</definedName>
    <definedName name="F0.200_12" localSheetId="0">#REF!</definedName>
    <definedName name="F0.200_12">#REF!</definedName>
    <definedName name="F0.200_17" localSheetId="0">#REF!</definedName>
    <definedName name="F0.200_17">#REF!</definedName>
    <definedName name="F0.200_18" localSheetId="0">#REF!</definedName>
    <definedName name="F0.200_18">#REF!</definedName>
    <definedName name="F0.200_2" localSheetId="0">#REF!</definedName>
    <definedName name="F0.200_2">#REF!</definedName>
    <definedName name="F0.200_4" localSheetId="0">#REF!</definedName>
    <definedName name="F0.200_4">#REF!</definedName>
    <definedName name="F0.200_5" localSheetId="0">#REF!</definedName>
    <definedName name="F0.200_5">#REF!</definedName>
    <definedName name="F0.200_7" localSheetId="0">#REF!</definedName>
    <definedName name="F0.200_7">#REF!</definedName>
    <definedName name="F0.210_12" localSheetId="0">#REF!</definedName>
    <definedName name="F0.210_12">#REF!</definedName>
    <definedName name="F0.210_17" localSheetId="0">#REF!</definedName>
    <definedName name="F0.210_17">#REF!</definedName>
    <definedName name="F0.210_18" localSheetId="0">#REF!</definedName>
    <definedName name="F0.210_18">#REF!</definedName>
    <definedName name="F0.210_2" localSheetId="0">#REF!</definedName>
    <definedName name="F0.210_2">#REF!</definedName>
    <definedName name="F0.210_4" localSheetId="0">#REF!</definedName>
    <definedName name="F0.210_4">#REF!</definedName>
    <definedName name="F0.210_5" localSheetId="0">#REF!</definedName>
    <definedName name="F0.210_5">#REF!</definedName>
    <definedName name="F0.210_7" localSheetId="0">#REF!</definedName>
    <definedName name="F0.210_7">#REF!</definedName>
    <definedName name="F0.220_12" localSheetId="0">#REF!</definedName>
    <definedName name="F0.220_12">#REF!</definedName>
    <definedName name="F0.220_17" localSheetId="0">#REF!</definedName>
    <definedName name="F0.220_17">#REF!</definedName>
    <definedName name="F0.220_18" localSheetId="0">#REF!</definedName>
    <definedName name="F0.220_18">#REF!</definedName>
    <definedName name="F0.220_2" localSheetId="0">#REF!</definedName>
    <definedName name="F0.220_2">#REF!</definedName>
    <definedName name="F0.220_4" localSheetId="0">#REF!</definedName>
    <definedName name="F0.220_4">#REF!</definedName>
    <definedName name="F0.220_5" localSheetId="0">#REF!</definedName>
    <definedName name="F0.220_5">#REF!</definedName>
    <definedName name="F0.220_7" localSheetId="0">#REF!</definedName>
    <definedName name="F0.220_7">#REF!</definedName>
    <definedName name="F0.300_12" localSheetId="0">#REF!</definedName>
    <definedName name="F0.300_12">#REF!</definedName>
    <definedName name="F0.300_17" localSheetId="0">#REF!</definedName>
    <definedName name="F0.300_17">#REF!</definedName>
    <definedName name="F0.300_18" localSheetId="0">#REF!</definedName>
    <definedName name="F0.300_18">#REF!</definedName>
    <definedName name="F0.300_2" localSheetId="0">#REF!</definedName>
    <definedName name="F0.300_2">#REF!</definedName>
    <definedName name="F0.300_4" localSheetId="0">#REF!</definedName>
    <definedName name="F0.300_4">#REF!</definedName>
    <definedName name="F0.300_5" localSheetId="0">#REF!</definedName>
    <definedName name="F0.300_5">#REF!</definedName>
    <definedName name="F0.300_7" localSheetId="0">#REF!</definedName>
    <definedName name="F0.300_7">#REF!</definedName>
    <definedName name="F0.310_12" localSheetId="0">#REF!</definedName>
    <definedName name="F0.310_12">#REF!</definedName>
    <definedName name="F0.310_17" localSheetId="0">#REF!</definedName>
    <definedName name="F0.310_17">#REF!</definedName>
    <definedName name="F0.310_18" localSheetId="0">#REF!</definedName>
    <definedName name="F0.310_18">#REF!</definedName>
    <definedName name="F0.310_2" localSheetId="0">#REF!</definedName>
    <definedName name="F0.310_2">#REF!</definedName>
    <definedName name="F0.310_4" localSheetId="0">#REF!</definedName>
    <definedName name="F0.310_4">#REF!</definedName>
    <definedName name="F0.310_5" localSheetId="0">#REF!</definedName>
    <definedName name="F0.310_5">#REF!</definedName>
    <definedName name="F0.310_7" localSheetId="0">#REF!</definedName>
    <definedName name="F0.310_7">#REF!</definedName>
    <definedName name="F0.320_12" localSheetId="0">#REF!</definedName>
    <definedName name="F0.320_12">#REF!</definedName>
    <definedName name="F0.320_17" localSheetId="0">#REF!</definedName>
    <definedName name="F0.320_17">#REF!</definedName>
    <definedName name="F0.320_18" localSheetId="0">#REF!</definedName>
    <definedName name="F0.320_18">#REF!</definedName>
    <definedName name="F0.320_2" localSheetId="0">#REF!</definedName>
    <definedName name="F0.320_2">#REF!</definedName>
    <definedName name="F0.320_4" localSheetId="0">#REF!</definedName>
    <definedName name="F0.320_4">#REF!</definedName>
    <definedName name="F0.320_5" localSheetId="0">#REF!</definedName>
    <definedName name="F0.320_5">#REF!</definedName>
    <definedName name="F0.320_7" localSheetId="0">#REF!</definedName>
    <definedName name="F0.320_7">#REF!</definedName>
    <definedName name="F1.000_12" localSheetId="0">#REF!</definedName>
    <definedName name="F1.000_12">#REF!</definedName>
    <definedName name="F1.000_17" localSheetId="0">#REF!</definedName>
    <definedName name="F1.000_17">#REF!</definedName>
    <definedName name="F1.000_18" localSheetId="0">#REF!</definedName>
    <definedName name="F1.000_18">#REF!</definedName>
    <definedName name="F1.000_2" localSheetId="0">#REF!</definedName>
    <definedName name="F1.000_2">#REF!</definedName>
    <definedName name="F1.000_4" localSheetId="0">#REF!</definedName>
    <definedName name="F1.000_4">#REF!</definedName>
    <definedName name="F1.000_5" localSheetId="0">#REF!</definedName>
    <definedName name="F1.000_5">#REF!</definedName>
    <definedName name="F1.000_7" localSheetId="0">#REF!</definedName>
    <definedName name="F1.000_7">#REF!</definedName>
    <definedName name="F1.010_12" localSheetId="0">#REF!</definedName>
    <definedName name="F1.010_12">#REF!</definedName>
    <definedName name="F1.010_17" localSheetId="0">#REF!</definedName>
    <definedName name="F1.010_17">#REF!</definedName>
    <definedName name="F1.010_18" localSheetId="0">#REF!</definedName>
    <definedName name="F1.010_18">#REF!</definedName>
    <definedName name="F1.010_2" localSheetId="0">#REF!</definedName>
    <definedName name="F1.010_2">#REF!</definedName>
    <definedName name="F1.010_4" localSheetId="0">#REF!</definedName>
    <definedName name="F1.010_4">#REF!</definedName>
    <definedName name="F1.010_5" localSheetId="0">#REF!</definedName>
    <definedName name="F1.010_5">#REF!</definedName>
    <definedName name="F1.010_7" localSheetId="0">#REF!</definedName>
    <definedName name="F1.010_7">#REF!</definedName>
    <definedName name="F1.020_12" localSheetId="0">#REF!</definedName>
    <definedName name="F1.020_12">#REF!</definedName>
    <definedName name="F1.020_17" localSheetId="0">#REF!</definedName>
    <definedName name="F1.020_17">#REF!</definedName>
    <definedName name="F1.020_18" localSheetId="0">#REF!</definedName>
    <definedName name="F1.020_18">#REF!</definedName>
    <definedName name="F1.020_2" localSheetId="0">#REF!</definedName>
    <definedName name="F1.020_2">#REF!</definedName>
    <definedName name="F1.020_4" localSheetId="0">#REF!</definedName>
    <definedName name="F1.020_4">#REF!</definedName>
    <definedName name="F1.020_5" localSheetId="0">#REF!</definedName>
    <definedName name="F1.020_5">#REF!</definedName>
    <definedName name="F1.020_7" localSheetId="0">#REF!</definedName>
    <definedName name="F1.020_7">#REF!</definedName>
    <definedName name="F1.100_12" localSheetId="0">#REF!</definedName>
    <definedName name="F1.100_12">#REF!</definedName>
    <definedName name="F1.100_17" localSheetId="0">#REF!</definedName>
    <definedName name="F1.100_17">#REF!</definedName>
    <definedName name="F1.100_18" localSheetId="0">#REF!</definedName>
    <definedName name="F1.100_18">#REF!</definedName>
    <definedName name="F1.100_2" localSheetId="0">#REF!</definedName>
    <definedName name="F1.100_2">#REF!</definedName>
    <definedName name="F1.100_4" localSheetId="0">#REF!</definedName>
    <definedName name="F1.100_4">#REF!</definedName>
    <definedName name="F1.100_5" localSheetId="0">#REF!</definedName>
    <definedName name="F1.100_5">#REF!</definedName>
    <definedName name="F1.100_7" localSheetId="0">#REF!</definedName>
    <definedName name="F1.100_7">#REF!</definedName>
    <definedName name="F1.110_12" localSheetId="0">#REF!</definedName>
    <definedName name="F1.110_12">#REF!</definedName>
    <definedName name="F1.110_17" localSheetId="0">#REF!</definedName>
    <definedName name="F1.110_17">#REF!</definedName>
    <definedName name="F1.110_18" localSheetId="0">#REF!</definedName>
    <definedName name="F1.110_18">#REF!</definedName>
    <definedName name="F1.110_2" localSheetId="0">#REF!</definedName>
    <definedName name="F1.110_2">#REF!</definedName>
    <definedName name="F1.110_4" localSheetId="0">#REF!</definedName>
    <definedName name="F1.110_4">#REF!</definedName>
    <definedName name="F1.110_5" localSheetId="0">#REF!</definedName>
    <definedName name="F1.110_5">#REF!</definedName>
    <definedName name="F1.110_7" localSheetId="0">#REF!</definedName>
    <definedName name="F1.110_7">#REF!</definedName>
    <definedName name="F1.120_12" localSheetId="0">#REF!</definedName>
    <definedName name="F1.120_12">#REF!</definedName>
    <definedName name="F1.120_17" localSheetId="0">#REF!</definedName>
    <definedName name="F1.120_17">#REF!</definedName>
    <definedName name="F1.120_18" localSheetId="0">#REF!</definedName>
    <definedName name="F1.120_18">#REF!</definedName>
    <definedName name="F1.120_2" localSheetId="0">#REF!</definedName>
    <definedName name="F1.120_2">#REF!</definedName>
    <definedName name="F1.120_4" localSheetId="0">#REF!</definedName>
    <definedName name="F1.120_4">#REF!</definedName>
    <definedName name="F1.120_5" localSheetId="0">#REF!</definedName>
    <definedName name="F1.120_5">#REF!</definedName>
    <definedName name="F1.120_7" localSheetId="0">#REF!</definedName>
    <definedName name="F1.120_7">#REF!</definedName>
    <definedName name="F1.130_12" localSheetId="0">#REF!</definedName>
    <definedName name="F1.130_12">#REF!</definedName>
    <definedName name="F1.130_17" localSheetId="0">#REF!</definedName>
    <definedName name="F1.130_17">#REF!</definedName>
    <definedName name="F1.130_18" localSheetId="0">#REF!</definedName>
    <definedName name="F1.130_18">#REF!</definedName>
    <definedName name="F1.130_2" localSheetId="0">#REF!</definedName>
    <definedName name="F1.130_2">#REF!</definedName>
    <definedName name="F1.130_4" localSheetId="0">#REF!</definedName>
    <definedName name="F1.130_4">#REF!</definedName>
    <definedName name="F1.130_5" localSheetId="0">#REF!</definedName>
    <definedName name="F1.130_5">#REF!</definedName>
    <definedName name="F1.130_7" localSheetId="0">#REF!</definedName>
    <definedName name="F1.130_7">#REF!</definedName>
    <definedName name="F1.140_12" localSheetId="0">#REF!</definedName>
    <definedName name="F1.140_12">#REF!</definedName>
    <definedName name="F1.140_17" localSheetId="0">#REF!</definedName>
    <definedName name="F1.140_17">#REF!</definedName>
    <definedName name="F1.140_18" localSheetId="0">#REF!</definedName>
    <definedName name="F1.140_18">#REF!</definedName>
    <definedName name="F1.140_2" localSheetId="0">#REF!</definedName>
    <definedName name="F1.140_2">#REF!</definedName>
    <definedName name="F1.140_4" localSheetId="0">#REF!</definedName>
    <definedName name="F1.140_4">#REF!</definedName>
    <definedName name="F1.140_5" localSheetId="0">#REF!</definedName>
    <definedName name="F1.140_5">#REF!</definedName>
    <definedName name="F1.140_7" localSheetId="0">#REF!</definedName>
    <definedName name="F1.140_7">#REF!</definedName>
    <definedName name="F1.150_12" localSheetId="0">#REF!</definedName>
    <definedName name="F1.150_12">#REF!</definedName>
    <definedName name="F1.150_17" localSheetId="0">#REF!</definedName>
    <definedName name="F1.150_17">#REF!</definedName>
    <definedName name="F1.150_18" localSheetId="0">#REF!</definedName>
    <definedName name="F1.150_18">#REF!</definedName>
    <definedName name="F1.150_2" localSheetId="0">#REF!</definedName>
    <definedName name="F1.150_2">#REF!</definedName>
    <definedName name="F1.150_4" localSheetId="0">#REF!</definedName>
    <definedName name="F1.150_4">#REF!</definedName>
    <definedName name="F1.150_5" localSheetId="0">#REF!</definedName>
    <definedName name="F1.150_5">#REF!</definedName>
    <definedName name="F1.150_7" localSheetId="0">#REF!</definedName>
    <definedName name="F1.150_7">#REF!</definedName>
    <definedName name="F2.001_12" localSheetId="0">#REF!</definedName>
    <definedName name="F2.001_12">#REF!</definedName>
    <definedName name="F2.001_17" localSheetId="0">#REF!</definedName>
    <definedName name="F2.001_17">#REF!</definedName>
    <definedName name="F2.001_18" localSheetId="0">#REF!</definedName>
    <definedName name="F2.001_18">#REF!</definedName>
    <definedName name="F2.001_2" localSheetId="0">#REF!</definedName>
    <definedName name="F2.001_2">#REF!</definedName>
    <definedName name="F2.001_4" localSheetId="0">#REF!</definedName>
    <definedName name="F2.001_4">#REF!</definedName>
    <definedName name="F2.001_5" localSheetId="0">#REF!</definedName>
    <definedName name="F2.001_5">#REF!</definedName>
    <definedName name="F2.001_7" localSheetId="0">#REF!</definedName>
    <definedName name="F2.001_7">#REF!</definedName>
    <definedName name="F2.011_12" localSheetId="0">#REF!</definedName>
    <definedName name="F2.011_12">#REF!</definedName>
    <definedName name="F2.011_17" localSheetId="0">#REF!</definedName>
    <definedName name="F2.011_17">#REF!</definedName>
    <definedName name="F2.011_18" localSheetId="0">#REF!</definedName>
    <definedName name="F2.011_18">#REF!</definedName>
    <definedName name="F2.011_2" localSheetId="0">#REF!</definedName>
    <definedName name="F2.011_2">#REF!</definedName>
    <definedName name="F2.011_4" localSheetId="0">#REF!</definedName>
    <definedName name="F2.011_4">#REF!</definedName>
    <definedName name="F2.011_5" localSheetId="0">#REF!</definedName>
    <definedName name="F2.011_5">#REF!</definedName>
    <definedName name="F2.011_7" localSheetId="0">#REF!</definedName>
    <definedName name="F2.011_7">#REF!</definedName>
    <definedName name="F2.021_12" localSheetId="0">#REF!</definedName>
    <definedName name="F2.021_12">#REF!</definedName>
    <definedName name="F2.021_17" localSheetId="0">#REF!</definedName>
    <definedName name="F2.021_17">#REF!</definedName>
    <definedName name="F2.021_18" localSheetId="0">#REF!</definedName>
    <definedName name="F2.021_18">#REF!</definedName>
    <definedName name="F2.021_2" localSheetId="0">#REF!</definedName>
    <definedName name="F2.021_2">#REF!</definedName>
    <definedName name="F2.021_4" localSheetId="0">#REF!</definedName>
    <definedName name="F2.021_4">#REF!</definedName>
    <definedName name="F2.021_5" localSheetId="0">#REF!</definedName>
    <definedName name="F2.021_5">#REF!</definedName>
    <definedName name="F2.021_7" localSheetId="0">#REF!</definedName>
    <definedName name="F2.021_7">#REF!</definedName>
    <definedName name="F2.031_12" localSheetId="0">#REF!</definedName>
    <definedName name="F2.031_12">#REF!</definedName>
    <definedName name="F2.031_17" localSheetId="0">#REF!</definedName>
    <definedName name="F2.031_17">#REF!</definedName>
    <definedName name="F2.031_18" localSheetId="0">#REF!</definedName>
    <definedName name="F2.031_18">#REF!</definedName>
    <definedName name="F2.031_2" localSheetId="0">#REF!</definedName>
    <definedName name="F2.031_2">#REF!</definedName>
    <definedName name="F2.031_4" localSheetId="0">#REF!</definedName>
    <definedName name="F2.031_4">#REF!</definedName>
    <definedName name="F2.031_5" localSheetId="0">#REF!</definedName>
    <definedName name="F2.031_5">#REF!</definedName>
    <definedName name="F2.031_7" localSheetId="0">#REF!</definedName>
    <definedName name="F2.031_7">#REF!</definedName>
    <definedName name="F2.041_12" localSheetId="0">#REF!</definedName>
    <definedName name="F2.041_12">#REF!</definedName>
    <definedName name="F2.041_17" localSheetId="0">#REF!</definedName>
    <definedName name="F2.041_17">#REF!</definedName>
    <definedName name="F2.041_18" localSheetId="0">#REF!</definedName>
    <definedName name="F2.041_18">#REF!</definedName>
    <definedName name="F2.041_2" localSheetId="0">#REF!</definedName>
    <definedName name="F2.041_2">#REF!</definedName>
    <definedName name="F2.041_4" localSheetId="0">#REF!</definedName>
    <definedName name="F2.041_4">#REF!</definedName>
    <definedName name="F2.041_5" localSheetId="0">#REF!</definedName>
    <definedName name="F2.041_5">#REF!</definedName>
    <definedName name="F2.041_7" localSheetId="0">#REF!</definedName>
    <definedName name="F2.041_7">#REF!</definedName>
    <definedName name="F2.051_12" localSheetId="0">#REF!</definedName>
    <definedName name="F2.051_12">#REF!</definedName>
    <definedName name="F2.051_17" localSheetId="0">#REF!</definedName>
    <definedName name="F2.051_17">#REF!</definedName>
    <definedName name="F2.051_18" localSheetId="0">#REF!</definedName>
    <definedName name="F2.051_18">#REF!</definedName>
    <definedName name="F2.051_2" localSheetId="0">#REF!</definedName>
    <definedName name="F2.051_2">#REF!</definedName>
    <definedName name="F2.051_4" localSheetId="0">#REF!</definedName>
    <definedName name="F2.051_4">#REF!</definedName>
    <definedName name="F2.051_5" localSheetId="0">#REF!</definedName>
    <definedName name="F2.051_5">#REF!</definedName>
    <definedName name="F2.051_7" localSheetId="0">#REF!</definedName>
    <definedName name="F2.051_7">#REF!</definedName>
    <definedName name="F2.052_12" localSheetId="0">#REF!</definedName>
    <definedName name="F2.052_12">#REF!</definedName>
    <definedName name="F2.052_17" localSheetId="0">#REF!</definedName>
    <definedName name="F2.052_17">#REF!</definedName>
    <definedName name="F2.052_18" localSheetId="0">#REF!</definedName>
    <definedName name="F2.052_18">#REF!</definedName>
    <definedName name="F2.052_2" localSheetId="0">#REF!</definedName>
    <definedName name="F2.052_2">#REF!</definedName>
    <definedName name="F2.052_4" localSheetId="0">#REF!</definedName>
    <definedName name="F2.052_4">#REF!</definedName>
    <definedName name="F2.052_5" localSheetId="0">#REF!</definedName>
    <definedName name="F2.052_5">#REF!</definedName>
    <definedName name="F2.052_7" localSheetId="0">#REF!</definedName>
    <definedName name="F2.052_7">#REF!</definedName>
    <definedName name="F2.061_12" localSheetId="0">#REF!</definedName>
    <definedName name="F2.061_12">#REF!</definedName>
    <definedName name="F2.061_17" localSheetId="0">#REF!</definedName>
    <definedName name="F2.061_17">#REF!</definedName>
    <definedName name="F2.061_18" localSheetId="0">#REF!</definedName>
    <definedName name="F2.061_18">#REF!</definedName>
    <definedName name="F2.061_2" localSheetId="0">#REF!</definedName>
    <definedName name="F2.061_2">#REF!</definedName>
    <definedName name="F2.061_4" localSheetId="0">#REF!</definedName>
    <definedName name="F2.061_4">#REF!</definedName>
    <definedName name="F2.061_5" localSheetId="0">#REF!</definedName>
    <definedName name="F2.061_5">#REF!</definedName>
    <definedName name="F2.061_7" localSheetId="0">#REF!</definedName>
    <definedName name="F2.061_7">#REF!</definedName>
    <definedName name="F2.071_12" localSheetId="0">#REF!</definedName>
    <definedName name="F2.071_12">#REF!</definedName>
    <definedName name="F2.071_17" localSheetId="0">#REF!</definedName>
    <definedName name="F2.071_17">#REF!</definedName>
    <definedName name="F2.071_18" localSheetId="0">#REF!</definedName>
    <definedName name="F2.071_18">#REF!</definedName>
    <definedName name="F2.071_2" localSheetId="0">#REF!</definedName>
    <definedName name="F2.071_2">#REF!</definedName>
    <definedName name="F2.071_4" localSheetId="0">#REF!</definedName>
    <definedName name="F2.071_4">#REF!</definedName>
    <definedName name="F2.071_5" localSheetId="0">#REF!</definedName>
    <definedName name="F2.071_5">#REF!</definedName>
    <definedName name="F2.071_7" localSheetId="0">#REF!</definedName>
    <definedName name="F2.071_7">#REF!</definedName>
    <definedName name="F2.101_12" localSheetId="0">#REF!</definedName>
    <definedName name="F2.101_12">#REF!</definedName>
    <definedName name="F2.101_17" localSheetId="0">#REF!</definedName>
    <definedName name="F2.101_17">#REF!</definedName>
    <definedName name="F2.101_18" localSheetId="0">#REF!</definedName>
    <definedName name="F2.101_18">#REF!</definedName>
    <definedName name="F2.101_2" localSheetId="0">#REF!</definedName>
    <definedName name="F2.101_2">#REF!</definedName>
    <definedName name="F2.101_4" localSheetId="0">#REF!</definedName>
    <definedName name="F2.101_4">#REF!</definedName>
    <definedName name="F2.101_5" localSheetId="0">#REF!</definedName>
    <definedName name="F2.101_5">#REF!</definedName>
    <definedName name="F2.101_7" localSheetId="0">#REF!</definedName>
    <definedName name="F2.101_7">#REF!</definedName>
    <definedName name="F2.111_12" localSheetId="0">#REF!</definedName>
    <definedName name="F2.111_12">#REF!</definedName>
    <definedName name="F2.111_17" localSheetId="0">#REF!</definedName>
    <definedName name="F2.111_17">#REF!</definedName>
    <definedName name="F2.111_18" localSheetId="0">#REF!</definedName>
    <definedName name="F2.111_18">#REF!</definedName>
    <definedName name="F2.111_2" localSheetId="0">#REF!</definedName>
    <definedName name="F2.111_2">#REF!</definedName>
    <definedName name="F2.111_4" localSheetId="0">#REF!</definedName>
    <definedName name="F2.111_4">#REF!</definedName>
    <definedName name="F2.111_5" localSheetId="0">#REF!</definedName>
    <definedName name="F2.111_5">#REF!</definedName>
    <definedName name="F2.111_7" localSheetId="0">#REF!</definedName>
    <definedName name="F2.111_7">#REF!</definedName>
    <definedName name="F2.121_12" localSheetId="0">#REF!</definedName>
    <definedName name="F2.121_12">#REF!</definedName>
    <definedName name="F2.121_17" localSheetId="0">#REF!</definedName>
    <definedName name="F2.121_17">#REF!</definedName>
    <definedName name="F2.121_18" localSheetId="0">#REF!</definedName>
    <definedName name="F2.121_18">#REF!</definedName>
    <definedName name="F2.121_2" localSheetId="0">#REF!</definedName>
    <definedName name="F2.121_2">#REF!</definedName>
    <definedName name="F2.121_4" localSheetId="0">#REF!</definedName>
    <definedName name="F2.121_4">#REF!</definedName>
    <definedName name="F2.121_5" localSheetId="0">#REF!</definedName>
    <definedName name="F2.121_5">#REF!</definedName>
    <definedName name="F2.121_7" localSheetId="0">#REF!</definedName>
    <definedName name="F2.121_7">#REF!</definedName>
    <definedName name="F2.131_12" localSheetId="0">#REF!</definedName>
    <definedName name="F2.131_12">#REF!</definedName>
    <definedName name="F2.131_17" localSheetId="0">#REF!</definedName>
    <definedName name="F2.131_17">#REF!</definedName>
    <definedName name="F2.131_18" localSheetId="0">#REF!</definedName>
    <definedName name="F2.131_18">#REF!</definedName>
    <definedName name="F2.131_2" localSheetId="0">#REF!</definedName>
    <definedName name="F2.131_2">#REF!</definedName>
    <definedName name="F2.131_4" localSheetId="0">#REF!</definedName>
    <definedName name="F2.131_4">#REF!</definedName>
    <definedName name="F2.131_5" localSheetId="0">#REF!</definedName>
    <definedName name="F2.131_5">#REF!</definedName>
    <definedName name="F2.131_7" localSheetId="0">#REF!</definedName>
    <definedName name="F2.131_7">#REF!</definedName>
    <definedName name="F2.141_12" localSheetId="0">#REF!</definedName>
    <definedName name="F2.141_12">#REF!</definedName>
    <definedName name="F2.141_17" localSheetId="0">#REF!</definedName>
    <definedName name="F2.141_17">#REF!</definedName>
    <definedName name="F2.141_18" localSheetId="0">#REF!</definedName>
    <definedName name="F2.141_18">#REF!</definedName>
    <definedName name="F2.141_2" localSheetId="0">#REF!</definedName>
    <definedName name="F2.141_2">#REF!</definedName>
    <definedName name="F2.141_4" localSheetId="0">#REF!</definedName>
    <definedName name="F2.141_4">#REF!</definedName>
    <definedName name="F2.141_5" localSheetId="0">#REF!</definedName>
    <definedName name="F2.141_5">#REF!</definedName>
    <definedName name="F2.141_7" localSheetId="0">#REF!</definedName>
    <definedName name="F2.141_7">#REF!</definedName>
    <definedName name="F2.200_12" localSheetId="0">#REF!</definedName>
    <definedName name="F2.200_12">#REF!</definedName>
    <definedName name="F2.200_17" localSheetId="0">#REF!</definedName>
    <definedName name="F2.200_17">#REF!</definedName>
    <definedName name="F2.200_18" localSheetId="0">#REF!</definedName>
    <definedName name="F2.200_18">#REF!</definedName>
    <definedName name="F2.200_2" localSheetId="0">#REF!</definedName>
    <definedName name="F2.200_2">#REF!</definedName>
    <definedName name="F2.200_4" localSheetId="0">#REF!</definedName>
    <definedName name="F2.200_4">#REF!</definedName>
    <definedName name="F2.200_5" localSheetId="0">#REF!</definedName>
    <definedName name="F2.200_5">#REF!</definedName>
    <definedName name="F2.200_7" localSheetId="0">#REF!</definedName>
    <definedName name="F2.200_7">#REF!</definedName>
    <definedName name="F2.210_12" localSheetId="0">#REF!</definedName>
    <definedName name="F2.210_12">#REF!</definedName>
    <definedName name="F2.210_17" localSheetId="0">#REF!</definedName>
    <definedName name="F2.210_17">#REF!</definedName>
    <definedName name="F2.210_18" localSheetId="0">#REF!</definedName>
    <definedName name="F2.210_18">#REF!</definedName>
    <definedName name="F2.210_2" localSheetId="0">#REF!</definedName>
    <definedName name="F2.210_2">#REF!</definedName>
    <definedName name="F2.210_4" localSheetId="0">#REF!</definedName>
    <definedName name="F2.210_4">#REF!</definedName>
    <definedName name="F2.210_5" localSheetId="0">#REF!</definedName>
    <definedName name="F2.210_5">#REF!</definedName>
    <definedName name="F2.210_7" localSheetId="0">#REF!</definedName>
    <definedName name="F2.210_7">#REF!</definedName>
    <definedName name="F2.220_12" localSheetId="0">#REF!</definedName>
    <definedName name="F2.220_12">#REF!</definedName>
    <definedName name="F2.220_17" localSheetId="0">#REF!</definedName>
    <definedName name="F2.220_17">#REF!</definedName>
    <definedName name="F2.220_18" localSheetId="0">#REF!</definedName>
    <definedName name="F2.220_18">#REF!</definedName>
    <definedName name="F2.220_2" localSheetId="0">#REF!</definedName>
    <definedName name="F2.220_2">#REF!</definedName>
    <definedName name="F2.220_4" localSheetId="0">#REF!</definedName>
    <definedName name="F2.220_4">#REF!</definedName>
    <definedName name="F2.220_5" localSheetId="0">#REF!</definedName>
    <definedName name="F2.220_5">#REF!</definedName>
    <definedName name="F2.220_7" localSheetId="0">#REF!</definedName>
    <definedName name="F2.220_7">#REF!</definedName>
    <definedName name="F2.230_12" localSheetId="0">#REF!</definedName>
    <definedName name="F2.230_12">#REF!</definedName>
    <definedName name="F2.230_17" localSheetId="0">#REF!</definedName>
    <definedName name="F2.230_17">#REF!</definedName>
    <definedName name="F2.230_18" localSheetId="0">#REF!</definedName>
    <definedName name="F2.230_18">#REF!</definedName>
    <definedName name="F2.230_2" localSheetId="0">#REF!</definedName>
    <definedName name="F2.230_2">#REF!</definedName>
    <definedName name="F2.230_4" localSheetId="0">#REF!</definedName>
    <definedName name="F2.230_4">#REF!</definedName>
    <definedName name="F2.230_5" localSheetId="0">#REF!</definedName>
    <definedName name="F2.230_5">#REF!</definedName>
    <definedName name="F2.230_7" localSheetId="0">#REF!</definedName>
    <definedName name="F2.230_7">#REF!</definedName>
    <definedName name="F2.240_12" localSheetId="0">#REF!</definedName>
    <definedName name="F2.240_12">#REF!</definedName>
    <definedName name="F2.240_17" localSheetId="0">#REF!</definedName>
    <definedName name="F2.240_17">#REF!</definedName>
    <definedName name="F2.240_18" localSheetId="0">#REF!</definedName>
    <definedName name="F2.240_18">#REF!</definedName>
    <definedName name="F2.240_2" localSheetId="0">#REF!</definedName>
    <definedName name="F2.240_2">#REF!</definedName>
    <definedName name="F2.240_4" localSheetId="0">#REF!</definedName>
    <definedName name="F2.240_4">#REF!</definedName>
    <definedName name="F2.240_5" localSheetId="0">#REF!</definedName>
    <definedName name="F2.240_5">#REF!</definedName>
    <definedName name="F2.240_7" localSheetId="0">#REF!</definedName>
    <definedName name="F2.240_7">#REF!</definedName>
    <definedName name="F2.250_12" localSheetId="0">#REF!</definedName>
    <definedName name="F2.250_12">#REF!</definedName>
    <definedName name="F2.250_17" localSheetId="0">#REF!</definedName>
    <definedName name="F2.250_17">#REF!</definedName>
    <definedName name="F2.250_18" localSheetId="0">#REF!</definedName>
    <definedName name="F2.250_18">#REF!</definedName>
    <definedName name="F2.250_2" localSheetId="0">#REF!</definedName>
    <definedName name="F2.250_2">#REF!</definedName>
    <definedName name="F2.250_4" localSheetId="0">#REF!</definedName>
    <definedName name="F2.250_4">#REF!</definedName>
    <definedName name="F2.250_5" localSheetId="0">#REF!</definedName>
    <definedName name="F2.250_5">#REF!</definedName>
    <definedName name="F2.250_7" localSheetId="0">#REF!</definedName>
    <definedName name="F2.250_7">#REF!</definedName>
    <definedName name="F2.300_12" localSheetId="0">#REF!</definedName>
    <definedName name="F2.300_12">#REF!</definedName>
    <definedName name="F2.300_17" localSheetId="0">#REF!</definedName>
    <definedName name="F2.300_17">#REF!</definedName>
    <definedName name="F2.300_18" localSheetId="0">#REF!</definedName>
    <definedName name="F2.300_18">#REF!</definedName>
    <definedName name="F2.300_2" localSheetId="0">#REF!</definedName>
    <definedName name="F2.300_2">#REF!</definedName>
    <definedName name="F2.300_4" localSheetId="0">#REF!</definedName>
    <definedName name="F2.300_4">#REF!</definedName>
    <definedName name="F2.300_5" localSheetId="0">#REF!</definedName>
    <definedName name="F2.300_5">#REF!</definedName>
    <definedName name="F2.300_7" localSheetId="0">#REF!</definedName>
    <definedName name="F2.300_7">#REF!</definedName>
    <definedName name="F2.310_12" localSheetId="0">#REF!</definedName>
    <definedName name="F2.310_12">#REF!</definedName>
    <definedName name="F2.310_17" localSheetId="0">#REF!</definedName>
    <definedName name="F2.310_17">#REF!</definedName>
    <definedName name="F2.310_18" localSheetId="0">#REF!</definedName>
    <definedName name="F2.310_18">#REF!</definedName>
    <definedName name="F2.310_2" localSheetId="0">#REF!</definedName>
    <definedName name="F2.310_2">#REF!</definedName>
    <definedName name="F2.310_4" localSheetId="0">#REF!</definedName>
    <definedName name="F2.310_4">#REF!</definedName>
    <definedName name="F2.310_5" localSheetId="0">#REF!</definedName>
    <definedName name="F2.310_5">#REF!</definedName>
    <definedName name="F2.310_7" localSheetId="0">#REF!</definedName>
    <definedName name="F2.310_7">#REF!</definedName>
    <definedName name="F2.320_12" localSheetId="0">#REF!</definedName>
    <definedName name="F2.320_12">#REF!</definedName>
    <definedName name="F2.320_17" localSheetId="0">#REF!</definedName>
    <definedName name="F2.320_17">#REF!</definedName>
    <definedName name="F2.320_18" localSheetId="0">#REF!</definedName>
    <definedName name="F2.320_18">#REF!</definedName>
    <definedName name="F2.320_2" localSheetId="0">#REF!</definedName>
    <definedName name="F2.320_2">#REF!</definedName>
    <definedName name="F2.320_4" localSheetId="0">#REF!</definedName>
    <definedName name="F2.320_4">#REF!</definedName>
    <definedName name="F2.320_5" localSheetId="0">#REF!</definedName>
    <definedName name="F2.320_5">#REF!</definedName>
    <definedName name="F2.320_7" localSheetId="0">#REF!</definedName>
    <definedName name="F2.320_7">#REF!</definedName>
    <definedName name="F20B86" localSheetId="0">#REF!</definedName>
    <definedName name="F20B86">#REF!</definedName>
    <definedName name="F20B86_10" localSheetId="0">#REF!</definedName>
    <definedName name="F20B86_10">#REF!</definedName>
    <definedName name="F20B86_12" localSheetId="0">#REF!</definedName>
    <definedName name="F20B86_12">#REF!</definedName>
    <definedName name="F20B86_17" localSheetId="0">#REF!</definedName>
    <definedName name="F20B86_17">#REF!</definedName>
    <definedName name="F20B86_18" localSheetId="0">#REF!</definedName>
    <definedName name="F20B86_18">#REF!</definedName>
    <definedName name="F20B86_2" localSheetId="0">#REF!</definedName>
    <definedName name="F20B86_2">#REF!</definedName>
    <definedName name="F20B86_4" localSheetId="0">#REF!</definedName>
    <definedName name="F20B86_4">#REF!</definedName>
    <definedName name="F20B86_5" localSheetId="0">#REF!</definedName>
    <definedName name="F20B86_5">#REF!</definedName>
    <definedName name="F20B86_7" localSheetId="0">#REF!</definedName>
    <definedName name="F20B86_7">#REF!</definedName>
    <definedName name="F3.000_12" localSheetId="0">#REF!</definedName>
    <definedName name="F3.000_12">#REF!</definedName>
    <definedName name="F3.000_17" localSheetId="0">#REF!</definedName>
    <definedName name="F3.000_17">#REF!</definedName>
    <definedName name="F3.000_18" localSheetId="0">#REF!</definedName>
    <definedName name="F3.000_18">#REF!</definedName>
    <definedName name="F3.000_2" localSheetId="0">#REF!</definedName>
    <definedName name="F3.000_2">#REF!</definedName>
    <definedName name="F3.000_4" localSheetId="0">#REF!</definedName>
    <definedName name="F3.000_4">#REF!</definedName>
    <definedName name="F3.000_5" localSheetId="0">#REF!</definedName>
    <definedName name="F3.000_5">#REF!</definedName>
    <definedName name="F3.000_7" localSheetId="0">#REF!</definedName>
    <definedName name="F3.000_7">#REF!</definedName>
    <definedName name="F3.010_12" localSheetId="0">#REF!</definedName>
    <definedName name="F3.010_12">#REF!</definedName>
    <definedName name="F3.010_17" localSheetId="0">#REF!</definedName>
    <definedName name="F3.010_17">#REF!</definedName>
    <definedName name="F3.010_18" localSheetId="0">#REF!</definedName>
    <definedName name="F3.010_18">#REF!</definedName>
    <definedName name="F3.010_2" localSheetId="0">#REF!</definedName>
    <definedName name="F3.010_2">#REF!</definedName>
    <definedName name="F3.010_4" localSheetId="0">#REF!</definedName>
    <definedName name="F3.010_4">#REF!</definedName>
    <definedName name="F3.010_5" localSheetId="0">#REF!</definedName>
    <definedName name="F3.010_5">#REF!</definedName>
    <definedName name="F3.010_7" localSheetId="0">#REF!</definedName>
    <definedName name="F3.010_7">#REF!</definedName>
    <definedName name="F3.020_12" localSheetId="0">#REF!</definedName>
    <definedName name="F3.020_12">#REF!</definedName>
    <definedName name="F3.020_17" localSheetId="0">#REF!</definedName>
    <definedName name="F3.020_17">#REF!</definedName>
    <definedName name="F3.020_18" localSheetId="0">#REF!</definedName>
    <definedName name="F3.020_18">#REF!</definedName>
    <definedName name="F3.020_2" localSheetId="0">#REF!</definedName>
    <definedName name="F3.020_2">#REF!</definedName>
    <definedName name="F3.020_4" localSheetId="0">#REF!</definedName>
    <definedName name="F3.020_4">#REF!</definedName>
    <definedName name="F3.020_5" localSheetId="0">#REF!</definedName>
    <definedName name="F3.020_5">#REF!</definedName>
    <definedName name="F3.020_7" localSheetId="0">#REF!</definedName>
    <definedName name="F3.020_7">#REF!</definedName>
    <definedName name="F3.030_12" localSheetId="0">#REF!</definedName>
    <definedName name="F3.030_12">#REF!</definedName>
    <definedName name="F3.030_17" localSheetId="0">#REF!</definedName>
    <definedName name="F3.030_17">#REF!</definedName>
    <definedName name="F3.030_18" localSheetId="0">#REF!</definedName>
    <definedName name="F3.030_18">#REF!</definedName>
    <definedName name="F3.030_2" localSheetId="0">#REF!</definedName>
    <definedName name="F3.030_2">#REF!</definedName>
    <definedName name="F3.030_4" localSheetId="0">#REF!</definedName>
    <definedName name="F3.030_4">#REF!</definedName>
    <definedName name="F3.030_5" localSheetId="0">#REF!</definedName>
    <definedName name="F3.030_5">#REF!</definedName>
    <definedName name="F3.030_7" localSheetId="0">#REF!</definedName>
    <definedName name="F3.030_7">#REF!</definedName>
    <definedName name="F3.100_12" localSheetId="0">#REF!</definedName>
    <definedName name="F3.100_12">#REF!</definedName>
    <definedName name="F3.100_17" localSheetId="0">#REF!</definedName>
    <definedName name="F3.100_17">#REF!</definedName>
    <definedName name="F3.100_18" localSheetId="0">#REF!</definedName>
    <definedName name="F3.100_18">#REF!</definedName>
    <definedName name="F3.100_2" localSheetId="0">#REF!</definedName>
    <definedName name="F3.100_2">#REF!</definedName>
    <definedName name="F3.100_4" localSheetId="0">#REF!</definedName>
    <definedName name="F3.100_4">#REF!</definedName>
    <definedName name="F3.100_5" localSheetId="0">#REF!</definedName>
    <definedName name="F3.100_5">#REF!</definedName>
    <definedName name="F3.100_7" localSheetId="0">#REF!</definedName>
    <definedName name="F3.100_7">#REF!</definedName>
    <definedName name="F3.110_12" localSheetId="0">#REF!</definedName>
    <definedName name="F3.110_12">#REF!</definedName>
    <definedName name="F3.110_17" localSheetId="0">#REF!</definedName>
    <definedName name="F3.110_17">#REF!</definedName>
    <definedName name="F3.110_18" localSheetId="0">#REF!</definedName>
    <definedName name="F3.110_18">#REF!</definedName>
    <definedName name="F3.110_2" localSheetId="0">#REF!</definedName>
    <definedName name="F3.110_2">#REF!</definedName>
    <definedName name="F3.110_4" localSheetId="0">#REF!</definedName>
    <definedName name="F3.110_4">#REF!</definedName>
    <definedName name="F3.110_5" localSheetId="0">#REF!</definedName>
    <definedName name="F3.110_5">#REF!</definedName>
    <definedName name="F3.110_7" localSheetId="0">#REF!</definedName>
    <definedName name="F3.110_7">#REF!</definedName>
    <definedName name="F3.120_12" localSheetId="0">#REF!</definedName>
    <definedName name="F3.120_12">#REF!</definedName>
    <definedName name="F3.120_17" localSheetId="0">#REF!</definedName>
    <definedName name="F3.120_17">#REF!</definedName>
    <definedName name="F3.120_18" localSheetId="0">#REF!</definedName>
    <definedName name="F3.120_18">#REF!</definedName>
    <definedName name="F3.120_2" localSheetId="0">#REF!</definedName>
    <definedName name="F3.120_2">#REF!</definedName>
    <definedName name="F3.120_4" localSheetId="0">#REF!</definedName>
    <definedName name="F3.120_4">#REF!</definedName>
    <definedName name="F3.120_5" localSheetId="0">#REF!</definedName>
    <definedName name="F3.120_5">#REF!</definedName>
    <definedName name="F3.120_7" localSheetId="0">#REF!</definedName>
    <definedName name="F3.120_7">#REF!</definedName>
    <definedName name="F3.130_12" localSheetId="0">#REF!</definedName>
    <definedName name="F3.130_12">#REF!</definedName>
    <definedName name="F3.130_17" localSheetId="0">#REF!</definedName>
    <definedName name="F3.130_17">#REF!</definedName>
    <definedName name="F3.130_18" localSheetId="0">#REF!</definedName>
    <definedName name="F3.130_18">#REF!</definedName>
    <definedName name="F3.130_2" localSheetId="0">#REF!</definedName>
    <definedName name="F3.130_2">#REF!</definedName>
    <definedName name="F3.130_4" localSheetId="0">#REF!</definedName>
    <definedName name="F3.130_4">#REF!</definedName>
    <definedName name="F3.130_5" localSheetId="0">#REF!</definedName>
    <definedName name="F3.130_5">#REF!</definedName>
    <definedName name="F3.130_7" localSheetId="0">#REF!</definedName>
    <definedName name="F3.130_7">#REF!</definedName>
    <definedName name="F4.000_12" localSheetId="0">#REF!</definedName>
    <definedName name="F4.000_12">#REF!</definedName>
    <definedName name="F4.000_17" localSheetId="0">#REF!</definedName>
    <definedName name="F4.000_17">#REF!</definedName>
    <definedName name="F4.000_18" localSheetId="0">#REF!</definedName>
    <definedName name="F4.000_18">#REF!</definedName>
    <definedName name="F4.000_2" localSheetId="0">#REF!</definedName>
    <definedName name="F4.000_2">#REF!</definedName>
    <definedName name="F4.000_4" localSheetId="0">#REF!</definedName>
    <definedName name="F4.000_4">#REF!</definedName>
    <definedName name="F4.000_5" localSheetId="0">#REF!</definedName>
    <definedName name="F4.000_5">#REF!</definedName>
    <definedName name="F4.000_7" localSheetId="0">#REF!</definedName>
    <definedName name="F4.000_7">#REF!</definedName>
    <definedName name="F4.010_12" localSheetId="0">#REF!</definedName>
    <definedName name="F4.010_12">#REF!</definedName>
    <definedName name="F4.010_17" localSheetId="0">#REF!</definedName>
    <definedName name="F4.010_17">#REF!</definedName>
    <definedName name="F4.010_18" localSheetId="0">#REF!</definedName>
    <definedName name="F4.010_18">#REF!</definedName>
    <definedName name="F4.010_2" localSheetId="0">#REF!</definedName>
    <definedName name="F4.010_2">#REF!</definedName>
    <definedName name="F4.010_4" localSheetId="0">#REF!</definedName>
    <definedName name="F4.010_4">#REF!</definedName>
    <definedName name="F4.010_5" localSheetId="0">#REF!</definedName>
    <definedName name="F4.010_5">#REF!</definedName>
    <definedName name="F4.010_7" localSheetId="0">#REF!</definedName>
    <definedName name="F4.010_7">#REF!</definedName>
    <definedName name="F4.020_12" localSheetId="0">#REF!</definedName>
    <definedName name="F4.020_12">#REF!</definedName>
    <definedName name="F4.020_17" localSheetId="0">#REF!</definedName>
    <definedName name="F4.020_17">#REF!</definedName>
    <definedName name="F4.020_18" localSheetId="0">#REF!</definedName>
    <definedName name="F4.020_18">#REF!</definedName>
    <definedName name="F4.020_2" localSheetId="0">#REF!</definedName>
    <definedName name="F4.020_2">#REF!</definedName>
    <definedName name="F4.020_4" localSheetId="0">#REF!</definedName>
    <definedName name="F4.020_4">#REF!</definedName>
    <definedName name="F4.020_5" localSheetId="0">#REF!</definedName>
    <definedName name="F4.020_5">#REF!</definedName>
    <definedName name="F4.020_7" localSheetId="0">#REF!</definedName>
    <definedName name="F4.020_7">#REF!</definedName>
    <definedName name="F4.030_12" localSheetId="0">#REF!</definedName>
    <definedName name="F4.030_12">#REF!</definedName>
    <definedName name="F4.030_17" localSheetId="0">#REF!</definedName>
    <definedName name="F4.030_17">#REF!</definedName>
    <definedName name="F4.030_18" localSheetId="0">#REF!</definedName>
    <definedName name="F4.030_18">#REF!</definedName>
    <definedName name="F4.030_2" localSheetId="0">#REF!</definedName>
    <definedName name="F4.030_2">#REF!</definedName>
    <definedName name="F4.030_4" localSheetId="0">#REF!</definedName>
    <definedName name="F4.030_4">#REF!</definedName>
    <definedName name="F4.030_5" localSheetId="0">#REF!</definedName>
    <definedName name="F4.030_5">#REF!</definedName>
    <definedName name="F4.030_7" localSheetId="0">#REF!</definedName>
    <definedName name="F4.030_7">#REF!</definedName>
    <definedName name="F4.100_12" localSheetId="0">#REF!</definedName>
    <definedName name="F4.100_12">#REF!</definedName>
    <definedName name="F4.100_17" localSheetId="0">#REF!</definedName>
    <definedName name="F4.100_17">#REF!</definedName>
    <definedName name="F4.100_18" localSheetId="0">#REF!</definedName>
    <definedName name="F4.100_18">#REF!</definedName>
    <definedName name="F4.100_2" localSheetId="0">#REF!</definedName>
    <definedName name="F4.100_2">#REF!</definedName>
    <definedName name="F4.100_4" localSheetId="0">#REF!</definedName>
    <definedName name="F4.100_4">#REF!</definedName>
    <definedName name="F4.100_5" localSheetId="0">#REF!</definedName>
    <definedName name="F4.100_5">#REF!</definedName>
    <definedName name="F4.100_7" localSheetId="0">#REF!</definedName>
    <definedName name="F4.100_7">#REF!</definedName>
    <definedName name="F4.120_12" localSheetId="0">#REF!</definedName>
    <definedName name="F4.120_12">#REF!</definedName>
    <definedName name="F4.120_17" localSheetId="0">#REF!</definedName>
    <definedName name="F4.120_17">#REF!</definedName>
    <definedName name="F4.120_18" localSheetId="0">#REF!</definedName>
    <definedName name="F4.120_18">#REF!</definedName>
    <definedName name="F4.120_2" localSheetId="0">#REF!</definedName>
    <definedName name="F4.120_2">#REF!</definedName>
    <definedName name="F4.120_4" localSheetId="0">#REF!</definedName>
    <definedName name="F4.120_4">#REF!</definedName>
    <definedName name="F4.120_5" localSheetId="0">#REF!</definedName>
    <definedName name="F4.120_5">#REF!</definedName>
    <definedName name="F4.120_7" localSheetId="0">#REF!</definedName>
    <definedName name="F4.120_7">#REF!</definedName>
    <definedName name="F4.140_12" localSheetId="0">#REF!</definedName>
    <definedName name="F4.140_12">#REF!</definedName>
    <definedName name="F4.140_17" localSheetId="0">#REF!</definedName>
    <definedName name="F4.140_17">#REF!</definedName>
    <definedName name="F4.140_18" localSheetId="0">#REF!</definedName>
    <definedName name="F4.140_18">#REF!</definedName>
    <definedName name="F4.140_2" localSheetId="0">#REF!</definedName>
    <definedName name="F4.140_2">#REF!</definedName>
    <definedName name="F4.140_4" localSheetId="0">#REF!</definedName>
    <definedName name="F4.140_4">#REF!</definedName>
    <definedName name="F4.140_5" localSheetId="0">#REF!</definedName>
    <definedName name="F4.140_5">#REF!</definedName>
    <definedName name="F4.140_7" localSheetId="0">#REF!</definedName>
    <definedName name="F4.140_7">#REF!</definedName>
    <definedName name="F4.160_12" localSheetId="0">#REF!</definedName>
    <definedName name="F4.160_12">#REF!</definedName>
    <definedName name="F4.160_17" localSheetId="0">#REF!</definedName>
    <definedName name="F4.160_17">#REF!</definedName>
    <definedName name="F4.160_18" localSheetId="0">#REF!</definedName>
    <definedName name="F4.160_18">#REF!</definedName>
    <definedName name="F4.160_2" localSheetId="0">#REF!</definedName>
    <definedName name="F4.160_2">#REF!</definedName>
    <definedName name="F4.160_4" localSheetId="0">#REF!</definedName>
    <definedName name="F4.160_4">#REF!</definedName>
    <definedName name="F4.160_5" localSheetId="0">#REF!</definedName>
    <definedName name="F4.160_5">#REF!</definedName>
    <definedName name="F4.160_7" localSheetId="0">#REF!</definedName>
    <definedName name="F4.160_7">#REF!</definedName>
    <definedName name="F4.200_12" localSheetId="0">#REF!</definedName>
    <definedName name="F4.200_12">#REF!</definedName>
    <definedName name="F4.200_17" localSheetId="0">#REF!</definedName>
    <definedName name="F4.200_17">#REF!</definedName>
    <definedName name="F4.200_18" localSheetId="0">#REF!</definedName>
    <definedName name="F4.200_18">#REF!</definedName>
    <definedName name="F4.200_2" localSheetId="0">#REF!</definedName>
    <definedName name="F4.200_2">#REF!</definedName>
    <definedName name="F4.200_4" localSheetId="0">#REF!</definedName>
    <definedName name="F4.200_4">#REF!</definedName>
    <definedName name="F4.200_5" localSheetId="0">#REF!</definedName>
    <definedName name="F4.200_5">#REF!</definedName>
    <definedName name="F4.200_7" localSheetId="0">#REF!</definedName>
    <definedName name="F4.200_7">#REF!</definedName>
    <definedName name="F4.220_12" localSheetId="0">#REF!</definedName>
    <definedName name="F4.220_12">#REF!</definedName>
    <definedName name="F4.220_17" localSheetId="0">#REF!</definedName>
    <definedName name="F4.220_17">#REF!</definedName>
    <definedName name="F4.220_18" localSheetId="0">#REF!</definedName>
    <definedName name="F4.220_18">#REF!</definedName>
    <definedName name="F4.220_2" localSheetId="0">#REF!</definedName>
    <definedName name="F4.220_2">#REF!</definedName>
    <definedName name="F4.220_4" localSheetId="0">#REF!</definedName>
    <definedName name="F4.220_4">#REF!</definedName>
    <definedName name="F4.220_5" localSheetId="0">#REF!</definedName>
    <definedName name="F4.220_5">#REF!</definedName>
    <definedName name="F4.220_7" localSheetId="0">#REF!</definedName>
    <definedName name="F4.220_7">#REF!</definedName>
    <definedName name="F4.240_12" localSheetId="0">#REF!</definedName>
    <definedName name="F4.240_12">#REF!</definedName>
    <definedName name="F4.240_17" localSheetId="0">#REF!</definedName>
    <definedName name="F4.240_17">#REF!</definedName>
    <definedName name="F4.240_18" localSheetId="0">#REF!</definedName>
    <definedName name="F4.240_18">#REF!</definedName>
    <definedName name="F4.240_2" localSheetId="0">#REF!</definedName>
    <definedName name="F4.240_2">#REF!</definedName>
    <definedName name="F4.240_4" localSheetId="0">#REF!</definedName>
    <definedName name="F4.240_4">#REF!</definedName>
    <definedName name="F4.240_5" localSheetId="0">#REF!</definedName>
    <definedName name="F4.240_5">#REF!</definedName>
    <definedName name="F4.240_7" localSheetId="0">#REF!</definedName>
    <definedName name="F4.240_7">#REF!</definedName>
    <definedName name="F4.260_12" localSheetId="0">#REF!</definedName>
    <definedName name="F4.260_12">#REF!</definedName>
    <definedName name="F4.260_17" localSheetId="0">#REF!</definedName>
    <definedName name="F4.260_17">#REF!</definedName>
    <definedName name="F4.260_18" localSheetId="0">#REF!</definedName>
    <definedName name="F4.260_18">#REF!</definedName>
    <definedName name="F4.260_2" localSheetId="0">#REF!</definedName>
    <definedName name="F4.260_2">#REF!</definedName>
    <definedName name="F4.260_4" localSheetId="0">#REF!</definedName>
    <definedName name="F4.260_4">#REF!</definedName>
    <definedName name="F4.260_5" localSheetId="0">#REF!</definedName>
    <definedName name="F4.260_5">#REF!</definedName>
    <definedName name="F4.260_7" localSheetId="0">#REF!</definedName>
    <definedName name="F4.260_7">#REF!</definedName>
    <definedName name="F4.300_12" localSheetId="0">#REF!</definedName>
    <definedName name="F4.300_12">#REF!</definedName>
    <definedName name="F4.300_17" localSheetId="0">#REF!</definedName>
    <definedName name="F4.300_17">#REF!</definedName>
    <definedName name="F4.300_18" localSheetId="0">#REF!</definedName>
    <definedName name="F4.300_18">#REF!</definedName>
    <definedName name="F4.300_2" localSheetId="0">#REF!</definedName>
    <definedName name="F4.300_2">#REF!</definedName>
    <definedName name="F4.300_4" localSheetId="0">#REF!</definedName>
    <definedName name="F4.300_4">#REF!</definedName>
    <definedName name="F4.300_5" localSheetId="0">#REF!</definedName>
    <definedName name="F4.300_5">#REF!</definedName>
    <definedName name="F4.300_7" localSheetId="0">#REF!</definedName>
    <definedName name="F4.300_7">#REF!</definedName>
    <definedName name="F4.320_12" localSheetId="0">#REF!</definedName>
    <definedName name="F4.320_12">#REF!</definedName>
    <definedName name="F4.320_17" localSheetId="0">#REF!</definedName>
    <definedName name="F4.320_17">#REF!</definedName>
    <definedName name="F4.320_18" localSheetId="0">#REF!</definedName>
    <definedName name="F4.320_18">#REF!</definedName>
    <definedName name="F4.320_2" localSheetId="0">#REF!</definedName>
    <definedName name="F4.320_2">#REF!</definedName>
    <definedName name="F4.320_4" localSheetId="0">#REF!</definedName>
    <definedName name="F4.320_4">#REF!</definedName>
    <definedName name="F4.320_5" localSheetId="0">#REF!</definedName>
    <definedName name="F4.320_5">#REF!</definedName>
    <definedName name="F4.320_7" localSheetId="0">#REF!</definedName>
    <definedName name="F4.320_7">#REF!</definedName>
    <definedName name="F4.340_12" localSheetId="0">#REF!</definedName>
    <definedName name="F4.340_12">#REF!</definedName>
    <definedName name="F4.340_17" localSheetId="0">#REF!</definedName>
    <definedName name="F4.340_17">#REF!</definedName>
    <definedName name="F4.340_18" localSheetId="0">#REF!</definedName>
    <definedName name="F4.340_18">#REF!</definedName>
    <definedName name="F4.340_2" localSheetId="0">#REF!</definedName>
    <definedName name="F4.340_2">#REF!</definedName>
    <definedName name="F4.340_4" localSheetId="0">#REF!</definedName>
    <definedName name="F4.340_4">#REF!</definedName>
    <definedName name="F4.340_5" localSheetId="0">#REF!</definedName>
    <definedName name="F4.340_5">#REF!</definedName>
    <definedName name="F4.340_7" localSheetId="0">#REF!</definedName>
    <definedName name="F4.340_7">#REF!</definedName>
    <definedName name="F4.400_12" localSheetId="0">#REF!</definedName>
    <definedName name="F4.400_12">#REF!</definedName>
    <definedName name="F4.400_17" localSheetId="0">#REF!</definedName>
    <definedName name="F4.400_17">#REF!</definedName>
    <definedName name="F4.400_18" localSheetId="0">#REF!</definedName>
    <definedName name="F4.400_18">#REF!</definedName>
    <definedName name="F4.400_2" localSheetId="0">#REF!</definedName>
    <definedName name="F4.400_2">#REF!</definedName>
    <definedName name="F4.400_4" localSheetId="0">#REF!</definedName>
    <definedName name="F4.400_4">#REF!</definedName>
    <definedName name="F4.400_5" localSheetId="0">#REF!</definedName>
    <definedName name="F4.400_5">#REF!</definedName>
    <definedName name="F4.400_7" localSheetId="0">#REF!</definedName>
    <definedName name="F4.400_7">#REF!</definedName>
    <definedName name="F4.420_12" localSheetId="0">#REF!</definedName>
    <definedName name="F4.420_12">#REF!</definedName>
    <definedName name="F4.420_17" localSheetId="0">#REF!</definedName>
    <definedName name="F4.420_17">#REF!</definedName>
    <definedName name="F4.420_18" localSheetId="0">#REF!</definedName>
    <definedName name="F4.420_18">#REF!</definedName>
    <definedName name="F4.420_2" localSheetId="0">#REF!</definedName>
    <definedName name="F4.420_2">#REF!</definedName>
    <definedName name="F4.420_4" localSheetId="0">#REF!</definedName>
    <definedName name="F4.420_4">#REF!</definedName>
    <definedName name="F4.420_5" localSheetId="0">#REF!</definedName>
    <definedName name="F4.420_5">#REF!</definedName>
    <definedName name="F4.420_7" localSheetId="0">#REF!</definedName>
    <definedName name="F4.420_7">#REF!</definedName>
    <definedName name="F4.440_12" localSheetId="0">#REF!</definedName>
    <definedName name="F4.440_12">#REF!</definedName>
    <definedName name="F4.440_17" localSheetId="0">#REF!</definedName>
    <definedName name="F4.440_17">#REF!</definedName>
    <definedName name="F4.440_18" localSheetId="0">#REF!</definedName>
    <definedName name="F4.440_18">#REF!</definedName>
    <definedName name="F4.440_2" localSheetId="0">#REF!</definedName>
    <definedName name="F4.440_2">#REF!</definedName>
    <definedName name="F4.440_4" localSheetId="0">#REF!</definedName>
    <definedName name="F4.440_4">#REF!</definedName>
    <definedName name="F4.440_5" localSheetId="0">#REF!</definedName>
    <definedName name="F4.440_5">#REF!</definedName>
    <definedName name="F4.440_7" localSheetId="0">#REF!</definedName>
    <definedName name="F4.440_7">#REF!</definedName>
    <definedName name="F4.500_12" localSheetId="0">#REF!</definedName>
    <definedName name="F4.500_12">#REF!</definedName>
    <definedName name="F4.500_17" localSheetId="0">#REF!</definedName>
    <definedName name="F4.500_17">#REF!</definedName>
    <definedName name="F4.500_18" localSheetId="0">#REF!</definedName>
    <definedName name="F4.500_18">#REF!</definedName>
    <definedName name="F4.500_2" localSheetId="0">#REF!</definedName>
    <definedName name="F4.500_2">#REF!</definedName>
    <definedName name="F4.500_4" localSheetId="0">#REF!</definedName>
    <definedName name="F4.500_4">#REF!</definedName>
    <definedName name="F4.500_5" localSheetId="0">#REF!</definedName>
    <definedName name="F4.500_5">#REF!</definedName>
    <definedName name="F4.500_7" localSheetId="0">#REF!</definedName>
    <definedName name="F4.500_7">#REF!</definedName>
    <definedName name="F4.530_12" localSheetId="0">#REF!</definedName>
    <definedName name="F4.530_12">#REF!</definedName>
    <definedName name="F4.530_17" localSheetId="0">#REF!</definedName>
    <definedName name="F4.530_17">#REF!</definedName>
    <definedName name="F4.530_18" localSheetId="0">#REF!</definedName>
    <definedName name="F4.530_18">#REF!</definedName>
    <definedName name="F4.530_2" localSheetId="0">#REF!</definedName>
    <definedName name="F4.530_2">#REF!</definedName>
    <definedName name="F4.530_4" localSheetId="0">#REF!</definedName>
    <definedName name="F4.530_4">#REF!</definedName>
    <definedName name="F4.530_5" localSheetId="0">#REF!</definedName>
    <definedName name="F4.530_5">#REF!</definedName>
    <definedName name="F4.530_7" localSheetId="0">#REF!</definedName>
    <definedName name="F4.530_7">#REF!</definedName>
    <definedName name="F4.550_12" localSheetId="0">#REF!</definedName>
    <definedName name="F4.550_12">#REF!</definedName>
    <definedName name="F4.550_17" localSheetId="0">#REF!</definedName>
    <definedName name="F4.550_17">#REF!</definedName>
    <definedName name="F4.550_18" localSheetId="0">#REF!</definedName>
    <definedName name="F4.550_18">#REF!</definedName>
    <definedName name="F4.550_2" localSheetId="0">#REF!</definedName>
    <definedName name="F4.550_2">#REF!</definedName>
    <definedName name="F4.550_4" localSheetId="0">#REF!</definedName>
    <definedName name="F4.550_4">#REF!</definedName>
    <definedName name="F4.550_5" localSheetId="0">#REF!</definedName>
    <definedName name="F4.550_5">#REF!</definedName>
    <definedName name="F4.550_7" localSheetId="0">#REF!</definedName>
    <definedName name="F4.550_7">#REF!</definedName>
    <definedName name="F4.570_12" localSheetId="0">#REF!</definedName>
    <definedName name="F4.570_12">#REF!</definedName>
    <definedName name="F4.570_17" localSheetId="0">#REF!</definedName>
    <definedName name="F4.570_17">#REF!</definedName>
    <definedName name="F4.570_18" localSheetId="0">#REF!</definedName>
    <definedName name="F4.570_18">#REF!</definedName>
    <definedName name="F4.570_2" localSheetId="0">#REF!</definedName>
    <definedName name="F4.570_2">#REF!</definedName>
    <definedName name="F4.570_4" localSheetId="0">#REF!</definedName>
    <definedName name="F4.570_4">#REF!</definedName>
    <definedName name="F4.570_5" localSheetId="0">#REF!</definedName>
    <definedName name="F4.570_5">#REF!</definedName>
    <definedName name="F4.570_7" localSheetId="0">#REF!</definedName>
    <definedName name="F4.570_7">#REF!</definedName>
    <definedName name="F4.600_12" localSheetId="0">#REF!</definedName>
    <definedName name="F4.600_12">#REF!</definedName>
    <definedName name="F4.600_17" localSheetId="0">#REF!</definedName>
    <definedName name="F4.600_17">#REF!</definedName>
    <definedName name="F4.600_18" localSheetId="0">#REF!</definedName>
    <definedName name="F4.600_18">#REF!</definedName>
    <definedName name="F4.600_2" localSheetId="0">#REF!</definedName>
    <definedName name="F4.600_2">#REF!</definedName>
    <definedName name="F4.600_4" localSheetId="0">#REF!</definedName>
    <definedName name="F4.600_4">#REF!</definedName>
    <definedName name="F4.600_5" localSheetId="0">#REF!</definedName>
    <definedName name="F4.600_5">#REF!</definedName>
    <definedName name="F4.600_7" localSheetId="0">#REF!</definedName>
    <definedName name="F4.600_7">#REF!</definedName>
    <definedName name="F4.610_12" localSheetId="0">#REF!</definedName>
    <definedName name="F4.610_12">#REF!</definedName>
    <definedName name="F4.610_17" localSheetId="0">#REF!</definedName>
    <definedName name="F4.610_17">#REF!</definedName>
    <definedName name="F4.610_18" localSheetId="0">#REF!</definedName>
    <definedName name="F4.610_18">#REF!</definedName>
    <definedName name="F4.610_2" localSheetId="0">#REF!</definedName>
    <definedName name="F4.610_2">#REF!</definedName>
    <definedName name="F4.610_4" localSheetId="0">#REF!</definedName>
    <definedName name="F4.610_4">#REF!</definedName>
    <definedName name="F4.610_5" localSheetId="0">#REF!</definedName>
    <definedName name="F4.610_5">#REF!</definedName>
    <definedName name="F4.610_7" localSheetId="0">#REF!</definedName>
    <definedName name="F4.610_7">#REF!</definedName>
    <definedName name="F4.620_12" localSheetId="0">#REF!</definedName>
    <definedName name="F4.620_12">#REF!</definedName>
    <definedName name="F4.620_17" localSheetId="0">#REF!</definedName>
    <definedName name="F4.620_17">#REF!</definedName>
    <definedName name="F4.620_18" localSheetId="0">#REF!</definedName>
    <definedName name="F4.620_18">#REF!</definedName>
    <definedName name="F4.620_2" localSheetId="0">#REF!</definedName>
    <definedName name="F4.620_2">#REF!</definedName>
    <definedName name="F4.620_4" localSheetId="0">#REF!</definedName>
    <definedName name="F4.620_4">#REF!</definedName>
    <definedName name="F4.620_5" localSheetId="0">#REF!</definedName>
    <definedName name="F4.620_5">#REF!</definedName>
    <definedName name="F4.620_7" localSheetId="0">#REF!</definedName>
    <definedName name="F4.620_7">#REF!</definedName>
    <definedName name="F4.700_12" localSheetId="0">#REF!</definedName>
    <definedName name="F4.700_12">#REF!</definedName>
    <definedName name="F4.700_17" localSheetId="0">#REF!</definedName>
    <definedName name="F4.700_17">#REF!</definedName>
    <definedName name="F4.700_18" localSheetId="0">#REF!</definedName>
    <definedName name="F4.700_18">#REF!</definedName>
    <definedName name="F4.700_2" localSheetId="0">#REF!</definedName>
    <definedName name="F4.700_2">#REF!</definedName>
    <definedName name="F4.700_4" localSheetId="0">#REF!</definedName>
    <definedName name="F4.700_4">#REF!</definedName>
    <definedName name="F4.700_5" localSheetId="0">#REF!</definedName>
    <definedName name="F4.700_5">#REF!</definedName>
    <definedName name="F4.700_7" localSheetId="0">#REF!</definedName>
    <definedName name="F4.700_7">#REF!</definedName>
    <definedName name="F4.730_12" localSheetId="0">#REF!</definedName>
    <definedName name="F4.730_12">#REF!</definedName>
    <definedName name="F4.730_17" localSheetId="0">#REF!</definedName>
    <definedName name="F4.730_17">#REF!</definedName>
    <definedName name="F4.730_18" localSheetId="0">#REF!</definedName>
    <definedName name="F4.730_18">#REF!</definedName>
    <definedName name="F4.730_2" localSheetId="0">#REF!</definedName>
    <definedName name="F4.730_2">#REF!</definedName>
    <definedName name="F4.730_4" localSheetId="0">#REF!</definedName>
    <definedName name="F4.730_4">#REF!</definedName>
    <definedName name="F4.730_5" localSheetId="0">#REF!</definedName>
    <definedName name="F4.730_5">#REF!</definedName>
    <definedName name="F4.730_7" localSheetId="0">#REF!</definedName>
    <definedName name="F4.730_7">#REF!</definedName>
    <definedName name="F4.740_12" localSheetId="0">#REF!</definedName>
    <definedName name="F4.740_12">#REF!</definedName>
    <definedName name="F4.740_17" localSheetId="0">#REF!</definedName>
    <definedName name="F4.740_17">#REF!</definedName>
    <definedName name="F4.740_18" localSheetId="0">#REF!</definedName>
    <definedName name="F4.740_18">#REF!</definedName>
    <definedName name="F4.740_2" localSheetId="0">#REF!</definedName>
    <definedName name="F4.740_2">#REF!</definedName>
    <definedName name="F4.740_4" localSheetId="0">#REF!</definedName>
    <definedName name="F4.740_4">#REF!</definedName>
    <definedName name="F4.740_5" localSheetId="0">#REF!</definedName>
    <definedName name="F4.740_5">#REF!</definedName>
    <definedName name="F4.740_7" localSheetId="0">#REF!</definedName>
    <definedName name="F4.740_7">#REF!</definedName>
    <definedName name="F4.800_12" localSheetId="0">#REF!</definedName>
    <definedName name="F4.800_12">#REF!</definedName>
    <definedName name="F4.800_17" localSheetId="0">#REF!</definedName>
    <definedName name="F4.800_17">#REF!</definedName>
    <definedName name="F4.800_18" localSheetId="0">#REF!</definedName>
    <definedName name="F4.800_18">#REF!</definedName>
    <definedName name="F4.800_2" localSheetId="0">#REF!</definedName>
    <definedName name="F4.800_2">#REF!</definedName>
    <definedName name="F4.800_4" localSheetId="0">#REF!</definedName>
    <definedName name="F4.800_4">#REF!</definedName>
    <definedName name="F4.800_5" localSheetId="0">#REF!</definedName>
    <definedName name="F4.800_5">#REF!</definedName>
    <definedName name="F4.800_7" localSheetId="0">#REF!</definedName>
    <definedName name="F4.800_7">#REF!</definedName>
    <definedName name="F4.830_12" localSheetId="0">#REF!</definedName>
    <definedName name="F4.830_12">#REF!</definedName>
    <definedName name="F4.830_17" localSheetId="0">#REF!</definedName>
    <definedName name="F4.830_17">#REF!</definedName>
    <definedName name="F4.830_18" localSheetId="0">#REF!</definedName>
    <definedName name="F4.830_18">#REF!</definedName>
    <definedName name="F4.830_2" localSheetId="0">#REF!</definedName>
    <definedName name="F4.830_2">#REF!</definedName>
    <definedName name="F4.830_4" localSheetId="0">#REF!</definedName>
    <definedName name="F4.830_4">#REF!</definedName>
    <definedName name="F4.830_5" localSheetId="0">#REF!</definedName>
    <definedName name="F4.830_5">#REF!</definedName>
    <definedName name="F4.830_7" localSheetId="0">#REF!</definedName>
    <definedName name="F4.830_7">#REF!</definedName>
    <definedName name="F4.840_12" localSheetId="0">#REF!</definedName>
    <definedName name="F4.840_12">#REF!</definedName>
    <definedName name="F4.840_17" localSheetId="0">#REF!</definedName>
    <definedName name="F4.840_17">#REF!</definedName>
    <definedName name="F4.840_18" localSheetId="0">#REF!</definedName>
    <definedName name="F4.840_18">#REF!</definedName>
    <definedName name="F4.840_2" localSheetId="0">#REF!</definedName>
    <definedName name="F4.840_2">#REF!</definedName>
    <definedName name="F4.840_4" localSheetId="0">#REF!</definedName>
    <definedName name="F4.840_4">#REF!</definedName>
    <definedName name="F4.840_5" localSheetId="0">#REF!</definedName>
    <definedName name="F4.840_5">#REF!</definedName>
    <definedName name="F4.840_7" localSheetId="0">#REF!</definedName>
    <definedName name="F4.840_7">#REF!</definedName>
    <definedName name="F5.01_12" localSheetId="0">#REF!</definedName>
    <definedName name="F5.01_12">#REF!</definedName>
    <definedName name="F5.01_17" localSheetId="0">#REF!</definedName>
    <definedName name="F5.01_17">#REF!</definedName>
    <definedName name="F5.01_18" localSheetId="0">#REF!</definedName>
    <definedName name="F5.01_18">#REF!</definedName>
    <definedName name="F5.01_2" localSheetId="0">#REF!</definedName>
    <definedName name="F5.01_2">#REF!</definedName>
    <definedName name="F5.01_4" localSheetId="0">#REF!</definedName>
    <definedName name="F5.01_4">#REF!</definedName>
    <definedName name="F5.01_5" localSheetId="0">#REF!</definedName>
    <definedName name="F5.01_5">#REF!</definedName>
    <definedName name="F5.01_7" localSheetId="0">#REF!</definedName>
    <definedName name="F5.01_7">#REF!</definedName>
    <definedName name="F5.02_12" localSheetId="0">#REF!</definedName>
    <definedName name="F5.02_12">#REF!</definedName>
    <definedName name="F5.02_17" localSheetId="0">#REF!</definedName>
    <definedName name="F5.02_17">#REF!</definedName>
    <definedName name="F5.02_18" localSheetId="0">#REF!</definedName>
    <definedName name="F5.02_18">#REF!</definedName>
    <definedName name="F5.02_2" localSheetId="0">#REF!</definedName>
    <definedName name="F5.02_2">#REF!</definedName>
    <definedName name="F5.02_4" localSheetId="0">#REF!</definedName>
    <definedName name="F5.02_4">#REF!</definedName>
    <definedName name="F5.02_5" localSheetId="0">#REF!</definedName>
    <definedName name="F5.02_5">#REF!</definedName>
    <definedName name="F5.02_7" localSheetId="0">#REF!</definedName>
    <definedName name="F5.02_7">#REF!</definedName>
    <definedName name="F5.03_12" localSheetId="0">#REF!</definedName>
    <definedName name="F5.03_12">#REF!</definedName>
    <definedName name="F5.03_17" localSheetId="0">#REF!</definedName>
    <definedName name="F5.03_17">#REF!</definedName>
    <definedName name="F5.03_18" localSheetId="0">#REF!</definedName>
    <definedName name="F5.03_18">#REF!</definedName>
    <definedName name="F5.03_2" localSheetId="0">#REF!</definedName>
    <definedName name="F5.03_2">#REF!</definedName>
    <definedName name="F5.03_4" localSheetId="0">#REF!</definedName>
    <definedName name="F5.03_4">#REF!</definedName>
    <definedName name="F5.03_5" localSheetId="0">#REF!</definedName>
    <definedName name="F5.03_5">#REF!</definedName>
    <definedName name="F5.03_7" localSheetId="0">#REF!</definedName>
    <definedName name="F5.03_7">#REF!</definedName>
    <definedName name="F5.04_12" localSheetId="0">#REF!</definedName>
    <definedName name="F5.04_12">#REF!</definedName>
    <definedName name="F5.04_17" localSheetId="0">#REF!</definedName>
    <definedName name="F5.04_17">#REF!</definedName>
    <definedName name="F5.04_18" localSheetId="0">#REF!</definedName>
    <definedName name="F5.04_18">#REF!</definedName>
    <definedName name="F5.04_2" localSheetId="0">#REF!</definedName>
    <definedName name="F5.04_2">#REF!</definedName>
    <definedName name="F5.04_4" localSheetId="0">#REF!</definedName>
    <definedName name="F5.04_4">#REF!</definedName>
    <definedName name="F5.04_5" localSheetId="0">#REF!</definedName>
    <definedName name="F5.04_5">#REF!</definedName>
    <definedName name="F5.04_7" localSheetId="0">#REF!</definedName>
    <definedName name="F5.04_7">#REF!</definedName>
    <definedName name="F5.05_12" localSheetId="0">#REF!</definedName>
    <definedName name="F5.05_12">#REF!</definedName>
    <definedName name="F5.05_17" localSheetId="0">#REF!</definedName>
    <definedName name="F5.05_17">#REF!</definedName>
    <definedName name="F5.05_18" localSheetId="0">#REF!</definedName>
    <definedName name="F5.05_18">#REF!</definedName>
    <definedName name="F5.05_2" localSheetId="0">#REF!</definedName>
    <definedName name="F5.05_2">#REF!</definedName>
    <definedName name="F5.05_4" localSheetId="0">#REF!</definedName>
    <definedName name="F5.05_4">#REF!</definedName>
    <definedName name="F5.05_5" localSheetId="0">#REF!</definedName>
    <definedName name="F5.05_5">#REF!</definedName>
    <definedName name="F5.05_7" localSheetId="0">#REF!</definedName>
    <definedName name="F5.05_7">#REF!</definedName>
    <definedName name="F5.11_12" localSheetId="0">#REF!</definedName>
    <definedName name="F5.11_12">#REF!</definedName>
    <definedName name="F5.11_17" localSheetId="0">#REF!</definedName>
    <definedName name="F5.11_17">#REF!</definedName>
    <definedName name="F5.11_18" localSheetId="0">#REF!</definedName>
    <definedName name="F5.11_18">#REF!</definedName>
    <definedName name="F5.11_2" localSheetId="0">#REF!</definedName>
    <definedName name="F5.11_2">#REF!</definedName>
    <definedName name="F5.11_4" localSheetId="0">#REF!</definedName>
    <definedName name="F5.11_4">#REF!</definedName>
    <definedName name="F5.11_5" localSheetId="0">#REF!</definedName>
    <definedName name="F5.11_5">#REF!</definedName>
    <definedName name="F5.11_7" localSheetId="0">#REF!</definedName>
    <definedName name="F5.11_7">#REF!</definedName>
    <definedName name="F5.12_12" localSheetId="0">#REF!</definedName>
    <definedName name="F5.12_12">#REF!</definedName>
    <definedName name="F5.12_17" localSheetId="0">#REF!</definedName>
    <definedName name="F5.12_17">#REF!</definedName>
    <definedName name="F5.12_18" localSheetId="0">#REF!</definedName>
    <definedName name="F5.12_18">#REF!</definedName>
    <definedName name="F5.12_2" localSheetId="0">#REF!</definedName>
    <definedName name="F5.12_2">#REF!</definedName>
    <definedName name="F5.12_4" localSheetId="0">#REF!</definedName>
    <definedName name="F5.12_4">#REF!</definedName>
    <definedName name="F5.12_5" localSheetId="0">#REF!</definedName>
    <definedName name="F5.12_5">#REF!</definedName>
    <definedName name="F5.12_7" localSheetId="0">#REF!</definedName>
    <definedName name="F5.12_7">#REF!</definedName>
    <definedName name="F5.13_12" localSheetId="0">#REF!</definedName>
    <definedName name="F5.13_12">#REF!</definedName>
    <definedName name="F5.13_17" localSheetId="0">#REF!</definedName>
    <definedName name="F5.13_17">#REF!</definedName>
    <definedName name="F5.13_18" localSheetId="0">#REF!</definedName>
    <definedName name="F5.13_18">#REF!</definedName>
    <definedName name="F5.13_2" localSheetId="0">#REF!</definedName>
    <definedName name="F5.13_2">#REF!</definedName>
    <definedName name="F5.13_4" localSheetId="0">#REF!</definedName>
    <definedName name="F5.13_4">#REF!</definedName>
    <definedName name="F5.13_5" localSheetId="0">#REF!</definedName>
    <definedName name="F5.13_5">#REF!</definedName>
    <definedName name="F5.13_7" localSheetId="0">#REF!</definedName>
    <definedName name="F5.13_7">#REF!</definedName>
    <definedName name="F5.14_12" localSheetId="0">#REF!</definedName>
    <definedName name="F5.14_12">#REF!</definedName>
    <definedName name="F5.14_17" localSheetId="0">#REF!</definedName>
    <definedName name="F5.14_17">#REF!</definedName>
    <definedName name="F5.14_18" localSheetId="0">#REF!</definedName>
    <definedName name="F5.14_18">#REF!</definedName>
    <definedName name="F5.14_2" localSheetId="0">#REF!</definedName>
    <definedName name="F5.14_2">#REF!</definedName>
    <definedName name="F5.14_4" localSheetId="0">#REF!</definedName>
    <definedName name="F5.14_4">#REF!</definedName>
    <definedName name="F5.14_5" localSheetId="0">#REF!</definedName>
    <definedName name="F5.14_5">#REF!</definedName>
    <definedName name="F5.14_7" localSheetId="0">#REF!</definedName>
    <definedName name="F5.14_7">#REF!</definedName>
    <definedName name="F5.15_12" localSheetId="0">#REF!</definedName>
    <definedName name="F5.15_12">#REF!</definedName>
    <definedName name="F5.15_17" localSheetId="0">#REF!</definedName>
    <definedName name="F5.15_17">#REF!</definedName>
    <definedName name="F5.15_18" localSheetId="0">#REF!</definedName>
    <definedName name="F5.15_18">#REF!</definedName>
    <definedName name="F5.15_2" localSheetId="0">#REF!</definedName>
    <definedName name="F5.15_2">#REF!</definedName>
    <definedName name="F5.15_4" localSheetId="0">#REF!</definedName>
    <definedName name="F5.15_4">#REF!</definedName>
    <definedName name="F5.15_5" localSheetId="0">#REF!</definedName>
    <definedName name="F5.15_5">#REF!</definedName>
    <definedName name="F5.15_7" localSheetId="0">#REF!</definedName>
    <definedName name="F5.15_7">#REF!</definedName>
    <definedName name="F6.001_12" localSheetId="0">#REF!</definedName>
    <definedName name="F6.001_12">#REF!</definedName>
    <definedName name="F6.001_17" localSheetId="0">#REF!</definedName>
    <definedName name="F6.001_17">#REF!</definedName>
    <definedName name="F6.001_18" localSheetId="0">#REF!</definedName>
    <definedName name="F6.001_18">#REF!</definedName>
    <definedName name="F6.001_2" localSheetId="0">#REF!</definedName>
    <definedName name="F6.001_2">#REF!</definedName>
    <definedName name="F6.001_4" localSheetId="0">#REF!</definedName>
    <definedName name="F6.001_4">#REF!</definedName>
    <definedName name="F6.001_5" localSheetId="0">#REF!</definedName>
    <definedName name="F6.001_5">#REF!</definedName>
    <definedName name="F6.001_7" localSheetId="0">#REF!</definedName>
    <definedName name="F6.001_7">#REF!</definedName>
    <definedName name="F6.002_12" localSheetId="0">#REF!</definedName>
    <definedName name="F6.002_12">#REF!</definedName>
    <definedName name="F6.002_17" localSheetId="0">#REF!</definedName>
    <definedName name="F6.002_17">#REF!</definedName>
    <definedName name="F6.002_18" localSheetId="0">#REF!</definedName>
    <definedName name="F6.002_18">#REF!</definedName>
    <definedName name="F6.002_2" localSheetId="0">#REF!</definedName>
    <definedName name="F6.002_2">#REF!</definedName>
    <definedName name="F6.002_4" localSheetId="0">#REF!</definedName>
    <definedName name="F6.002_4">#REF!</definedName>
    <definedName name="F6.002_5" localSheetId="0">#REF!</definedName>
    <definedName name="F6.002_5">#REF!</definedName>
    <definedName name="F6.002_7" localSheetId="0">#REF!</definedName>
    <definedName name="F6.002_7">#REF!</definedName>
    <definedName name="F6.003_12" localSheetId="0">#REF!</definedName>
    <definedName name="F6.003_12">#REF!</definedName>
    <definedName name="F6.003_17" localSheetId="0">#REF!</definedName>
    <definedName name="F6.003_17">#REF!</definedName>
    <definedName name="F6.003_18" localSheetId="0">#REF!</definedName>
    <definedName name="F6.003_18">#REF!</definedName>
    <definedName name="F6.003_2" localSheetId="0">#REF!</definedName>
    <definedName name="F6.003_2">#REF!</definedName>
    <definedName name="F6.003_4" localSheetId="0">#REF!</definedName>
    <definedName name="F6.003_4">#REF!</definedName>
    <definedName name="F6.003_5" localSheetId="0">#REF!</definedName>
    <definedName name="F6.003_5">#REF!</definedName>
    <definedName name="F6.003_7" localSheetId="0">#REF!</definedName>
    <definedName name="F6.003_7">#REF!</definedName>
    <definedName name="F6.004_12" localSheetId="0">#REF!</definedName>
    <definedName name="F6.004_12">#REF!</definedName>
    <definedName name="F6.004_17" localSheetId="0">#REF!</definedName>
    <definedName name="F6.004_17">#REF!</definedName>
    <definedName name="F6.004_18" localSheetId="0">#REF!</definedName>
    <definedName name="F6.004_18">#REF!</definedName>
    <definedName name="F6.004_2" localSheetId="0">#REF!</definedName>
    <definedName name="F6.004_2">#REF!</definedName>
    <definedName name="F6.004_4" localSheetId="0">#REF!</definedName>
    <definedName name="F6.004_4">#REF!</definedName>
    <definedName name="F6.004_5" localSheetId="0">#REF!</definedName>
    <definedName name="F6.004_5">#REF!</definedName>
    <definedName name="F6.004_7" localSheetId="0">#REF!</definedName>
    <definedName name="F6.004_7">#REF!</definedName>
    <definedName name="f82E46" localSheetId="0">#REF!</definedName>
    <definedName name="f82E46">#REF!</definedName>
    <definedName name="f82E46_12" localSheetId="0">#REF!</definedName>
    <definedName name="f82E46_12">#REF!</definedName>
    <definedName name="f82E46_17" localSheetId="0">#REF!</definedName>
    <definedName name="f82E46_17">#REF!</definedName>
    <definedName name="f82E46_18" localSheetId="0">#REF!</definedName>
    <definedName name="f82E46_18">#REF!</definedName>
    <definedName name="f82E46_2" localSheetId="0">#REF!</definedName>
    <definedName name="f82E46_2">#REF!</definedName>
    <definedName name="f82E46_4" localSheetId="0">#REF!</definedName>
    <definedName name="f82E46_4">#REF!</definedName>
    <definedName name="f82E46_5" localSheetId="0">#REF!</definedName>
    <definedName name="f82E46_5">#REF!</definedName>
    <definedName name="f82E46_7" localSheetId="0">#REF!</definedName>
    <definedName name="f82E46_7">#REF!</definedName>
    <definedName name="f92F56_12" localSheetId="0">#REF!</definedName>
    <definedName name="f92F56_12">#REF!</definedName>
    <definedName name="f92F56_17" localSheetId="0">#REF!</definedName>
    <definedName name="f92F56_17">#REF!</definedName>
    <definedName name="f92F56_18" localSheetId="0">#REF!</definedName>
    <definedName name="f92F56_18">#REF!</definedName>
    <definedName name="f92F56_2" localSheetId="0">#REF!</definedName>
    <definedName name="f92F56_2">#REF!</definedName>
    <definedName name="f92F56_20" localSheetId="0">#REF!</definedName>
    <definedName name="f92F56_20">#REF!</definedName>
    <definedName name="f92F56_4" localSheetId="0">#REF!</definedName>
    <definedName name="f92F56_4">#REF!</definedName>
    <definedName name="f92F56_5" localSheetId="0">#REF!</definedName>
    <definedName name="f92F56_5">#REF!</definedName>
    <definedName name="f92F56_7" localSheetId="0">#REF!</definedName>
    <definedName name="f92F56_7">#REF!</definedName>
    <definedName name="Fa" localSheetId="0">#REF!</definedName>
    <definedName name="Fa">#REF!</definedName>
    <definedName name="FACTOR" localSheetId="0">#REF!</definedName>
    <definedName name="FACTOR">#REF!</definedName>
    <definedName name="FACTOR_10" localSheetId="0">#REF!</definedName>
    <definedName name="FACTOR_10">#REF!</definedName>
    <definedName name="factor_g" localSheetId="0">#REF!</definedName>
    <definedName name="factor_g">#REF!</definedName>
    <definedName name="factor_g_10" localSheetId="0">#REF!</definedName>
    <definedName name="factor_g_10">#REF!</definedName>
    <definedName name="factor_g_12" localSheetId="0">#REF!</definedName>
    <definedName name="factor_g_12">#REF!</definedName>
    <definedName name="factor_g_17" localSheetId="0">#REF!</definedName>
    <definedName name="factor_g_17">#REF!</definedName>
    <definedName name="factor_g_18" localSheetId="0">#REF!</definedName>
    <definedName name="factor_g_18">#REF!</definedName>
    <definedName name="factor_g_2" localSheetId="0">#REF!</definedName>
    <definedName name="factor_g_2">#REF!</definedName>
    <definedName name="factor_g_4" localSheetId="0">#REF!</definedName>
    <definedName name="factor_g_4">#REF!</definedName>
    <definedName name="factor_g_5" localSheetId="0">#REF!</definedName>
    <definedName name="factor_g_5">#REF!</definedName>
    <definedName name="factor_g_7" localSheetId="0">#REF!</definedName>
    <definedName name="factor_g_7">#REF!</definedName>
    <definedName name="Fax" localSheetId="0">#REF!</definedName>
    <definedName name="Fax">#REF!</definedName>
    <definedName name="Fax_10" localSheetId="0">#REF!</definedName>
    <definedName name="Fax_10">#REF!</definedName>
    <definedName name="Fay" localSheetId="0">#REF!</definedName>
    <definedName name="Fay">#REF!</definedName>
    <definedName name="Fay_10" localSheetId="0">#REF!</definedName>
    <definedName name="Fay_10">#REF!</definedName>
    <definedName name="fc" localSheetId="0">#REF!</definedName>
    <definedName name="fc">#REF!</definedName>
    <definedName name="fc_" localSheetId="0">#REF!</definedName>
    <definedName name="fc_">#REF!</definedName>
    <definedName name="fc__10" localSheetId="0">#REF!</definedName>
    <definedName name="fc__10">#REF!</definedName>
    <definedName name="FC_TOTAL_12" localSheetId="0">#REF!</definedName>
    <definedName name="FC_TOTAL_12">#REF!</definedName>
    <definedName name="FC_TOTAL_17" localSheetId="0">#REF!</definedName>
    <definedName name="FC_TOTAL_17">#REF!</definedName>
    <definedName name="FC_TOTAL_18" localSheetId="0">#REF!</definedName>
    <definedName name="FC_TOTAL_18">#REF!</definedName>
    <definedName name="FC_TOTAL_2" localSheetId="0">#REF!</definedName>
    <definedName name="FC_TOTAL_2">#REF!</definedName>
    <definedName name="FC_TOTAL_4" localSheetId="0">#REF!</definedName>
    <definedName name="FC_TOTAL_4">#REF!</definedName>
    <definedName name="FC_TOTAL_5" localSheetId="0">#REF!</definedName>
    <definedName name="FC_TOTAL_5">#REF!</definedName>
    <definedName name="FC_TOTAL_7" localSheetId="0">#REF!</definedName>
    <definedName name="FC_TOTAL_7">#REF!</definedName>
    <definedName name="FC5_total" localSheetId="0">#REF!</definedName>
    <definedName name="FC5_total">#REF!</definedName>
    <definedName name="FC5_total_10" localSheetId="0">#REF!</definedName>
    <definedName name="FC5_total_10">#REF!</definedName>
    <definedName name="FC5_total_12" localSheetId="0">#REF!</definedName>
    <definedName name="FC5_total_12">#REF!</definedName>
    <definedName name="FC5_total_17" localSheetId="0">#REF!</definedName>
    <definedName name="FC5_total_17">#REF!</definedName>
    <definedName name="FC5_total_18" localSheetId="0">#REF!</definedName>
    <definedName name="FC5_total_18">#REF!</definedName>
    <definedName name="FC5_total_2" localSheetId="0">#REF!</definedName>
    <definedName name="FC5_total_2">#REF!</definedName>
    <definedName name="FC5_total_4" localSheetId="0">#REF!</definedName>
    <definedName name="FC5_total_4">#REF!</definedName>
    <definedName name="FC5_total_5" localSheetId="0">#REF!</definedName>
    <definedName name="FC5_total_5">#REF!</definedName>
    <definedName name="FC5_total_7" localSheetId="0">#REF!</definedName>
    <definedName name="FC5_total_7">#REF!</definedName>
    <definedName name="FC6_total" localSheetId="0">#REF!</definedName>
    <definedName name="FC6_total">#REF!</definedName>
    <definedName name="FC6_total_10" localSheetId="0">#REF!</definedName>
    <definedName name="FC6_total_10">#REF!</definedName>
    <definedName name="fcc" localSheetId="0">#REF!</definedName>
    <definedName name="fcc">#REF!</definedName>
    <definedName name="fcg" localSheetId="0">#REF!</definedName>
    <definedName name="fcg">#REF!</definedName>
    <definedName name="fci" localSheetId="0">#REF!</definedName>
    <definedName name="fci">#REF!</definedName>
    <definedName name="fci_10" localSheetId="0">#REF!</definedName>
    <definedName name="fci_10">#REF!</definedName>
    <definedName name="Fcoc" localSheetId="0">#REF!</definedName>
    <definedName name="Fcoc">#REF!</definedName>
    <definedName name="FCode" localSheetId="0" hidden="1">#REF!</definedName>
    <definedName name="FCode" hidden="1">#REF!</definedName>
    <definedName name="fcs" localSheetId="0">#REF!</definedName>
    <definedName name="fcs">#REF!</definedName>
    <definedName name="fcs_10" localSheetId="0">#REF!</definedName>
    <definedName name="fcs_10">#REF!</definedName>
    <definedName name="fD" localSheetId="0">#REF!</definedName>
    <definedName name="fD">#REF!</definedName>
    <definedName name="fD_10" localSheetId="0">#REF!</definedName>
    <definedName name="fD_10">#REF!</definedName>
    <definedName name="fD_12" localSheetId="0">#REF!</definedName>
    <definedName name="fD_12">#REF!</definedName>
    <definedName name="fD_17" localSheetId="0">#REF!</definedName>
    <definedName name="fD_17">#REF!</definedName>
    <definedName name="fD_18" localSheetId="0">#REF!</definedName>
    <definedName name="fD_18">#REF!</definedName>
    <definedName name="fD_2" localSheetId="0">#REF!</definedName>
    <definedName name="fD_2">#REF!</definedName>
    <definedName name="fD_4" localSheetId="0">#REF!</definedName>
    <definedName name="fD_4">#REF!</definedName>
    <definedName name="fD_5" localSheetId="0">#REF!</definedName>
    <definedName name="fD_5">#REF!</definedName>
    <definedName name="fD_7" localSheetId="0">#REF!</definedName>
    <definedName name="fD_7">#REF!</definedName>
    <definedName name="Fdam" localSheetId="0">#REF!</definedName>
    <definedName name="Fdam">#REF!</definedName>
    <definedName name="Fdaymong" localSheetId="0">#REF!</definedName>
    <definedName name="Fdaymong">#REF!</definedName>
    <definedName name="Fdaymong_10" localSheetId="0">#REF!</definedName>
    <definedName name="Fdaymong_10">#REF!</definedName>
    <definedName name="fdghgh" localSheetId="0">#REF!</definedName>
    <definedName name="fdghgh">#REF!</definedName>
    <definedName name="FDR" localSheetId="0">#REF!</definedName>
    <definedName name="FDR">#REF!</definedName>
    <definedName name="FDR_10" localSheetId="0">#REF!</definedName>
    <definedName name="FDR_10">#REF!</definedName>
    <definedName name="Fe" localSheetId="0">#REF!</definedName>
    <definedName name="Fe">#REF!</definedName>
    <definedName name="Fe_10" localSheetId="0">#REF!</definedName>
    <definedName name="Fe_10">#REF!</definedName>
    <definedName name="Fe_12" localSheetId="0">#REF!</definedName>
    <definedName name="Fe_12">#REF!</definedName>
    <definedName name="Fe_17" localSheetId="0">#REF!</definedName>
    <definedName name="Fe_17">#REF!</definedName>
    <definedName name="Fe_18" localSheetId="0">#REF!</definedName>
    <definedName name="Fe_18">#REF!</definedName>
    <definedName name="Fe_2" localSheetId="0">#REF!</definedName>
    <definedName name="Fe_2">#REF!</definedName>
    <definedName name="Fe_4" localSheetId="0">#REF!</definedName>
    <definedName name="Fe_4">#REF!</definedName>
    <definedName name="Fe_5" localSheetId="0">#REF!</definedName>
    <definedName name="Fe_5">#REF!</definedName>
    <definedName name="Fe_7" localSheetId="0">#REF!</definedName>
    <definedName name="Fe_7">#REF!</definedName>
    <definedName name="ff" localSheetId="0">#REF!</definedName>
    <definedName name="ff">#REF!</definedName>
    <definedName name="ff_10" localSheetId="0">#REF!</definedName>
    <definedName name="ff_10">#REF!</definedName>
    <definedName name="ff_12" localSheetId="0">#REF!</definedName>
    <definedName name="ff_12">#REF!</definedName>
    <definedName name="ff_17" localSheetId="0">#REF!</definedName>
    <definedName name="ff_17">#REF!</definedName>
    <definedName name="ff_18" localSheetId="0">#REF!</definedName>
    <definedName name="ff_18">#REF!</definedName>
    <definedName name="ff_2" localSheetId="0">#REF!</definedName>
    <definedName name="ff_2">#REF!</definedName>
    <definedName name="ff_4" localSheetId="0">#REF!</definedName>
    <definedName name="ff_4">#REF!</definedName>
    <definedName name="ff_5" localSheetId="0">#REF!</definedName>
    <definedName name="ff_5">#REF!</definedName>
    <definedName name="ff_7" localSheetId="0">#REF!</definedName>
    <definedName name="ff_7">#REF!</definedName>
    <definedName name="FFF" localSheetId="0">BlankMacro1</definedName>
    <definedName name="FFF">BlankMacro1</definedName>
    <definedName name="FFF_1" localSheetId="0">BlankMacro1</definedName>
    <definedName name="FFF_1">BlankMacro1</definedName>
    <definedName name="FFF_10" localSheetId="0">BlankMacro1</definedName>
    <definedName name="FFF_10">BlankMacro1</definedName>
    <definedName name="FFF_12" localSheetId="0">BlankMacro1</definedName>
    <definedName name="FFF_12">BlankMacro1</definedName>
    <definedName name="FFF_17" localSheetId="0">BlankMacro1</definedName>
    <definedName name="FFF_17">BlankMacro1</definedName>
    <definedName name="FFF_18" localSheetId="0">BlankMacro1</definedName>
    <definedName name="FFF_18">BlankMacro1</definedName>
    <definedName name="FFF_2" localSheetId="0">BlankMacro1</definedName>
    <definedName name="FFF_2">BlankMacro1</definedName>
    <definedName name="FFF_20" localSheetId="0">BlankMacro1</definedName>
    <definedName name="FFF_20">BlankMacro1</definedName>
    <definedName name="FFF_4" localSheetId="0">BlankMacro1</definedName>
    <definedName name="FFF_4">BlankMacro1</definedName>
    <definedName name="FFF_5" localSheetId="0">BlankMacro1</definedName>
    <definedName name="FFF_5">BlankMacro1</definedName>
    <definedName name="FFF_7" localSheetId="0">BlankMacro1</definedName>
    <definedName name="FFF_7">BlankMacro1</definedName>
    <definedName name="Fg" localSheetId="0">#REF!</definedName>
    <definedName name="Fg">#REF!</definedName>
    <definedName name="Fg_10" localSheetId="0">#REF!</definedName>
    <definedName name="Fg_10">#REF!</definedName>
    <definedName name="fghghgh" localSheetId="0">#REF!</definedName>
    <definedName name="fghghgh">#REF!</definedName>
    <definedName name="fhfgh" localSheetId="0">#REF!</definedName>
    <definedName name="fhfgh">#REF!</definedName>
    <definedName name="Fi" localSheetId="0">#REF!</definedName>
    <definedName name="Fi">#REF!</definedName>
    <definedName name="FI_12">4820</definedName>
    <definedName name="FIL" localSheetId="0">#REF!</definedName>
    <definedName name="FIL">#REF!</definedName>
    <definedName name="FILE" localSheetId="0">#REF!</definedName>
    <definedName name="FILE">#REF!</definedName>
    <definedName name="Filter_Area" localSheetId="0">#REF!</definedName>
    <definedName name="Filter_Area">#REF!</definedName>
    <definedName name="FIT" localSheetId="0">BlankMacro1</definedName>
    <definedName name="FIT">BlankMacro1</definedName>
    <definedName name="FIT_1" localSheetId="0">BlankMacro1</definedName>
    <definedName name="FIT_1">BlankMacro1</definedName>
    <definedName name="FIT_10" localSheetId="0">BlankMacro1</definedName>
    <definedName name="FIT_10">BlankMacro1</definedName>
    <definedName name="FIT_12" localSheetId="0">BlankMacro1</definedName>
    <definedName name="FIT_12">BlankMacro1</definedName>
    <definedName name="FIT_17" localSheetId="0">BlankMacro1</definedName>
    <definedName name="FIT_17">BlankMacro1</definedName>
    <definedName name="FIT_18" localSheetId="0">BlankMacro1</definedName>
    <definedName name="FIT_18">BlankMacro1</definedName>
    <definedName name="FIT_2" localSheetId="0">BlankMacro1</definedName>
    <definedName name="FIT_2">BlankMacro1</definedName>
    <definedName name="FIT_20" localSheetId="0">BlankMacro1</definedName>
    <definedName name="FIT_20">BlankMacro1</definedName>
    <definedName name="FIT_4" localSheetId="0">BlankMacro1</definedName>
    <definedName name="FIT_4">BlankMacro1</definedName>
    <definedName name="FIT_5" localSheetId="0">BlankMacro1</definedName>
    <definedName name="FIT_5">BlankMacro1</definedName>
    <definedName name="FIT_7" localSheetId="0">BlankMacro1</definedName>
    <definedName name="FIT_7">BlankMacro1</definedName>
    <definedName name="Fitb_10" localSheetId="0">#REF!</definedName>
    <definedName name="Fitb_10">#REF!</definedName>
    <definedName name="Fitb_20" localSheetId="0">#REF!</definedName>
    <definedName name="Fitb_20">#REF!</definedName>
    <definedName name="FITT2" localSheetId="0">BlankMacro1</definedName>
    <definedName name="FITT2">BlankMacro1</definedName>
    <definedName name="FITT2_1" localSheetId="0">BlankMacro1</definedName>
    <definedName name="FITT2_1">BlankMacro1</definedName>
    <definedName name="FITT2_10" localSheetId="0">BlankMacro1</definedName>
    <definedName name="FITT2_10">BlankMacro1</definedName>
    <definedName name="FITT2_12" localSheetId="0">BlankMacro1</definedName>
    <definedName name="FITT2_12">BlankMacro1</definedName>
    <definedName name="FITT2_17" localSheetId="0">BlankMacro1</definedName>
    <definedName name="FITT2_17">BlankMacro1</definedName>
    <definedName name="FITT2_18" localSheetId="0">BlankMacro1</definedName>
    <definedName name="FITT2_18">BlankMacro1</definedName>
    <definedName name="FITT2_2" localSheetId="0">BlankMacro1</definedName>
    <definedName name="FITT2_2">BlankMacro1</definedName>
    <definedName name="FITT2_20" localSheetId="0">BlankMacro1</definedName>
    <definedName name="FITT2_20">BlankMacro1</definedName>
    <definedName name="FITT2_4" localSheetId="0">BlankMacro1</definedName>
    <definedName name="FITT2_4">BlankMacro1</definedName>
    <definedName name="FITT2_5" localSheetId="0">BlankMacro1</definedName>
    <definedName name="FITT2_5">BlankMacro1</definedName>
    <definedName name="FITT2_7" localSheetId="0">BlankMacro1</definedName>
    <definedName name="FITT2_7">BlankMacro1</definedName>
    <definedName name="FITTING2" localSheetId="0">BlankMacro1</definedName>
    <definedName name="FITTING2">BlankMacro1</definedName>
    <definedName name="FITTING2_1" localSheetId="0">BlankMacro1</definedName>
    <definedName name="FITTING2_1">BlankMacro1</definedName>
    <definedName name="FITTING2_10" localSheetId="0">BlankMacro1</definedName>
    <definedName name="FITTING2_10">BlankMacro1</definedName>
    <definedName name="FITTING2_12" localSheetId="0">BlankMacro1</definedName>
    <definedName name="FITTING2_12">BlankMacro1</definedName>
    <definedName name="FITTING2_17" localSheetId="0">BlankMacro1</definedName>
    <definedName name="FITTING2_17">BlankMacro1</definedName>
    <definedName name="FITTING2_18" localSheetId="0">BlankMacro1</definedName>
    <definedName name="FITTING2_18">BlankMacro1</definedName>
    <definedName name="FITTING2_2" localSheetId="0">BlankMacro1</definedName>
    <definedName name="FITTING2_2">BlankMacro1</definedName>
    <definedName name="FITTING2_20" localSheetId="0">BlankMacro1</definedName>
    <definedName name="FITTING2_20">BlankMacro1</definedName>
    <definedName name="FITTING2_4" localSheetId="0">BlankMacro1</definedName>
    <definedName name="FITTING2_4">BlankMacro1</definedName>
    <definedName name="FITTING2_5" localSheetId="0">BlankMacro1</definedName>
    <definedName name="FITTING2_5">BlankMacro1</definedName>
    <definedName name="FITTING2_7" localSheetId="0">BlankMacro1</definedName>
    <definedName name="FITTING2_7">BlankMacro1</definedName>
    <definedName name="fjh" localSheetId="0">#REF!</definedName>
    <definedName name="fjh">#REF!</definedName>
    <definedName name="fjh_10" localSheetId="0">#REF!</definedName>
    <definedName name="fjh_10">#REF!</definedName>
    <definedName name="FL" localSheetId="0">#REF!</definedName>
    <definedName name="FL">#REF!</definedName>
    <definedName name="FL_10" localSheetId="0">#REF!</definedName>
    <definedName name="FL_10">#REF!</definedName>
    <definedName name="FL_12" localSheetId="0">#REF!</definedName>
    <definedName name="FL_12">#REF!</definedName>
    <definedName name="FL_17" localSheetId="0">#REF!</definedName>
    <definedName name="FL_17">#REF!</definedName>
    <definedName name="FL_18" localSheetId="0">#REF!</definedName>
    <definedName name="FL_18">#REF!</definedName>
    <definedName name="FL_2" localSheetId="0">#REF!</definedName>
    <definedName name="FL_2">#REF!</definedName>
    <definedName name="FL_4" localSheetId="0">#REF!</definedName>
    <definedName name="FL_4">#REF!</definedName>
    <definedName name="FL_5" localSheetId="0">#REF!</definedName>
    <definedName name="FL_5">#REF!</definedName>
    <definedName name="FL_7" localSheetId="0">#REF!</definedName>
    <definedName name="FL_7">#REF!</definedName>
    <definedName name="Flc" localSheetId="0">#REF!</definedName>
    <definedName name="Flc">#REF!</definedName>
    <definedName name="FLG" localSheetId="0">BlankMacro1</definedName>
    <definedName name="FLG">BlankMacro1</definedName>
    <definedName name="FLG_1" localSheetId="0">BlankMacro1</definedName>
    <definedName name="FLG_1">BlankMacro1</definedName>
    <definedName name="FLG_10" localSheetId="0">BlankMacro1</definedName>
    <definedName name="FLG_10">BlankMacro1</definedName>
    <definedName name="FLG_12" localSheetId="0">BlankMacro1</definedName>
    <definedName name="FLG_12">BlankMacro1</definedName>
    <definedName name="FLG_17" localSheetId="0">BlankMacro1</definedName>
    <definedName name="FLG_17">BlankMacro1</definedName>
    <definedName name="FLG_18" localSheetId="0">BlankMacro1</definedName>
    <definedName name="FLG_18">BlankMacro1</definedName>
    <definedName name="FLG_2" localSheetId="0">BlankMacro1</definedName>
    <definedName name="FLG_2">BlankMacro1</definedName>
    <definedName name="FLG_20" localSheetId="0">BlankMacro1</definedName>
    <definedName name="FLG_20">BlankMacro1</definedName>
    <definedName name="FLG_4" localSheetId="0">BlankMacro1</definedName>
    <definedName name="FLG_4">BlankMacro1</definedName>
    <definedName name="FLG_5" localSheetId="0">BlankMacro1</definedName>
    <definedName name="FLG_5">BlankMacro1</definedName>
    <definedName name="FLG_7" localSheetId="0">BlankMacro1</definedName>
    <definedName name="FLG_7">BlankMacro1</definedName>
    <definedName name="Fms" localSheetId="0">#REF!</definedName>
    <definedName name="Fms">#REF!</definedName>
    <definedName name="FO">NA()</definedName>
    <definedName name="foo" localSheetId="0">ErrorHandler_1</definedName>
    <definedName name="foo">ErrorHandler_1</definedName>
    <definedName name="fpc_10" localSheetId="0">#REF!</definedName>
    <definedName name="fpc_10">#REF!</definedName>
    <definedName name="fpc_12" localSheetId="0">#REF!</definedName>
    <definedName name="fpc_12">#REF!</definedName>
    <definedName name="fpc_17" localSheetId="0">#REF!</definedName>
    <definedName name="fpc_17">#REF!</definedName>
    <definedName name="fpc_18" localSheetId="0">#REF!</definedName>
    <definedName name="fpc_18">#REF!</definedName>
    <definedName name="fpc_2" localSheetId="0">#REF!</definedName>
    <definedName name="fpc_2">#REF!</definedName>
    <definedName name="fpc_4" localSheetId="0">#REF!</definedName>
    <definedName name="fpc_4">#REF!</definedName>
    <definedName name="fpc_5" localSheetId="0">#REF!</definedName>
    <definedName name="fpc_5">#REF!</definedName>
    <definedName name="fpc_7" localSheetId="0">#REF!</definedName>
    <definedName name="fpc_7">#REF!</definedName>
    <definedName name="fpe" localSheetId="0">#REF!</definedName>
    <definedName name="fpe">#REF!</definedName>
    <definedName name="fpe_10" localSheetId="0">#REF!</definedName>
    <definedName name="fpe_10">#REF!</definedName>
    <definedName name="fpe_12" localSheetId="0">#REF!</definedName>
    <definedName name="fpe_12">#REF!</definedName>
    <definedName name="fpe_17" localSheetId="0">#REF!</definedName>
    <definedName name="fpe_17">#REF!</definedName>
    <definedName name="fpe_18" localSheetId="0">#REF!</definedName>
    <definedName name="fpe_18">#REF!</definedName>
    <definedName name="fpe_2" localSheetId="0">#REF!</definedName>
    <definedName name="fpe_2">#REF!</definedName>
    <definedName name="fpe_4" localSheetId="0">#REF!</definedName>
    <definedName name="fpe_4">#REF!</definedName>
    <definedName name="fpe_5" localSheetId="0">#REF!</definedName>
    <definedName name="fpe_5">#REF!</definedName>
    <definedName name="fpe_7" localSheetId="0">#REF!</definedName>
    <definedName name="fpe_7">#REF!</definedName>
    <definedName name="fpi" localSheetId="0">#REF!</definedName>
    <definedName name="fpi">#REF!</definedName>
    <definedName name="fpy" localSheetId="0">#REF!</definedName>
    <definedName name="fpy">#REF!</definedName>
    <definedName name="fpy_10" localSheetId="0">#REF!</definedName>
    <definedName name="fpy_10">#REF!</definedName>
    <definedName name="fpy_12" localSheetId="0">#REF!</definedName>
    <definedName name="fpy_12">#REF!</definedName>
    <definedName name="fpy_17" localSheetId="0">#REF!</definedName>
    <definedName name="fpy_17">#REF!</definedName>
    <definedName name="fpy_18" localSheetId="0">#REF!</definedName>
    <definedName name="fpy_18">#REF!</definedName>
    <definedName name="fpy_2" localSheetId="0">#REF!</definedName>
    <definedName name="fpy_2">#REF!</definedName>
    <definedName name="fpy_4" localSheetId="0">#REF!</definedName>
    <definedName name="fpy_4">#REF!</definedName>
    <definedName name="fpy_5" localSheetId="0">#REF!</definedName>
    <definedName name="fpy_5">#REF!</definedName>
    <definedName name="fpy_7" localSheetId="0">#REF!</definedName>
    <definedName name="fpy_7">#REF!</definedName>
    <definedName name="fr" localSheetId="0">#REF!</definedName>
    <definedName name="fr">#REF!</definedName>
    <definedName name="fr_10" localSheetId="0">#REF!</definedName>
    <definedName name="fr_10">#REF!</definedName>
    <definedName name="frame" localSheetId="0">#REF!</definedName>
    <definedName name="frame">#REF!</definedName>
    <definedName name="frG" localSheetId="0">#REF!</definedName>
    <definedName name="frG">#REF!</definedName>
    <definedName name="FS" localSheetId="0">#REF!</definedName>
    <definedName name="FS">#REF!</definedName>
    <definedName name="FS_10" localSheetId="0">#REF!</definedName>
    <definedName name="FS_10">#REF!</definedName>
    <definedName name="fsa" localSheetId="0">#REF!</definedName>
    <definedName name="fsa">#REF!</definedName>
    <definedName name="fsdfdsf" localSheetId="0" hidden="1">{"'Sheet1'!$L$16"}</definedName>
    <definedName name="fsdfdsf" hidden="1">{"'Sheet1'!$L$16"}</definedName>
    <definedName name="fse">#REF!</definedName>
    <definedName name="fse_10" localSheetId="0">#REF!</definedName>
    <definedName name="fse_10">#REF!</definedName>
    <definedName name="fse_12" localSheetId="0">#REF!</definedName>
    <definedName name="fse_12">#REF!</definedName>
    <definedName name="fse_17" localSheetId="0">#REF!</definedName>
    <definedName name="fse_17">#REF!</definedName>
    <definedName name="fse_18" localSheetId="0">#REF!</definedName>
    <definedName name="fse_18">#REF!</definedName>
    <definedName name="fse_2" localSheetId="0">#REF!</definedName>
    <definedName name="fse_2">#REF!</definedName>
    <definedName name="fse_4" localSheetId="0">#REF!</definedName>
    <definedName name="fse_4">#REF!</definedName>
    <definedName name="fse_5" localSheetId="0">#REF!</definedName>
    <definedName name="fse_5">#REF!</definedName>
    <definedName name="fse_7" localSheetId="0">#REF!</definedName>
    <definedName name="fse_7">#REF!</definedName>
    <definedName name="fsf" localSheetId="0">'TONG MUC DAU TU'!fsf</definedName>
    <definedName name="fsf">'TONG MUC DAU TU'!fsf</definedName>
    <definedName name="fso" localSheetId="0">#REF!</definedName>
    <definedName name="fso">#REF!</definedName>
    <definedName name="fso_10" localSheetId="0">#REF!</definedName>
    <definedName name="fso_10">#REF!</definedName>
    <definedName name="fso_12" localSheetId="0">#REF!</definedName>
    <definedName name="fso_12">#REF!</definedName>
    <definedName name="fso_17" localSheetId="0">#REF!</definedName>
    <definedName name="fso_17">#REF!</definedName>
    <definedName name="fso_18" localSheetId="0">#REF!</definedName>
    <definedName name="fso_18">#REF!</definedName>
    <definedName name="fso_2" localSheetId="0">#REF!</definedName>
    <definedName name="fso_2">#REF!</definedName>
    <definedName name="fso_4" localSheetId="0">#REF!</definedName>
    <definedName name="fso_4">#REF!</definedName>
    <definedName name="fso_5" localSheetId="0">#REF!</definedName>
    <definedName name="fso_5">#REF!</definedName>
    <definedName name="fso_7" localSheetId="0">#REF!</definedName>
    <definedName name="fso_7">#REF!</definedName>
    <definedName name="Ft" localSheetId="0">#REF!</definedName>
    <definedName name="Ft">#REF!</definedName>
    <definedName name="Ft_10" localSheetId="0">#REF!</definedName>
    <definedName name="Ft_10">#REF!</definedName>
    <definedName name="fuji" localSheetId="0">#REF!</definedName>
    <definedName name="fuji">#REF!</definedName>
    <definedName name="fuji_10" localSheetId="0">#REF!</definedName>
    <definedName name="fuji_10">#REF!</definedName>
    <definedName name="FURNISH__REINFORCED__CONCRETE__PILE__45cm_x_45cm" localSheetId="0">#REF!</definedName>
    <definedName name="FURNISH__REINFORCED__CONCRETE__PILE__45cm_x_45cm">#REF!</definedName>
    <definedName name="FURNISH__REINFORCED__CONCRETE__PILE__45cm_x_45cm_12" localSheetId="0">#REF!</definedName>
    <definedName name="FURNISH__REINFORCED__CONCRETE__PILE__45cm_x_45cm_12">#REF!</definedName>
    <definedName name="FURNISH__REINFORCED__CONCRETE__PILE__45cm_x_45cm_17" localSheetId="0">#REF!</definedName>
    <definedName name="FURNISH__REINFORCED__CONCRETE__PILE__45cm_x_45cm_17">#REF!</definedName>
    <definedName name="FURNISH__REINFORCED__CONCRETE__PILE__45cm_x_45cm_18" localSheetId="0">#REF!</definedName>
    <definedName name="FURNISH__REINFORCED__CONCRETE__PILE__45cm_x_45cm_18">#REF!</definedName>
    <definedName name="FURNISH__REINFORCED__CONCRETE__PILE__45cm_x_45cm_2" localSheetId="0">#REF!</definedName>
    <definedName name="FURNISH__REINFORCED__CONCRETE__PILE__45cm_x_45cm_2">#REF!</definedName>
    <definedName name="FURNISH__REINFORCED__CONCRETE__PILE__45cm_x_45cm_4" localSheetId="0">#REF!</definedName>
    <definedName name="FURNISH__REINFORCED__CONCRETE__PILE__45cm_x_45cm_4">#REF!</definedName>
    <definedName name="FURNISH__REINFORCED__CONCRETE__PILE__45cm_x_45cm_5" localSheetId="0">#REF!</definedName>
    <definedName name="FURNISH__REINFORCED__CONCRETE__PILE__45cm_x_45cm_5">#REF!</definedName>
    <definedName name="FURNISH__REINFORCED__CONCRETE__PILE__45cm_x_45cm_7" localSheetId="0">#REF!</definedName>
    <definedName name="FURNISH__REINFORCED__CONCRETE__PILE__45cm_x_45cm_7">#REF!</definedName>
    <definedName name="fv" localSheetId="0">#REF!</definedName>
    <definedName name="fv">#REF!</definedName>
    <definedName name="fv_10" localSheetId="0">#REF!</definedName>
    <definedName name="fv_10">#REF!</definedName>
    <definedName name="Fvn_fri" localSheetId="0">#REF!</definedName>
    <definedName name="Fvn_fri">#REF!</definedName>
    <definedName name="Fvn_fri_10" localSheetId="0">#REF!</definedName>
    <definedName name="Fvn_fri_10">#REF!</definedName>
    <definedName name="Fvn_fri_12" localSheetId="0">#REF!</definedName>
    <definedName name="Fvn_fri_12">#REF!</definedName>
    <definedName name="Fvn_fri_17" localSheetId="0">#REF!</definedName>
    <definedName name="Fvn_fri_17">#REF!</definedName>
    <definedName name="Fvn_fri_18" localSheetId="0">#REF!</definedName>
    <definedName name="Fvn_fri_18">#REF!</definedName>
    <definedName name="Fvn_fri_2" localSheetId="0">#REF!</definedName>
    <definedName name="Fvn_fri_2">#REF!</definedName>
    <definedName name="Fvn_fri_4" localSheetId="0">#REF!</definedName>
    <definedName name="Fvn_fri_4">#REF!</definedName>
    <definedName name="Fvn_fri_5" localSheetId="0">#REF!</definedName>
    <definedName name="Fvn_fri_5">#REF!</definedName>
    <definedName name="Fvn_fri_7" localSheetId="0">#REF!</definedName>
    <definedName name="Fvn_fri_7">#REF!</definedName>
    <definedName name="fy" localSheetId="0">#REF!</definedName>
    <definedName name="fy">#REF!</definedName>
    <definedName name="Fy_" localSheetId="0">#REF!</definedName>
    <definedName name="Fy_">#REF!</definedName>
    <definedName name="Fy__10" localSheetId="0">#REF!</definedName>
    <definedName name="Fy__10">#REF!</definedName>
    <definedName name="fy_10" localSheetId="0">#REF!</definedName>
    <definedName name="fy_10">#REF!</definedName>
    <definedName name="G" localSheetId="0">#REF!</definedName>
    <definedName name="G">#REF!</definedName>
    <definedName name="G.vl.nc.m" localSheetId="0">#REF!</definedName>
    <definedName name="G.vl.nc.m">#REF!</definedName>
    <definedName name="g_" localSheetId="0">#REF!</definedName>
    <definedName name="g_">#REF!</definedName>
    <definedName name="g__10" localSheetId="0">#REF!</definedName>
    <definedName name="g__10">#REF!</definedName>
    <definedName name="g_1" localSheetId="0">#REF!</definedName>
    <definedName name="g_1">#REF!</definedName>
    <definedName name="g_10" localSheetId="0">#REF!</definedName>
    <definedName name="g_10">#REF!</definedName>
    <definedName name="g_12" localSheetId="0">#REF!</definedName>
    <definedName name="g_12">#REF!</definedName>
    <definedName name="g_17" localSheetId="0">#REF!</definedName>
    <definedName name="g_17">#REF!</definedName>
    <definedName name="g_18" localSheetId="0">#REF!</definedName>
    <definedName name="g_18">#REF!</definedName>
    <definedName name="G_2" localSheetId="0">#REF!</definedName>
    <definedName name="G_2">#REF!</definedName>
    <definedName name="g_20" localSheetId="0">#REF!</definedName>
    <definedName name="g_20">#REF!</definedName>
    <definedName name="g_3" localSheetId="0">#REF!</definedName>
    <definedName name="g_3">#REF!</definedName>
    <definedName name="g_4" localSheetId="0">#REF!</definedName>
    <definedName name="g_4">#REF!</definedName>
    <definedName name="g_5" localSheetId="0">#REF!</definedName>
    <definedName name="g_5">#REF!</definedName>
    <definedName name="g_7" localSheetId="0">#REF!</definedName>
    <definedName name="g_7">#REF!</definedName>
    <definedName name="G_C" localSheetId="0">#REF!</definedName>
    <definedName name="G_C">#REF!</definedName>
    <definedName name="G_ME" localSheetId="0">#REF!</definedName>
    <definedName name="G_ME">#REF!</definedName>
    <definedName name="G0.000_12" localSheetId="0">#REF!</definedName>
    <definedName name="G0.000_12">#REF!</definedName>
    <definedName name="G0.000_17" localSheetId="0">#REF!</definedName>
    <definedName name="G0.000_17">#REF!</definedName>
    <definedName name="G0.000_18" localSheetId="0">#REF!</definedName>
    <definedName name="G0.000_18">#REF!</definedName>
    <definedName name="G0.000_2" localSheetId="0">#REF!</definedName>
    <definedName name="G0.000_2">#REF!</definedName>
    <definedName name="G0.000_4" localSheetId="0">#REF!</definedName>
    <definedName name="G0.000_4">#REF!</definedName>
    <definedName name="G0.000_5" localSheetId="0">#REF!</definedName>
    <definedName name="G0.000_5">#REF!</definedName>
    <definedName name="G0.000_7" localSheetId="0">#REF!</definedName>
    <definedName name="G0.000_7">#REF!</definedName>
    <definedName name="G0.010_12" localSheetId="0">#REF!</definedName>
    <definedName name="G0.010_12">#REF!</definedName>
    <definedName name="G0.010_17" localSheetId="0">#REF!</definedName>
    <definedName name="G0.010_17">#REF!</definedName>
    <definedName name="G0.010_18" localSheetId="0">#REF!</definedName>
    <definedName name="G0.010_18">#REF!</definedName>
    <definedName name="G0.010_2" localSheetId="0">#REF!</definedName>
    <definedName name="G0.010_2">#REF!</definedName>
    <definedName name="G0.010_4" localSheetId="0">#REF!</definedName>
    <definedName name="G0.010_4">#REF!</definedName>
    <definedName name="G0.010_5" localSheetId="0">#REF!</definedName>
    <definedName name="G0.010_5">#REF!</definedName>
    <definedName name="G0.010_7" localSheetId="0">#REF!</definedName>
    <definedName name="G0.010_7">#REF!</definedName>
    <definedName name="G0.020_12" localSheetId="0">#REF!</definedName>
    <definedName name="G0.020_12">#REF!</definedName>
    <definedName name="G0.020_17" localSheetId="0">#REF!</definedName>
    <definedName name="G0.020_17">#REF!</definedName>
    <definedName name="G0.020_18" localSheetId="0">#REF!</definedName>
    <definedName name="G0.020_18">#REF!</definedName>
    <definedName name="G0.020_2" localSheetId="0">#REF!</definedName>
    <definedName name="G0.020_2">#REF!</definedName>
    <definedName name="G0.020_4" localSheetId="0">#REF!</definedName>
    <definedName name="G0.020_4">#REF!</definedName>
    <definedName name="G0.020_5" localSheetId="0">#REF!</definedName>
    <definedName name="G0.020_5">#REF!</definedName>
    <definedName name="G0.020_7" localSheetId="0">#REF!</definedName>
    <definedName name="G0.020_7">#REF!</definedName>
    <definedName name="G0.100_12" localSheetId="0">#REF!</definedName>
    <definedName name="G0.100_12">#REF!</definedName>
    <definedName name="G0.100_17" localSheetId="0">#REF!</definedName>
    <definedName name="G0.100_17">#REF!</definedName>
    <definedName name="G0.100_18" localSheetId="0">#REF!</definedName>
    <definedName name="G0.100_18">#REF!</definedName>
    <definedName name="G0.100_2" localSheetId="0">#REF!</definedName>
    <definedName name="G0.100_2">#REF!</definedName>
    <definedName name="G0.100_4" localSheetId="0">#REF!</definedName>
    <definedName name="G0.100_4">#REF!</definedName>
    <definedName name="G0.100_5" localSheetId="0">#REF!</definedName>
    <definedName name="G0.100_5">#REF!</definedName>
    <definedName name="G0.100_7" localSheetId="0">#REF!</definedName>
    <definedName name="G0.100_7">#REF!</definedName>
    <definedName name="G0.110_12" localSheetId="0">#REF!</definedName>
    <definedName name="G0.110_12">#REF!</definedName>
    <definedName name="G0.110_17" localSheetId="0">#REF!</definedName>
    <definedName name="G0.110_17">#REF!</definedName>
    <definedName name="G0.110_18" localSheetId="0">#REF!</definedName>
    <definedName name="G0.110_18">#REF!</definedName>
    <definedName name="G0.110_2" localSheetId="0">#REF!</definedName>
    <definedName name="G0.110_2">#REF!</definedName>
    <definedName name="G0.110_4" localSheetId="0">#REF!</definedName>
    <definedName name="G0.110_4">#REF!</definedName>
    <definedName name="G0.110_5" localSheetId="0">#REF!</definedName>
    <definedName name="G0.110_5">#REF!</definedName>
    <definedName name="G0.110_7" localSheetId="0">#REF!</definedName>
    <definedName name="G0.110_7">#REF!</definedName>
    <definedName name="G0.120_12" localSheetId="0">#REF!</definedName>
    <definedName name="G0.120_12">#REF!</definedName>
    <definedName name="G0.120_17" localSheetId="0">#REF!</definedName>
    <definedName name="G0.120_17">#REF!</definedName>
    <definedName name="G0.120_18" localSheetId="0">#REF!</definedName>
    <definedName name="G0.120_18">#REF!</definedName>
    <definedName name="G0.120_2" localSheetId="0">#REF!</definedName>
    <definedName name="G0.120_2">#REF!</definedName>
    <definedName name="G0.120_4" localSheetId="0">#REF!</definedName>
    <definedName name="G0.120_4">#REF!</definedName>
    <definedName name="G0.120_5" localSheetId="0">#REF!</definedName>
    <definedName name="G0.120_5">#REF!</definedName>
    <definedName name="G0.120_7" localSheetId="0">#REF!</definedName>
    <definedName name="G0.120_7">#REF!</definedName>
    <definedName name="G1.000_12" localSheetId="0">#REF!</definedName>
    <definedName name="G1.000_12">#REF!</definedName>
    <definedName name="G1.000_17" localSheetId="0">#REF!</definedName>
    <definedName name="G1.000_17">#REF!</definedName>
    <definedName name="G1.000_18" localSheetId="0">#REF!</definedName>
    <definedName name="G1.000_18">#REF!</definedName>
    <definedName name="G1.000_2" localSheetId="0">#REF!</definedName>
    <definedName name="G1.000_2">#REF!</definedName>
    <definedName name="G1.000_4" localSheetId="0">#REF!</definedName>
    <definedName name="G1.000_4">#REF!</definedName>
    <definedName name="G1.000_5" localSheetId="0">#REF!</definedName>
    <definedName name="G1.000_5">#REF!</definedName>
    <definedName name="G1.000_7" localSheetId="0">#REF!</definedName>
    <definedName name="G1.000_7">#REF!</definedName>
    <definedName name="G1.011_12" localSheetId="0">#REF!</definedName>
    <definedName name="G1.011_12">#REF!</definedName>
    <definedName name="G1.011_17" localSheetId="0">#REF!</definedName>
    <definedName name="G1.011_17">#REF!</definedName>
    <definedName name="G1.011_18" localSheetId="0">#REF!</definedName>
    <definedName name="G1.011_18">#REF!</definedName>
    <definedName name="G1.011_2" localSheetId="0">#REF!</definedName>
    <definedName name="G1.011_2">#REF!</definedName>
    <definedName name="G1.011_4" localSheetId="0">#REF!</definedName>
    <definedName name="G1.011_4">#REF!</definedName>
    <definedName name="G1.011_5" localSheetId="0">#REF!</definedName>
    <definedName name="G1.011_5">#REF!</definedName>
    <definedName name="G1.011_7" localSheetId="0">#REF!</definedName>
    <definedName name="G1.011_7">#REF!</definedName>
    <definedName name="G1.021_12" localSheetId="0">#REF!</definedName>
    <definedName name="G1.021_12">#REF!</definedName>
    <definedName name="G1.021_17" localSheetId="0">#REF!</definedName>
    <definedName name="G1.021_17">#REF!</definedName>
    <definedName name="G1.021_18" localSheetId="0">#REF!</definedName>
    <definedName name="G1.021_18">#REF!</definedName>
    <definedName name="G1.021_2" localSheetId="0">#REF!</definedName>
    <definedName name="G1.021_2">#REF!</definedName>
    <definedName name="G1.021_4" localSheetId="0">#REF!</definedName>
    <definedName name="G1.021_4">#REF!</definedName>
    <definedName name="G1.021_5" localSheetId="0">#REF!</definedName>
    <definedName name="G1.021_5">#REF!</definedName>
    <definedName name="G1.021_7" localSheetId="0">#REF!</definedName>
    <definedName name="G1.021_7">#REF!</definedName>
    <definedName name="G1.031_12" localSheetId="0">#REF!</definedName>
    <definedName name="G1.031_12">#REF!</definedName>
    <definedName name="G1.031_17" localSheetId="0">#REF!</definedName>
    <definedName name="G1.031_17">#REF!</definedName>
    <definedName name="G1.031_18" localSheetId="0">#REF!</definedName>
    <definedName name="G1.031_18">#REF!</definedName>
    <definedName name="G1.031_2" localSheetId="0">#REF!</definedName>
    <definedName name="G1.031_2">#REF!</definedName>
    <definedName name="G1.031_4" localSheetId="0">#REF!</definedName>
    <definedName name="G1.031_4">#REF!</definedName>
    <definedName name="G1.031_5" localSheetId="0">#REF!</definedName>
    <definedName name="G1.031_5">#REF!</definedName>
    <definedName name="G1.031_7" localSheetId="0">#REF!</definedName>
    <definedName name="G1.031_7">#REF!</definedName>
    <definedName name="G1.041_12" localSheetId="0">#REF!</definedName>
    <definedName name="G1.041_12">#REF!</definedName>
    <definedName name="G1.041_17" localSheetId="0">#REF!</definedName>
    <definedName name="G1.041_17">#REF!</definedName>
    <definedName name="G1.041_18" localSheetId="0">#REF!</definedName>
    <definedName name="G1.041_18">#REF!</definedName>
    <definedName name="G1.041_2" localSheetId="0">#REF!</definedName>
    <definedName name="G1.041_2">#REF!</definedName>
    <definedName name="G1.041_4" localSheetId="0">#REF!</definedName>
    <definedName name="G1.041_4">#REF!</definedName>
    <definedName name="G1.041_5" localSheetId="0">#REF!</definedName>
    <definedName name="G1.041_5">#REF!</definedName>
    <definedName name="G1.041_7" localSheetId="0">#REF!</definedName>
    <definedName name="G1.041_7">#REF!</definedName>
    <definedName name="G1.051_12" localSheetId="0">#REF!</definedName>
    <definedName name="G1.051_12">#REF!</definedName>
    <definedName name="G1.051_17" localSheetId="0">#REF!</definedName>
    <definedName name="G1.051_17">#REF!</definedName>
    <definedName name="G1.051_18" localSheetId="0">#REF!</definedName>
    <definedName name="G1.051_18">#REF!</definedName>
    <definedName name="G1.051_2" localSheetId="0">#REF!</definedName>
    <definedName name="G1.051_2">#REF!</definedName>
    <definedName name="G1.051_4" localSheetId="0">#REF!</definedName>
    <definedName name="G1.051_4">#REF!</definedName>
    <definedName name="G1.051_5" localSheetId="0">#REF!</definedName>
    <definedName name="G1.051_5">#REF!</definedName>
    <definedName name="G1.051_7" localSheetId="0">#REF!</definedName>
    <definedName name="G1.051_7">#REF!</definedName>
    <definedName name="G2.000_12" localSheetId="0">#REF!</definedName>
    <definedName name="G2.000_12">#REF!</definedName>
    <definedName name="G2.000_17" localSheetId="0">#REF!</definedName>
    <definedName name="G2.000_17">#REF!</definedName>
    <definedName name="G2.000_18" localSheetId="0">#REF!</definedName>
    <definedName name="G2.000_18">#REF!</definedName>
    <definedName name="G2.000_2" localSheetId="0">#REF!</definedName>
    <definedName name="G2.000_2">#REF!</definedName>
    <definedName name="G2.000_4" localSheetId="0">#REF!</definedName>
    <definedName name="G2.000_4">#REF!</definedName>
    <definedName name="G2.000_5" localSheetId="0">#REF!</definedName>
    <definedName name="G2.000_5">#REF!</definedName>
    <definedName name="G2.000_7" localSheetId="0">#REF!</definedName>
    <definedName name="G2.000_7">#REF!</definedName>
    <definedName name="G2.010_12" localSheetId="0">#REF!</definedName>
    <definedName name="G2.010_12">#REF!</definedName>
    <definedName name="G2.010_17" localSheetId="0">#REF!</definedName>
    <definedName name="G2.010_17">#REF!</definedName>
    <definedName name="G2.010_18" localSheetId="0">#REF!</definedName>
    <definedName name="G2.010_18">#REF!</definedName>
    <definedName name="G2.010_2" localSheetId="0">#REF!</definedName>
    <definedName name="G2.010_2">#REF!</definedName>
    <definedName name="G2.010_4" localSheetId="0">#REF!</definedName>
    <definedName name="G2.010_4">#REF!</definedName>
    <definedName name="G2.010_5" localSheetId="0">#REF!</definedName>
    <definedName name="G2.010_5">#REF!</definedName>
    <definedName name="G2.010_7" localSheetId="0">#REF!</definedName>
    <definedName name="G2.010_7">#REF!</definedName>
    <definedName name="G2.020_12" localSheetId="0">#REF!</definedName>
    <definedName name="G2.020_12">#REF!</definedName>
    <definedName name="G2.020_17" localSheetId="0">#REF!</definedName>
    <definedName name="G2.020_17">#REF!</definedName>
    <definedName name="G2.020_18" localSheetId="0">#REF!</definedName>
    <definedName name="G2.020_18">#REF!</definedName>
    <definedName name="G2.020_2" localSheetId="0">#REF!</definedName>
    <definedName name="G2.020_2">#REF!</definedName>
    <definedName name="G2.020_4" localSheetId="0">#REF!</definedName>
    <definedName name="G2.020_4">#REF!</definedName>
    <definedName name="G2.020_5" localSheetId="0">#REF!</definedName>
    <definedName name="G2.020_5">#REF!</definedName>
    <definedName name="G2.020_7" localSheetId="0">#REF!</definedName>
    <definedName name="G2.020_7">#REF!</definedName>
    <definedName name="G2.030_12" localSheetId="0">#REF!</definedName>
    <definedName name="G2.030_12">#REF!</definedName>
    <definedName name="G2.030_17" localSheetId="0">#REF!</definedName>
    <definedName name="G2.030_17">#REF!</definedName>
    <definedName name="G2.030_18" localSheetId="0">#REF!</definedName>
    <definedName name="G2.030_18">#REF!</definedName>
    <definedName name="G2.030_2" localSheetId="0">#REF!</definedName>
    <definedName name="G2.030_2">#REF!</definedName>
    <definedName name="G2.030_4" localSheetId="0">#REF!</definedName>
    <definedName name="G2.030_4">#REF!</definedName>
    <definedName name="G2.030_5" localSheetId="0">#REF!</definedName>
    <definedName name="G2.030_5">#REF!</definedName>
    <definedName name="G2.030_7" localSheetId="0">#REF!</definedName>
    <definedName name="G2.030_7">#REF!</definedName>
    <definedName name="G3.000_12" localSheetId="0">#REF!</definedName>
    <definedName name="G3.000_12">#REF!</definedName>
    <definedName name="G3.000_17" localSheetId="0">#REF!</definedName>
    <definedName name="G3.000_17">#REF!</definedName>
    <definedName name="G3.000_18" localSheetId="0">#REF!</definedName>
    <definedName name="G3.000_18">#REF!</definedName>
    <definedName name="G3.000_2" localSheetId="0">#REF!</definedName>
    <definedName name="G3.000_2">#REF!</definedName>
    <definedName name="G3.000_4" localSheetId="0">#REF!</definedName>
    <definedName name="G3.000_4">#REF!</definedName>
    <definedName name="G3.000_5" localSheetId="0">#REF!</definedName>
    <definedName name="G3.000_5">#REF!</definedName>
    <definedName name="G3.000_7" localSheetId="0">#REF!</definedName>
    <definedName name="G3.000_7">#REF!</definedName>
    <definedName name="G3.011_12" localSheetId="0">#REF!</definedName>
    <definedName name="G3.011_12">#REF!</definedName>
    <definedName name="G3.011_17" localSheetId="0">#REF!</definedName>
    <definedName name="G3.011_17">#REF!</definedName>
    <definedName name="G3.011_18" localSheetId="0">#REF!</definedName>
    <definedName name="G3.011_18">#REF!</definedName>
    <definedName name="G3.011_2" localSheetId="0">#REF!</definedName>
    <definedName name="G3.011_2">#REF!</definedName>
    <definedName name="G3.011_4" localSheetId="0">#REF!</definedName>
    <definedName name="G3.011_4">#REF!</definedName>
    <definedName name="G3.011_5" localSheetId="0">#REF!</definedName>
    <definedName name="G3.011_5">#REF!</definedName>
    <definedName name="G3.011_7" localSheetId="0">#REF!</definedName>
    <definedName name="G3.011_7">#REF!</definedName>
    <definedName name="G3.021_12" localSheetId="0">#REF!</definedName>
    <definedName name="G3.021_12">#REF!</definedName>
    <definedName name="G3.021_17" localSheetId="0">#REF!</definedName>
    <definedName name="G3.021_17">#REF!</definedName>
    <definedName name="G3.021_18" localSheetId="0">#REF!</definedName>
    <definedName name="G3.021_18">#REF!</definedName>
    <definedName name="G3.021_2" localSheetId="0">#REF!</definedName>
    <definedName name="G3.021_2">#REF!</definedName>
    <definedName name="G3.021_4" localSheetId="0">#REF!</definedName>
    <definedName name="G3.021_4">#REF!</definedName>
    <definedName name="G3.021_5" localSheetId="0">#REF!</definedName>
    <definedName name="G3.021_5">#REF!</definedName>
    <definedName name="G3.021_7" localSheetId="0">#REF!</definedName>
    <definedName name="G3.021_7">#REF!</definedName>
    <definedName name="G3.031_12" localSheetId="0">#REF!</definedName>
    <definedName name="G3.031_12">#REF!</definedName>
    <definedName name="G3.031_17" localSheetId="0">#REF!</definedName>
    <definedName name="G3.031_17">#REF!</definedName>
    <definedName name="G3.031_18" localSheetId="0">#REF!</definedName>
    <definedName name="G3.031_18">#REF!</definedName>
    <definedName name="G3.031_2" localSheetId="0">#REF!</definedName>
    <definedName name="G3.031_2">#REF!</definedName>
    <definedName name="G3.031_4" localSheetId="0">#REF!</definedName>
    <definedName name="G3.031_4">#REF!</definedName>
    <definedName name="G3.031_5" localSheetId="0">#REF!</definedName>
    <definedName name="G3.031_5">#REF!</definedName>
    <definedName name="G3.031_7" localSheetId="0">#REF!</definedName>
    <definedName name="G3.031_7">#REF!</definedName>
    <definedName name="G3.041_12" localSheetId="0">#REF!</definedName>
    <definedName name="G3.041_12">#REF!</definedName>
    <definedName name="G3.041_17" localSheetId="0">#REF!</definedName>
    <definedName name="G3.041_17">#REF!</definedName>
    <definedName name="G3.041_18" localSheetId="0">#REF!</definedName>
    <definedName name="G3.041_18">#REF!</definedName>
    <definedName name="G3.041_2" localSheetId="0">#REF!</definedName>
    <definedName name="G3.041_2">#REF!</definedName>
    <definedName name="G3.041_4" localSheetId="0">#REF!</definedName>
    <definedName name="G3.041_4">#REF!</definedName>
    <definedName name="G3.041_5" localSheetId="0">#REF!</definedName>
    <definedName name="G3.041_5">#REF!</definedName>
    <definedName name="G3.041_7" localSheetId="0">#REF!</definedName>
    <definedName name="G3.041_7">#REF!</definedName>
    <definedName name="G3.100_12" localSheetId="0">#REF!</definedName>
    <definedName name="G3.100_12">#REF!</definedName>
    <definedName name="G3.100_17" localSheetId="0">#REF!</definedName>
    <definedName name="G3.100_17">#REF!</definedName>
    <definedName name="G3.100_18" localSheetId="0">#REF!</definedName>
    <definedName name="G3.100_18">#REF!</definedName>
    <definedName name="G3.100_2" localSheetId="0">#REF!</definedName>
    <definedName name="G3.100_2">#REF!</definedName>
    <definedName name="G3.100_4" localSheetId="0">#REF!</definedName>
    <definedName name="G3.100_4">#REF!</definedName>
    <definedName name="G3.100_5" localSheetId="0">#REF!</definedName>
    <definedName name="G3.100_5">#REF!</definedName>
    <definedName name="G3.100_7" localSheetId="0">#REF!</definedName>
    <definedName name="G3.100_7">#REF!</definedName>
    <definedName name="G3.111_12" localSheetId="0">#REF!</definedName>
    <definedName name="G3.111_12">#REF!</definedName>
    <definedName name="G3.111_17" localSheetId="0">#REF!</definedName>
    <definedName name="G3.111_17">#REF!</definedName>
    <definedName name="G3.111_18" localSheetId="0">#REF!</definedName>
    <definedName name="G3.111_18">#REF!</definedName>
    <definedName name="G3.111_2" localSheetId="0">#REF!</definedName>
    <definedName name="G3.111_2">#REF!</definedName>
    <definedName name="G3.111_4" localSheetId="0">#REF!</definedName>
    <definedName name="G3.111_4">#REF!</definedName>
    <definedName name="G3.111_5" localSheetId="0">#REF!</definedName>
    <definedName name="G3.111_5">#REF!</definedName>
    <definedName name="G3.111_7" localSheetId="0">#REF!</definedName>
    <definedName name="G3.111_7">#REF!</definedName>
    <definedName name="G3.121_12" localSheetId="0">#REF!</definedName>
    <definedName name="G3.121_12">#REF!</definedName>
    <definedName name="G3.121_17" localSheetId="0">#REF!</definedName>
    <definedName name="G3.121_17">#REF!</definedName>
    <definedName name="G3.121_18" localSheetId="0">#REF!</definedName>
    <definedName name="G3.121_18">#REF!</definedName>
    <definedName name="G3.121_2" localSheetId="0">#REF!</definedName>
    <definedName name="G3.121_2">#REF!</definedName>
    <definedName name="G3.121_4" localSheetId="0">#REF!</definedName>
    <definedName name="G3.121_4">#REF!</definedName>
    <definedName name="G3.121_5" localSheetId="0">#REF!</definedName>
    <definedName name="G3.121_5">#REF!</definedName>
    <definedName name="G3.121_7" localSheetId="0">#REF!</definedName>
    <definedName name="G3.121_7">#REF!</definedName>
    <definedName name="G3.131_12" localSheetId="0">#REF!</definedName>
    <definedName name="G3.131_12">#REF!</definedName>
    <definedName name="G3.131_17" localSheetId="0">#REF!</definedName>
    <definedName name="G3.131_17">#REF!</definedName>
    <definedName name="G3.131_18" localSheetId="0">#REF!</definedName>
    <definedName name="G3.131_18">#REF!</definedName>
    <definedName name="G3.131_2" localSheetId="0">#REF!</definedName>
    <definedName name="G3.131_2">#REF!</definedName>
    <definedName name="G3.131_4" localSheetId="0">#REF!</definedName>
    <definedName name="G3.131_4">#REF!</definedName>
    <definedName name="G3.131_5" localSheetId="0">#REF!</definedName>
    <definedName name="G3.131_5">#REF!</definedName>
    <definedName name="G3.131_7" localSheetId="0">#REF!</definedName>
    <definedName name="G3.131_7">#REF!</definedName>
    <definedName name="G3.141_12" localSheetId="0">#REF!</definedName>
    <definedName name="G3.141_12">#REF!</definedName>
    <definedName name="G3.141_17" localSheetId="0">#REF!</definedName>
    <definedName name="G3.141_17">#REF!</definedName>
    <definedName name="G3.141_18" localSheetId="0">#REF!</definedName>
    <definedName name="G3.141_18">#REF!</definedName>
    <definedName name="G3.141_2" localSheetId="0">#REF!</definedName>
    <definedName name="G3.141_2">#REF!</definedName>
    <definedName name="G3.141_4" localSheetId="0">#REF!</definedName>
    <definedName name="G3.141_4">#REF!</definedName>
    <definedName name="G3.141_5" localSheetId="0">#REF!</definedName>
    <definedName name="G3.141_5">#REF!</definedName>
    <definedName name="G3.141_7" localSheetId="0">#REF!</definedName>
    <definedName name="G3.141_7">#REF!</definedName>
    <definedName name="G3.201_12" localSheetId="0">#REF!</definedName>
    <definedName name="G3.201_12">#REF!</definedName>
    <definedName name="G3.201_17" localSheetId="0">#REF!</definedName>
    <definedName name="G3.201_17">#REF!</definedName>
    <definedName name="G3.201_18" localSheetId="0">#REF!</definedName>
    <definedName name="G3.201_18">#REF!</definedName>
    <definedName name="G3.201_2" localSheetId="0">#REF!</definedName>
    <definedName name="G3.201_2">#REF!</definedName>
    <definedName name="G3.201_4" localSheetId="0">#REF!</definedName>
    <definedName name="G3.201_4">#REF!</definedName>
    <definedName name="G3.201_5" localSheetId="0">#REF!</definedName>
    <definedName name="G3.201_5">#REF!</definedName>
    <definedName name="G3.201_7" localSheetId="0">#REF!</definedName>
    <definedName name="G3.201_7">#REF!</definedName>
    <definedName name="G3.211_12" localSheetId="0">#REF!</definedName>
    <definedName name="G3.211_12">#REF!</definedName>
    <definedName name="G3.211_17" localSheetId="0">#REF!</definedName>
    <definedName name="G3.211_17">#REF!</definedName>
    <definedName name="G3.211_18" localSheetId="0">#REF!</definedName>
    <definedName name="G3.211_18">#REF!</definedName>
    <definedName name="G3.211_2" localSheetId="0">#REF!</definedName>
    <definedName name="G3.211_2">#REF!</definedName>
    <definedName name="G3.211_4" localSheetId="0">#REF!</definedName>
    <definedName name="G3.211_4">#REF!</definedName>
    <definedName name="G3.211_5" localSheetId="0">#REF!</definedName>
    <definedName name="G3.211_5">#REF!</definedName>
    <definedName name="G3.211_7" localSheetId="0">#REF!</definedName>
    <definedName name="G3.211_7">#REF!</definedName>
    <definedName name="G3.221_12" localSheetId="0">#REF!</definedName>
    <definedName name="G3.221_12">#REF!</definedName>
    <definedName name="G3.221_17" localSheetId="0">#REF!</definedName>
    <definedName name="G3.221_17">#REF!</definedName>
    <definedName name="G3.221_18" localSheetId="0">#REF!</definedName>
    <definedName name="G3.221_18">#REF!</definedName>
    <definedName name="G3.221_2" localSheetId="0">#REF!</definedName>
    <definedName name="G3.221_2">#REF!</definedName>
    <definedName name="G3.221_4" localSheetId="0">#REF!</definedName>
    <definedName name="G3.221_4">#REF!</definedName>
    <definedName name="G3.221_5" localSheetId="0">#REF!</definedName>
    <definedName name="G3.221_5">#REF!</definedName>
    <definedName name="G3.221_7" localSheetId="0">#REF!</definedName>
    <definedName name="G3.221_7">#REF!</definedName>
    <definedName name="G3.231_12" localSheetId="0">#REF!</definedName>
    <definedName name="G3.231_12">#REF!</definedName>
    <definedName name="G3.231_17" localSheetId="0">#REF!</definedName>
    <definedName name="G3.231_17">#REF!</definedName>
    <definedName name="G3.231_18" localSheetId="0">#REF!</definedName>
    <definedName name="G3.231_18">#REF!</definedName>
    <definedName name="G3.231_2" localSheetId="0">#REF!</definedName>
    <definedName name="G3.231_2">#REF!</definedName>
    <definedName name="G3.231_4" localSheetId="0">#REF!</definedName>
    <definedName name="G3.231_4">#REF!</definedName>
    <definedName name="G3.231_5" localSheetId="0">#REF!</definedName>
    <definedName name="G3.231_5">#REF!</definedName>
    <definedName name="G3.231_7" localSheetId="0">#REF!</definedName>
    <definedName name="G3.231_7">#REF!</definedName>
    <definedName name="G3.241_12" localSheetId="0">#REF!</definedName>
    <definedName name="G3.241_12">#REF!</definedName>
    <definedName name="G3.241_17" localSheetId="0">#REF!</definedName>
    <definedName name="G3.241_17">#REF!</definedName>
    <definedName name="G3.241_18" localSheetId="0">#REF!</definedName>
    <definedName name="G3.241_18">#REF!</definedName>
    <definedName name="G3.241_2" localSheetId="0">#REF!</definedName>
    <definedName name="G3.241_2">#REF!</definedName>
    <definedName name="G3.241_4" localSheetId="0">#REF!</definedName>
    <definedName name="G3.241_4">#REF!</definedName>
    <definedName name="G3.241_5" localSheetId="0">#REF!</definedName>
    <definedName name="G3.241_5">#REF!</definedName>
    <definedName name="G3.241_7" localSheetId="0">#REF!</definedName>
    <definedName name="G3.241_7">#REF!</definedName>
    <definedName name="G3.301_12" localSheetId="0">#REF!</definedName>
    <definedName name="G3.301_12">#REF!</definedName>
    <definedName name="G3.301_17" localSheetId="0">#REF!</definedName>
    <definedName name="G3.301_17">#REF!</definedName>
    <definedName name="G3.301_18" localSheetId="0">#REF!</definedName>
    <definedName name="G3.301_18">#REF!</definedName>
    <definedName name="G3.301_2" localSheetId="0">#REF!</definedName>
    <definedName name="G3.301_2">#REF!</definedName>
    <definedName name="G3.301_4" localSheetId="0">#REF!</definedName>
    <definedName name="G3.301_4">#REF!</definedName>
    <definedName name="G3.301_5" localSheetId="0">#REF!</definedName>
    <definedName name="G3.301_5">#REF!</definedName>
    <definedName name="G3.301_7" localSheetId="0">#REF!</definedName>
    <definedName name="G3.301_7">#REF!</definedName>
    <definedName name="G3.311_12" localSheetId="0">#REF!</definedName>
    <definedName name="G3.311_12">#REF!</definedName>
    <definedName name="G3.311_17" localSheetId="0">#REF!</definedName>
    <definedName name="G3.311_17">#REF!</definedName>
    <definedName name="G3.311_18" localSheetId="0">#REF!</definedName>
    <definedName name="G3.311_18">#REF!</definedName>
    <definedName name="G3.311_2" localSheetId="0">#REF!</definedName>
    <definedName name="G3.311_2">#REF!</definedName>
    <definedName name="G3.311_4" localSheetId="0">#REF!</definedName>
    <definedName name="G3.311_4">#REF!</definedName>
    <definedName name="G3.311_5" localSheetId="0">#REF!</definedName>
    <definedName name="G3.311_5">#REF!</definedName>
    <definedName name="G3.311_7" localSheetId="0">#REF!</definedName>
    <definedName name="G3.311_7">#REF!</definedName>
    <definedName name="G3.321_12" localSheetId="0">#REF!</definedName>
    <definedName name="G3.321_12">#REF!</definedName>
    <definedName name="G3.321_17" localSheetId="0">#REF!</definedName>
    <definedName name="G3.321_17">#REF!</definedName>
    <definedName name="G3.321_18" localSheetId="0">#REF!</definedName>
    <definedName name="G3.321_18">#REF!</definedName>
    <definedName name="G3.321_2" localSheetId="0">#REF!</definedName>
    <definedName name="G3.321_2">#REF!</definedName>
    <definedName name="G3.321_4" localSheetId="0">#REF!</definedName>
    <definedName name="G3.321_4">#REF!</definedName>
    <definedName name="G3.321_5" localSheetId="0">#REF!</definedName>
    <definedName name="G3.321_5">#REF!</definedName>
    <definedName name="G3.321_7" localSheetId="0">#REF!</definedName>
    <definedName name="G3.321_7">#REF!</definedName>
    <definedName name="G3.331_12" localSheetId="0">#REF!</definedName>
    <definedName name="G3.331_12">#REF!</definedName>
    <definedName name="G3.331_17" localSheetId="0">#REF!</definedName>
    <definedName name="G3.331_17">#REF!</definedName>
    <definedName name="G3.331_18" localSheetId="0">#REF!</definedName>
    <definedName name="G3.331_18">#REF!</definedName>
    <definedName name="G3.331_2" localSheetId="0">#REF!</definedName>
    <definedName name="G3.331_2">#REF!</definedName>
    <definedName name="G3.331_4" localSheetId="0">#REF!</definedName>
    <definedName name="G3.331_4">#REF!</definedName>
    <definedName name="G3.331_5" localSheetId="0">#REF!</definedName>
    <definedName name="G3.331_5">#REF!</definedName>
    <definedName name="G3.331_7" localSheetId="0">#REF!</definedName>
    <definedName name="G3.331_7">#REF!</definedName>
    <definedName name="G3.341_12" localSheetId="0">#REF!</definedName>
    <definedName name="G3.341_12">#REF!</definedName>
    <definedName name="G3.341_17" localSheetId="0">#REF!</definedName>
    <definedName name="G3.341_17">#REF!</definedName>
    <definedName name="G3.341_18" localSheetId="0">#REF!</definedName>
    <definedName name="G3.341_18">#REF!</definedName>
    <definedName name="G3.341_2" localSheetId="0">#REF!</definedName>
    <definedName name="G3.341_2">#REF!</definedName>
    <definedName name="G3.341_4" localSheetId="0">#REF!</definedName>
    <definedName name="G3.341_4">#REF!</definedName>
    <definedName name="G3.341_5" localSheetId="0">#REF!</definedName>
    <definedName name="G3.341_5">#REF!</definedName>
    <definedName name="G3.341_7" localSheetId="0">#REF!</definedName>
    <definedName name="G3.341_7">#REF!</definedName>
    <definedName name="G4.000_12" localSheetId="0">#REF!</definedName>
    <definedName name="G4.000_12">#REF!</definedName>
    <definedName name="G4.000_17" localSheetId="0">#REF!</definedName>
    <definedName name="G4.000_17">#REF!</definedName>
    <definedName name="G4.000_18" localSheetId="0">#REF!</definedName>
    <definedName name="G4.000_18">#REF!</definedName>
    <definedName name="G4.000_2" localSheetId="0">#REF!</definedName>
    <definedName name="G4.000_2">#REF!</definedName>
    <definedName name="G4.000_4" localSheetId="0">#REF!</definedName>
    <definedName name="G4.000_4">#REF!</definedName>
    <definedName name="G4.000_5" localSheetId="0">#REF!</definedName>
    <definedName name="G4.000_5">#REF!</definedName>
    <definedName name="G4.000_7" localSheetId="0">#REF!</definedName>
    <definedName name="G4.000_7">#REF!</definedName>
    <definedName name="G4.010_12" localSheetId="0">#REF!</definedName>
    <definedName name="G4.010_12">#REF!</definedName>
    <definedName name="G4.010_17" localSheetId="0">#REF!</definedName>
    <definedName name="G4.010_17">#REF!</definedName>
    <definedName name="G4.010_18" localSheetId="0">#REF!</definedName>
    <definedName name="G4.010_18">#REF!</definedName>
    <definedName name="G4.010_2" localSheetId="0">#REF!</definedName>
    <definedName name="G4.010_2">#REF!</definedName>
    <definedName name="G4.010_4" localSheetId="0">#REF!</definedName>
    <definedName name="G4.010_4">#REF!</definedName>
    <definedName name="G4.010_5" localSheetId="0">#REF!</definedName>
    <definedName name="G4.010_5">#REF!</definedName>
    <definedName name="G4.010_7" localSheetId="0">#REF!</definedName>
    <definedName name="G4.010_7">#REF!</definedName>
    <definedName name="G4.020_12" localSheetId="0">#REF!</definedName>
    <definedName name="G4.020_12">#REF!</definedName>
    <definedName name="G4.020_17" localSheetId="0">#REF!</definedName>
    <definedName name="G4.020_17">#REF!</definedName>
    <definedName name="G4.020_18" localSheetId="0">#REF!</definedName>
    <definedName name="G4.020_18">#REF!</definedName>
    <definedName name="G4.020_2" localSheetId="0">#REF!</definedName>
    <definedName name="G4.020_2">#REF!</definedName>
    <definedName name="G4.020_4" localSheetId="0">#REF!</definedName>
    <definedName name="G4.020_4">#REF!</definedName>
    <definedName name="G4.020_5" localSheetId="0">#REF!</definedName>
    <definedName name="G4.020_5">#REF!</definedName>
    <definedName name="G4.020_7" localSheetId="0">#REF!</definedName>
    <definedName name="G4.020_7">#REF!</definedName>
    <definedName name="G4.030_12" localSheetId="0">#REF!</definedName>
    <definedName name="G4.030_12">#REF!</definedName>
    <definedName name="G4.030_17" localSheetId="0">#REF!</definedName>
    <definedName name="G4.030_17">#REF!</definedName>
    <definedName name="G4.030_18" localSheetId="0">#REF!</definedName>
    <definedName name="G4.030_18">#REF!</definedName>
    <definedName name="G4.030_2" localSheetId="0">#REF!</definedName>
    <definedName name="G4.030_2">#REF!</definedName>
    <definedName name="G4.030_4" localSheetId="0">#REF!</definedName>
    <definedName name="G4.030_4">#REF!</definedName>
    <definedName name="G4.030_5" localSheetId="0">#REF!</definedName>
    <definedName name="G4.030_5">#REF!</definedName>
    <definedName name="G4.030_7" localSheetId="0">#REF!</definedName>
    <definedName name="G4.030_7">#REF!</definedName>
    <definedName name="G4.040_12" localSheetId="0">#REF!</definedName>
    <definedName name="G4.040_12">#REF!</definedName>
    <definedName name="G4.040_17" localSheetId="0">#REF!</definedName>
    <definedName name="G4.040_17">#REF!</definedName>
    <definedName name="G4.040_18" localSheetId="0">#REF!</definedName>
    <definedName name="G4.040_18">#REF!</definedName>
    <definedName name="G4.040_2" localSheetId="0">#REF!</definedName>
    <definedName name="G4.040_2">#REF!</definedName>
    <definedName name="G4.040_4" localSheetId="0">#REF!</definedName>
    <definedName name="G4.040_4">#REF!</definedName>
    <definedName name="G4.040_5" localSheetId="0">#REF!</definedName>
    <definedName name="G4.040_5">#REF!</definedName>
    <definedName name="G4.040_7" localSheetId="0">#REF!</definedName>
    <definedName name="G4.040_7">#REF!</definedName>
    <definedName name="G4.101_12" localSheetId="0">#REF!</definedName>
    <definedName name="G4.101_12">#REF!</definedName>
    <definedName name="G4.101_17" localSheetId="0">#REF!</definedName>
    <definedName name="G4.101_17">#REF!</definedName>
    <definedName name="G4.101_18" localSheetId="0">#REF!</definedName>
    <definedName name="G4.101_18">#REF!</definedName>
    <definedName name="G4.101_2" localSheetId="0">#REF!</definedName>
    <definedName name="G4.101_2">#REF!</definedName>
    <definedName name="G4.101_4" localSheetId="0">#REF!</definedName>
    <definedName name="G4.101_4">#REF!</definedName>
    <definedName name="G4.101_5" localSheetId="0">#REF!</definedName>
    <definedName name="G4.101_5">#REF!</definedName>
    <definedName name="G4.101_7" localSheetId="0">#REF!</definedName>
    <definedName name="G4.101_7">#REF!</definedName>
    <definedName name="G4.111_12" localSheetId="0">#REF!</definedName>
    <definedName name="G4.111_12">#REF!</definedName>
    <definedName name="G4.111_17" localSheetId="0">#REF!</definedName>
    <definedName name="G4.111_17">#REF!</definedName>
    <definedName name="G4.111_18" localSheetId="0">#REF!</definedName>
    <definedName name="G4.111_18">#REF!</definedName>
    <definedName name="G4.111_2" localSheetId="0">#REF!</definedName>
    <definedName name="G4.111_2">#REF!</definedName>
    <definedName name="G4.111_4" localSheetId="0">#REF!</definedName>
    <definedName name="G4.111_4">#REF!</definedName>
    <definedName name="G4.111_5" localSheetId="0">#REF!</definedName>
    <definedName name="G4.111_5">#REF!</definedName>
    <definedName name="G4.111_7" localSheetId="0">#REF!</definedName>
    <definedName name="G4.111_7">#REF!</definedName>
    <definedName name="G4.121_12" localSheetId="0">#REF!</definedName>
    <definedName name="G4.121_12">#REF!</definedName>
    <definedName name="G4.121_17" localSheetId="0">#REF!</definedName>
    <definedName name="G4.121_17">#REF!</definedName>
    <definedName name="G4.121_18" localSheetId="0">#REF!</definedName>
    <definedName name="G4.121_18">#REF!</definedName>
    <definedName name="G4.121_2" localSheetId="0">#REF!</definedName>
    <definedName name="G4.121_2">#REF!</definedName>
    <definedName name="G4.121_4" localSheetId="0">#REF!</definedName>
    <definedName name="G4.121_4">#REF!</definedName>
    <definedName name="G4.121_5" localSheetId="0">#REF!</definedName>
    <definedName name="G4.121_5">#REF!</definedName>
    <definedName name="G4.121_7" localSheetId="0">#REF!</definedName>
    <definedName name="G4.121_7">#REF!</definedName>
    <definedName name="G4.131_12" localSheetId="0">#REF!</definedName>
    <definedName name="G4.131_12">#REF!</definedName>
    <definedName name="G4.131_17" localSheetId="0">#REF!</definedName>
    <definedName name="G4.131_17">#REF!</definedName>
    <definedName name="G4.131_18" localSheetId="0">#REF!</definedName>
    <definedName name="G4.131_18">#REF!</definedName>
    <definedName name="G4.131_2" localSheetId="0">#REF!</definedName>
    <definedName name="G4.131_2">#REF!</definedName>
    <definedName name="G4.131_4" localSheetId="0">#REF!</definedName>
    <definedName name="G4.131_4">#REF!</definedName>
    <definedName name="G4.131_5" localSheetId="0">#REF!</definedName>
    <definedName name="G4.131_5">#REF!</definedName>
    <definedName name="G4.131_7" localSheetId="0">#REF!</definedName>
    <definedName name="G4.131_7">#REF!</definedName>
    <definedName name="G4.141_12" localSheetId="0">#REF!</definedName>
    <definedName name="G4.141_12">#REF!</definedName>
    <definedName name="G4.141_17" localSheetId="0">#REF!</definedName>
    <definedName name="G4.141_17">#REF!</definedName>
    <definedName name="G4.141_18" localSheetId="0">#REF!</definedName>
    <definedName name="G4.141_18">#REF!</definedName>
    <definedName name="G4.141_2" localSheetId="0">#REF!</definedName>
    <definedName name="G4.141_2">#REF!</definedName>
    <definedName name="G4.141_4" localSheetId="0">#REF!</definedName>
    <definedName name="G4.141_4">#REF!</definedName>
    <definedName name="G4.141_5" localSheetId="0">#REF!</definedName>
    <definedName name="G4.141_5">#REF!</definedName>
    <definedName name="G4.141_7" localSheetId="0">#REF!</definedName>
    <definedName name="G4.141_7">#REF!</definedName>
    <definedName name="G4.151_12" localSheetId="0">#REF!</definedName>
    <definedName name="G4.151_12">#REF!</definedName>
    <definedName name="G4.151_17" localSheetId="0">#REF!</definedName>
    <definedName name="G4.151_17">#REF!</definedName>
    <definedName name="G4.151_18" localSheetId="0">#REF!</definedName>
    <definedName name="G4.151_18">#REF!</definedName>
    <definedName name="G4.151_2" localSheetId="0">#REF!</definedName>
    <definedName name="G4.151_2">#REF!</definedName>
    <definedName name="G4.151_4" localSheetId="0">#REF!</definedName>
    <definedName name="G4.151_4">#REF!</definedName>
    <definedName name="G4.151_5" localSheetId="0">#REF!</definedName>
    <definedName name="G4.151_5">#REF!</definedName>
    <definedName name="G4.151_7" localSheetId="0">#REF!</definedName>
    <definedName name="G4.151_7">#REF!</definedName>
    <definedName name="G4.161_12" localSheetId="0">#REF!</definedName>
    <definedName name="G4.161_12">#REF!</definedName>
    <definedName name="G4.161_17" localSheetId="0">#REF!</definedName>
    <definedName name="G4.161_17">#REF!</definedName>
    <definedName name="G4.161_18" localSheetId="0">#REF!</definedName>
    <definedName name="G4.161_18">#REF!</definedName>
    <definedName name="G4.161_2" localSheetId="0">#REF!</definedName>
    <definedName name="G4.161_2">#REF!</definedName>
    <definedName name="G4.161_4" localSheetId="0">#REF!</definedName>
    <definedName name="G4.161_4">#REF!</definedName>
    <definedName name="G4.161_5" localSheetId="0">#REF!</definedName>
    <definedName name="G4.161_5">#REF!</definedName>
    <definedName name="G4.161_7" localSheetId="0">#REF!</definedName>
    <definedName name="G4.161_7">#REF!</definedName>
    <definedName name="G4.171_12" localSheetId="0">#REF!</definedName>
    <definedName name="G4.171_12">#REF!</definedName>
    <definedName name="G4.171_17" localSheetId="0">#REF!</definedName>
    <definedName name="G4.171_17">#REF!</definedName>
    <definedName name="G4.171_18" localSheetId="0">#REF!</definedName>
    <definedName name="G4.171_18">#REF!</definedName>
    <definedName name="G4.171_2" localSheetId="0">#REF!</definedName>
    <definedName name="G4.171_2">#REF!</definedName>
    <definedName name="G4.171_4" localSheetId="0">#REF!</definedName>
    <definedName name="G4.171_4">#REF!</definedName>
    <definedName name="G4.171_5" localSheetId="0">#REF!</definedName>
    <definedName name="G4.171_5">#REF!</definedName>
    <definedName name="G4.171_7" localSheetId="0">#REF!</definedName>
    <definedName name="G4.171_7">#REF!</definedName>
    <definedName name="G4.200_12" localSheetId="0">#REF!</definedName>
    <definedName name="G4.200_12">#REF!</definedName>
    <definedName name="G4.200_17" localSheetId="0">#REF!</definedName>
    <definedName name="G4.200_17">#REF!</definedName>
    <definedName name="G4.200_18" localSheetId="0">#REF!</definedName>
    <definedName name="G4.200_18">#REF!</definedName>
    <definedName name="G4.200_2" localSheetId="0">#REF!</definedName>
    <definedName name="G4.200_2">#REF!</definedName>
    <definedName name="G4.200_4" localSheetId="0">#REF!</definedName>
    <definedName name="G4.200_4">#REF!</definedName>
    <definedName name="G4.200_5" localSheetId="0">#REF!</definedName>
    <definedName name="G4.200_5">#REF!</definedName>
    <definedName name="G4.200_7" localSheetId="0">#REF!</definedName>
    <definedName name="G4.200_7">#REF!</definedName>
    <definedName name="G4.210_12" localSheetId="0">#REF!</definedName>
    <definedName name="G4.210_12">#REF!</definedName>
    <definedName name="G4.210_17" localSheetId="0">#REF!</definedName>
    <definedName name="G4.210_17">#REF!</definedName>
    <definedName name="G4.210_18" localSheetId="0">#REF!</definedName>
    <definedName name="G4.210_18">#REF!</definedName>
    <definedName name="G4.210_2" localSheetId="0">#REF!</definedName>
    <definedName name="G4.210_2">#REF!</definedName>
    <definedName name="G4.210_4" localSheetId="0">#REF!</definedName>
    <definedName name="G4.210_4">#REF!</definedName>
    <definedName name="G4.210_5" localSheetId="0">#REF!</definedName>
    <definedName name="G4.210_5">#REF!</definedName>
    <definedName name="G4.210_7" localSheetId="0">#REF!</definedName>
    <definedName name="G4.210_7">#REF!</definedName>
    <definedName name="G4.220_12" localSheetId="0">#REF!</definedName>
    <definedName name="G4.220_12">#REF!</definedName>
    <definedName name="G4.220_17" localSheetId="0">#REF!</definedName>
    <definedName name="G4.220_17">#REF!</definedName>
    <definedName name="G4.220_18" localSheetId="0">#REF!</definedName>
    <definedName name="G4.220_18">#REF!</definedName>
    <definedName name="G4.220_2" localSheetId="0">#REF!</definedName>
    <definedName name="G4.220_2">#REF!</definedName>
    <definedName name="G4.220_4" localSheetId="0">#REF!</definedName>
    <definedName name="G4.220_4">#REF!</definedName>
    <definedName name="G4.220_5" localSheetId="0">#REF!</definedName>
    <definedName name="G4.220_5">#REF!</definedName>
    <definedName name="G4.220_7" localSheetId="0">#REF!</definedName>
    <definedName name="G4.220_7">#REF!</definedName>
    <definedName name="g40g40_10" localSheetId="0">#REF!</definedName>
    <definedName name="g40g40_10">#REF!</definedName>
    <definedName name="g40g40_12" localSheetId="0">#REF!</definedName>
    <definedName name="g40g40_12">#REF!</definedName>
    <definedName name="g40g40_17" localSheetId="0">#REF!</definedName>
    <definedName name="g40g40_17">#REF!</definedName>
    <definedName name="g40g40_18" localSheetId="0">#REF!</definedName>
    <definedName name="g40g40_18">#REF!</definedName>
    <definedName name="g40g40_2" localSheetId="0">#REF!</definedName>
    <definedName name="g40g40_2">#REF!</definedName>
    <definedName name="g40g40_20" localSheetId="0">#REF!</definedName>
    <definedName name="g40g40_20">#REF!</definedName>
    <definedName name="g40g40_4" localSheetId="0">#REF!</definedName>
    <definedName name="g40g40_4">#REF!</definedName>
    <definedName name="g40g40_5" localSheetId="0">#REF!</definedName>
    <definedName name="g40g40_5">#REF!</definedName>
    <definedName name="g40g40_7" localSheetId="0">#REF!</definedName>
    <definedName name="g40g40_7">#REF!</definedName>
    <definedName name="GA" localSheetId="0">#N/A</definedName>
    <definedName name="GA">'TONG MUC DAU TU'!GA</definedName>
    <definedName name="ga_10" localSheetId="0">#REF!</definedName>
    <definedName name="ga_10">#REF!</definedName>
    <definedName name="gach_20" localSheetId="0">#REF!</definedName>
    <definedName name="gach_20">#REF!</definedName>
    <definedName name="Gachce" localSheetId="0">#REF!</definedName>
    <definedName name="Gachce">#REF!</definedName>
    <definedName name="gachchongtron" localSheetId="0">#REF!</definedName>
    <definedName name="gachchongtron">#REF!</definedName>
    <definedName name="gachlanem" localSheetId="0">#REF!</definedName>
    <definedName name="gachlanem">#REF!</definedName>
    <definedName name="gachllatnen30x30" localSheetId="0">#REF!</definedName>
    <definedName name="gachllatnen30x30">#REF!</definedName>
    <definedName name="gachllatnen30x30_12" localSheetId="0">#REF!</definedName>
    <definedName name="gachllatnen30x30_12">#REF!</definedName>
    <definedName name="gachllatnen30x30_17" localSheetId="0">#REF!</definedName>
    <definedName name="gachllatnen30x30_17">#REF!</definedName>
    <definedName name="gachllatnen30x30_18" localSheetId="0">#REF!</definedName>
    <definedName name="gachllatnen30x30_18">#REF!</definedName>
    <definedName name="gachllatnen30x30_2" localSheetId="0">#REF!</definedName>
    <definedName name="gachllatnen30x30_2">#REF!</definedName>
    <definedName name="gachllatnen30x30_4" localSheetId="0">#REF!</definedName>
    <definedName name="gachllatnen30x30_4">#REF!</definedName>
    <definedName name="gachllatnen30x30_5" localSheetId="0">#REF!</definedName>
    <definedName name="gachllatnen30x30_5">#REF!</definedName>
    <definedName name="gachllatnen30x30_7" localSheetId="0">#REF!</definedName>
    <definedName name="gachllatnen30x30_7">#REF!</definedName>
    <definedName name="gachllatnen40x40" localSheetId="0">#REF!</definedName>
    <definedName name="gachllatnen40x40">#REF!</definedName>
    <definedName name="gachllatnen40x40_12" localSheetId="0">#REF!</definedName>
    <definedName name="gachllatnen40x40_12">#REF!</definedName>
    <definedName name="gachllatnen40x40_17" localSheetId="0">#REF!</definedName>
    <definedName name="gachllatnen40x40_17">#REF!</definedName>
    <definedName name="gachllatnen40x40_18" localSheetId="0">#REF!</definedName>
    <definedName name="gachllatnen40x40_18">#REF!</definedName>
    <definedName name="gachllatnen40x40_2" localSheetId="0">#REF!</definedName>
    <definedName name="gachllatnen40x40_2">#REF!</definedName>
    <definedName name="gachllatnen40x40_4" localSheetId="0">#REF!</definedName>
    <definedName name="gachllatnen40x40_4">#REF!</definedName>
    <definedName name="gachllatnen40x40_5" localSheetId="0">#REF!</definedName>
    <definedName name="gachllatnen40x40_5">#REF!</definedName>
    <definedName name="gachllatnen40x40_7" localSheetId="0">#REF!</definedName>
    <definedName name="gachllatnen40x40_7">#REF!</definedName>
    <definedName name="gachllatnen50x50" localSheetId="0">#REF!</definedName>
    <definedName name="gachllatnen50x50">#REF!</definedName>
    <definedName name="gachllatnen50x50_12" localSheetId="0">#REF!</definedName>
    <definedName name="gachllatnen50x50_12">#REF!</definedName>
    <definedName name="gachllatnen50x50_17" localSheetId="0">#REF!</definedName>
    <definedName name="gachllatnen50x50_17">#REF!</definedName>
    <definedName name="gachllatnen50x50_18" localSheetId="0">#REF!</definedName>
    <definedName name="gachllatnen50x50_18">#REF!</definedName>
    <definedName name="gachllatnen50x50_2" localSheetId="0">#REF!</definedName>
    <definedName name="gachllatnen50x50_2">#REF!</definedName>
    <definedName name="gachllatnen50x50_4" localSheetId="0">#REF!</definedName>
    <definedName name="gachllatnen50x50_4">#REF!</definedName>
    <definedName name="gachllatnen50x50_5" localSheetId="0">#REF!</definedName>
    <definedName name="gachllatnen50x50_5">#REF!</definedName>
    <definedName name="gachllatnen50x50_7" localSheetId="0">#REF!</definedName>
    <definedName name="gachllatnen50x50_7">#REF!</definedName>
    <definedName name="gachvo" localSheetId="0">#REF!</definedName>
    <definedName name="gachvo">#REF!</definedName>
    <definedName name="gachvo_10" localSheetId="0">#REF!</definedName>
    <definedName name="gachvo_10">#REF!</definedName>
    <definedName name="GAHT" localSheetId="0">#REF!</definedName>
    <definedName name="GAHT">#REF!</definedName>
    <definedName name="GAHT_10" localSheetId="0">#REF!</definedName>
    <definedName name="GAHT_10">#REF!</definedName>
    <definedName name="Gald" localSheetId="0">#REF!</definedName>
    <definedName name="Gald">#REF!</definedName>
    <definedName name="Gald_10" localSheetId="0">#REF!</definedName>
    <definedName name="Gald_10">#REF!</definedName>
    <definedName name="Gald_12" localSheetId="0">#REF!</definedName>
    <definedName name="Gald_12">#REF!</definedName>
    <definedName name="Gald_17" localSheetId="0">#REF!</definedName>
    <definedName name="Gald_17">#REF!</definedName>
    <definedName name="Gald_18" localSheetId="0">#REF!</definedName>
    <definedName name="Gald_18">#REF!</definedName>
    <definedName name="Gald_2" localSheetId="0">#REF!</definedName>
    <definedName name="Gald_2">#REF!</definedName>
    <definedName name="Gald_4" localSheetId="0">#REF!</definedName>
    <definedName name="Gald_4">#REF!</definedName>
    <definedName name="Gald_5" localSheetId="0">#REF!</definedName>
    <definedName name="Gald_5">#REF!</definedName>
    <definedName name="Gald_7" localSheetId="0">#REF!</definedName>
    <definedName name="Gald_7">#REF!</definedName>
    <definedName name="Gamadam" localSheetId="0">#REF!</definedName>
    <definedName name="Gamadam">#REF!</definedName>
    <definedName name="Gamadam_10" localSheetId="0">#REF!</definedName>
    <definedName name="Gamadam_10">#REF!</definedName>
    <definedName name="gas" localSheetId="0">#REF!</definedName>
    <definedName name="gas">#REF!</definedName>
    <definedName name="gas_10" localSheetId="0">#REF!</definedName>
    <definedName name="gas_10">#REF!</definedName>
    <definedName name="gb" localSheetId="0">#REF!</definedName>
    <definedName name="gb">#REF!</definedName>
    <definedName name="gblock" localSheetId="0">#REF!</definedName>
    <definedName name="gblock">#REF!</definedName>
    <definedName name="gblock_10" localSheetId="0">#REF!</definedName>
    <definedName name="gblock_10">#REF!</definedName>
    <definedName name="GBT" localSheetId="0">#REF!</definedName>
    <definedName name="GBT">#REF!</definedName>
    <definedName name="GBT_10" localSheetId="0">#REF!</definedName>
    <definedName name="GBT_10">#REF!</definedName>
    <definedName name="gc" localSheetId="0">#REF!</definedName>
    <definedName name="gc">#REF!</definedName>
    <definedName name="GC_CT" localSheetId="0">#REF!</definedName>
    <definedName name="GC_CT">#REF!</definedName>
    <definedName name="GC_CT_10" localSheetId="0">#REF!</definedName>
    <definedName name="GC_CT_10">#REF!</definedName>
    <definedName name="GC_CT1" localSheetId="0">#REF!</definedName>
    <definedName name="GC_CT1">#REF!</definedName>
    <definedName name="GC_DN" localSheetId="0">#REF!</definedName>
    <definedName name="GC_DN">#REF!</definedName>
    <definedName name="GC_DN_10" localSheetId="0">#REF!</definedName>
    <definedName name="GC_DN_10">#REF!</definedName>
    <definedName name="GC_HT" localSheetId="0">#REF!</definedName>
    <definedName name="GC_HT">#REF!</definedName>
    <definedName name="GC_HT_10" localSheetId="0">#REF!</definedName>
    <definedName name="GC_HT_10">#REF!</definedName>
    <definedName name="GC_TD" localSheetId="0">#REF!</definedName>
    <definedName name="GC_TD">#REF!</definedName>
    <definedName name="GC_TD_10" localSheetId="0">#REF!</definedName>
    <definedName name="GC_TD_10">#REF!</definedName>
    <definedName name="gce" localSheetId="0">#REF!</definedName>
    <definedName name="gce">#REF!</definedName>
    <definedName name="gce_10" localSheetId="0">#REF!</definedName>
    <definedName name="gce_10">#REF!</definedName>
    <definedName name="gchi" localSheetId="0">#REF!</definedName>
    <definedName name="gchi">#REF!</definedName>
    <definedName name="gchi_10" localSheetId="0">#REF!</definedName>
    <definedName name="gchi_10">#REF!</definedName>
    <definedName name="gchong" localSheetId="0">#REF!</definedName>
    <definedName name="gchong">#REF!</definedName>
    <definedName name="gcl" localSheetId="0">#REF!</definedName>
    <definedName name="gcl">#REF!</definedName>
    <definedName name="Gcpk" localSheetId="0">#REF!</definedName>
    <definedName name="Gcpk">#REF!</definedName>
    <definedName name="gcs" localSheetId="0">#REF!</definedName>
    <definedName name="gcs">#REF!</definedName>
    <definedName name="GCSVH" localSheetId="0">#REF!</definedName>
    <definedName name="GCSVH">#REF!</definedName>
    <definedName name="gcv" localSheetId="0">#REF!</definedName>
    <definedName name="gcv">#REF!</definedName>
    <definedName name="gd." localSheetId="0">#REF!</definedName>
    <definedName name="gd.">#REF!</definedName>
    <definedName name="gdc_10" localSheetId="0">#REF!</definedName>
    <definedName name="gdc_10">#REF!</definedName>
    <definedName name="gdc1_10" localSheetId="0">#REF!</definedName>
    <definedName name="gdc1_10">#REF!</definedName>
    <definedName name="gdcf_10" localSheetId="0">#REF!</definedName>
    <definedName name="gdcf_10">#REF!</definedName>
    <definedName name="gdcf1_10" localSheetId="0">#REF!</definedName>
    <definedName name="gdcf1_10">#REF!</definedName>
    <definedName name="gdcs_10" localSheetId="0">#REF!</definedName>
    <definedName name="gdcs_10">#REF!</definedName>
    <definedName name="gdkcn" localSheetId="0">#REF!</definedName>
    <definedName name="gdkcn">#REF!</definedName>
    <definedName name="gdkcn25" localSheetId="0">#REF!</definedName>
    <definedName name="gdkcn25">#REF!</definedName>
    <definedName name="GDL" localSheetId="0">#REF!</definedName>
    <definedName name="GDL">#REF!</definedName>
    <definedName name="gdlc" localSheetId="0">#REF!</definedName>
    <definedName name="gdlc">#REF!</definedName>
    <definedName name="gdlc25" localSheetId="0">#REF!</definedName>
    <definedName name="gdlc25">#REF!</definedName>
    <definedName name="gDst" localSheetId="0">#REF!</definedName>
    <definedName name="gDst">#REF!</definedName>
    <definedName name="gDst_10" localSheetId="0">#REF!</definedName>
    <definedName name="gDst_10">#REF!</definedName>
    <definedName name="gDst_12" localSheetId="0">#REF!</definedName>
    <definedName name="gDst_12">#REF!</definedName>
    <definedName name="gDst_17" localSheetId="0">#REF!</definedName>
    <definedName name="gDst_17">#REF!</definedName>
    <definedName name="gDst_18" localSheetId="0">#REF!</definedName>
    <definedName name="gDst_18">#REF!</definedName>
    <definedName name="gDst_2" localSheetId="0">#REF!</definedName>
    <definedName name="gDst_2">#REF!</definedName>
    <definedName name="gDst_4" localSheetId="0">#REF!</definedName>
    <definedName name="gDst_4">#REF!</definedName>
    <definedName name="gDst_5" localSheetId="0">#REF!</definedName>
    <definedName name="gDst_5">#REF!</definedName>
    <definedName name="gDst_7" localSheetId="0">#REF!</definedName>
    <definedName name="gDst_7">#REF!</definedName>
    <definedName name="gdtt" localSheetId="0">#REF!</definedName>
    <definedName name="gdtt">#REF!</definedName>
    <definedName name="gdtt25" localSheetId="0">#REF!</definedName>
    <definedName name="gdtt25">#REF!</definedName>
    <definedName name="gdtth" localSheetId="0">#REF!</definedName>
    <definedName name="gdtth">#REF!</definedName>
    <definedName name="gdtth_20" localSheetId="0">#REF!</definedName>
    <definedName name="gdtth_20">#REF!</definedName>
    <definedName name="gdw_10" localSheetId="0">#REF!</definedName>
    <definedName name="gdw_10">#REF!</definedName>
    <definedName name="gdw2_10" localSheetId="0">#REF!</definedName>
    <definedName name="gdw2_10">#REF!</definedName>
    <definedName name="gdwf_10" localSheetId="0">#REF!</definedName>
    <definedName name="gdwf_10">#REF!</definedName>
    <definedName name="gdxm" localSheetId="0">#REF!</definedName>
    <definedName name="gdxm">#REF!</definedName>
    <definedName name="gdxm25" localSheetId="0">#REF!</definedName>
    <definedName name="gdxm25">#REF!</definedName>
    <definedName name="geff" localSheetId="0">#REF!</definedName>
    <definedName name="geff">#REF!</definedName>
    <definedName name="geff_10" localSheetId="0">#REF!</definedName>
    <definedName name="geff_10">#REF!</definedName>
    <definedName name="geff_12" localSheetId="0">#REF!</definedName>
    <definedName name="geff_12">#REF!</definedName>
    <definedName name="geff_17" localSheetId="0">#REF!</definedName>
    <definedName name="geff_17">#REF!</definedName>
    <definedName name="geff_18" localSheetId="0">#REF!</definedName>
    <definedName name="geff_18">#REF!</definedName>
    <definedName name="geff_2" localSheetId="0">#REF!</definedName>
    <definedName name="geff_2">#REF!</definedName>
    <definedName name="geff_4" localSheetId="0">#REF!</definedName>
    <definedName name="geff_4">#REF!</definedName>
    <definedName name="geff_5" localSheetId="0">#REF!</definedName>
    <definedName name="geff_5">#REF!</definedName>
    <definedName name="geff_7" localSheetId="0">#REF!</definedName>
    <definedName name="geff_7">#REF!</definedName>
    <definedName name="geo" localSheetId="0">#REF!</definedName>
    <definedName name="geo">#REF!</definedName>
    <definedName name="geo_10" localSheetId="0">#REF!</definedName>
    <definedName name="geo_10">#REF!</definedName>
    <definedName name="geq" localSheetId="0">#REF!</definedName>
    <definedName name="geq">#REF!</definedName>
    <definedName name="ges_10" localSheetId="0">#REF!</definedName>
    <definedName name="ges_10">#REF!</definedName>
    <definedName name="gesf_10" localSheetId="0">#REF!</definedName>
    <definedName name="gesf_10">#REF!</definedName>
    <definedName name="getrtertertert" localSheetId="0">BlankMacro1</definedName>
    <definedName name="getrtertertert">BlankMacro1</definedName>
    <definedName name="getrtertertert_1" localSheetId="0">BlankMacro1</definedName>
    <definedName name="getrtertertert_1">BlankMacro1</definedName>
    <definedName name="getrtertertert_10" localSheetId="0">BlankMacro1</definedName>
    <definedName name="getrtertertert_10">BlankMacro1</definedName>
    <definedName name="getrtertertert_12" localSheetId="0">BlankMacro1</definedName>
    <definedName name="getrtertertert_12">BlankMacro1</definedName>
    <definedName name="getrtertertert_17" localSheetId="0">BlankMacro1</definedName>
    <definedName name="getrtertertert_17">BlankMacro1</definedName>
    <definedName name="getrtertertert_18" localSheetId="0">BlankMacro1</definedName>
    <definedName name="getrtertertert_18">BlankMacro1</definedName>
    <definedName name="getrtertertert_2" localSheetId="0">BlankMacro1</definedName>
    <definedName name="getrtertertert_2">BlankMacro1</definedName>
    <definedName name="getrtertertert_20" localSheetId="0">BlankMacro1</definedName>
    <definedName name="getrtertertert_20">BlankMacro1</definedName>
    <definedName name="getrtertertert_4" localSheetId="0">BlankMacro1</definedName>
    <definedName name="getrtertertert_4">BlankMacro1</definedName>
    <definedName name="getrtertertert_5" localSheetId="0">BlankMacro1</definedName>
    <definedName name="getrtertertert_5">BlankMacro1</definedName>
    <definedName name="getrtertertert_7" localSheetId="0">BlankMacro1</definedName>
    <definedName name="getrtertertert_7">BlankMacro1</definedName>
    <definedName name="gf" localSheetId="0">#REF!</definedName>
    <definedName name="gf">#REF!</definedName>
    <definedName name="gfr" localSheetId="0">#REF!</definedName>
    <definedName name="gfr">#REF!</definedName>
    <definedName name="ggggggggggggggggg" localSheetId="0">#REF!</definedName>
    <definedName name="ggggggggggggggggg">#REF!</definedName>
    <definedName name="gh_20" localSheetId="0">#REF!</definedName>
    <definedName name="gh_20">#REF!</definedName>
    <definedName name="ghichu" localSheetId="0">#REF!</definedName>
    <definedName name="ghichu">#REF!</definedName>
    <definedName name="ghip" localSheetId="0">#REF!</definedName>
    <definedName name="ghip">#REF!</definedName>
    <definedName name="ghip_12" localSheetId="0">#REF!</definedName>
    <definedName name="ghip_12">#REF!</definedName>
    <definedName name="ghip_17" localSheetId="0">#REF!</definedName>
    <definedName name="ghip_17">#REF!</definedName>
    <definedName name="ghip_18" localSheetId="0">#REF!</definedName>
    <definedName name="ghip_18">#REF!</definedName>
    <definedName name="ghip_2" localSheetId="0">#REF!</definedName>
    <definedName name="ghip_2">#REF!</definedName>
    <definedName name="ghip_20" localSheetId="0">#REF!</definedName>
    <definedName name="ghip_20">#REF!</definedName>
    <definedName name="ghip_4" localSheetId="0">#REF!</definedName>
    <definedName name="ghip_4">#REF!</definedName>
    <definedName name="ghip_5" localSheetId="0">#REF!</definedName>
    <definedName name="ghip_5">#REF!</definedName>
    <definedName name="ghip_7" localSheetId="0">#REF!</definedName>
    <definedName name="ghip_7">#REF!</definedName>
    <definedName name="gi" localSheetId="0">#REF!</definedName>
    <definedName name="gi">#REF!</definedName>
    <definedName name="gi_10" localSheetId="0">#REF!</definedName>
    <definedName name="gi_10">#REF!</definedName>
    <definedName name="GIA" localSheetId="0">#REF!</definedName>
    <definedName name="GIA">#REF!</definedName>
    <definedName name="Gia_CT" localSheetId="0">#REF!</definedName>
    <definedName name="Gia_CT">#REF!</definedName>
    <definedName name="GIA_CU_LY_VAN_CHUYEN" localSheetId="0">#REF!</definedName>
    <definedName name="GIA_CU_LY_VAN_CHUYEN">#REF!</definedName>
    <definedName name="GIA_CU_LY_VAN_CHUYEN_10" localSheetId="0">#REF!</definedName>
    <definedName name="GIA_CU_LY_VAN_CHUYEN_10">#REF!</definedName>
    <definedName name="gia_den_bu" localSheetId="0">#REF!</definedName>
    <definedName name="gia_den_bu">#REF!</definedName>
    <definedName name="Gia_tien" localSheetId="0">#REF!</definedName>
    <definedName name="Gia_tien">#REF!</definedName>
    <definedName name="gia_tien_1" localSheetId="0">#REF!</definedName>
    <definedName name="gia_tien_1">#REF!</definedName>
    <definedName name="Gia_tien_10" localSheetId="0">#REF!</definedName>
    <definedName name="Gia_tien_10">#REF!</definedName>
    <definedName name="gia_tien_2" localSheetId="0">#REF!</definedName>
    <definedName name="gia_tien_2">#REF!</definedName>
    <definedName name="gia_tien_3" localSheetId="0">#REF!</definedName>
    <definedName name="gia_tien_3">#REF!</definedName>
    <definedName name="gia_tien_BTN" localSheetId="0">#REF!</definedName>
    <definedName name="gia_tien_BTN">#REF!</definedName>
    <definedName name="gia_tien_BTN_10" localSheetId="0">#REF!</definedName>
    <definedName name="gia_tien_BTN_10">#REF!</definedName>
    <definedName name="gia_tien1" localSheetId="0">#REF!</definedName>
    <definedName name="gia_tien1">#REF!</definedName>
    <definedName name="gia_tien2" localSheetId="0">#REF!</definedName>
    <definedName name="gia_tien2">#REF!</definedName>
    <definedName name="gia_tien3" localSheetId="0">#REF!</definedName>
    <definedName name="gia_tien3">#REF!</definedName>
    <definedName name="GIA_tk" localSheetId="0">#REF!</definedName>
    <definedName name="GIA_tk">#REF!</definedName>
    <definedName name="gia_tri_1" localSheetId="0">#REF!</definedName>
    <definedName name="gia_tri_1">#REF!</definedName>
    <definedName name="gia_tri_1_BTN" localSheetId="0">#REF!</definedName>
    <definedName name="gia_tri_1_BTN">#REF!</definedName>
    <definedName name="gia_tri_1BTN" localSheetId="0">#REF!</definedName>
    <definedName name="gia_tri_1BTN">#REF!</definedName>
    <definedName name="gia_tri_2" localSheetId="0">#REF!</definedName>
    <definedName name="gia_tri_2">#REF!</definedName>
    <definedName name="gia_tri_2_BTN" localSheetId="0">#REF!</definedName>
    <definedName name="gia_tri_2_BTN">#REF!</definedName>
    <definedName name="gia_tri_2BTN" localSheetId="0">#REF!</definedName>
    <definedName name="gia_tri_2BTN">#REF!</definedName>
    <definedName name="gia_tri_3" localSheetId="0">#REF!</definedName>
    <definedName name="gia_tri_3">#REF!</definedName>
    <definedName name="gia_tri_3_BTN" localSheetId="0">#REF!</definedName>
    <definedName name="gia_tri_3_BTN">#REF!</definedName>
    <definedName name="gia_tri_3BTN" localSheetId="0">#REF!</definedName>
    <definedName name="gia_tri_3BTN">#REF!</definedName>
    <definedName name="Gia_VT" localSheetId="0">#REF!</definedName>
    <definedName name="Gia_VT">#REF!</definedName>
    <definedName name="GiaBTN" localSheetId="0">#REF!</definedName>
    <definedName name="GiaBTN">#REF!</definedName>
    <definedName name="GIADNEO" localSheetId="0">#REF!</definedName>
    <definedName name="GIADNEO">#REF!</definedName>
    <definedName name="GIAGIAOVLHT" localSheetId="0">#REF!</definedName>
    <definedName name="GIAGIAOVLHT">#REF!</definedName>
    <definedName name="giam" localSheetId="0">#REF!</definedName>
    <definedName name="giam">#REF!</definedName>
    <definedName name="giam_10" localSheetId="0">#REF!</definedName>
    <definedName name="giam_10">#REF!</definedName>
    <definedName name="giam3331" localSheetId="0">#REF!</definedName>
    <definedName name="giam3331">#REF!</definedName>
    <definedName name="GiaMay" localSheetId="0">#REF!</definedName>
    <definedName name="GiaMay">#REF!</definedName>
    <definedName name="giaMBA" localSheetId="0">#REF!</definedName>
    <definedName name="giaMBA">#REF!</definedName>
    <definedName name="GIATB" localSheetId="0">#REF!</definedName>
    <definedName name="GIATB">#REF!</definedName>
    <definedName name="giatien" localSheetId="0">#REF!</definedName>
    <definedName name="giatien">#REF!</definedName>
    <definedName name="GIATT" localSheetId="0">#REF!</definedName>
    <definedName name="GIATT">#REF!</definedName>
    <definedName name="giatte" localSheetId="0">#REF!</definedName>
    <definedName name="giatte">#REF!</definedName>
    <definedName name="giavcdd" localSheetId="0">#REF!</definedName>
    <definedName name="giavcdd">#REF!</definedName>
    <definedName name="giavcddedit" localSheetId="0">#REF!</definedName>
    <definedName name="giavcddedit">#REF!</definedName>
    <definedName name="GIAVL_KHECAC" localSheetId="0">#REF!</definedName>
    <definedName name="GIAVL_KHECAC">#REF!</definedName>
    <definedName name="GIAVL_TRALY" localSheetId="0">#REF!</definedName>
    <definedName name="GIAVL_TRALY">#REF!</definedName>
    <definedName name="GIAVL_TRALY_10" localSheetId="0">#REF!</definedName>
    <definedName name="GIAVL_TRALY_10">#REF!</definedName>
    <definedName name="GIAVLHT" localSheetId="0">#REF!</definedName>
    <definedName name="GIAVLHT">#REF!</definedName>
    <definedName name="GIAVLIEUTN" localSheetId="0">#REF!</definedName>
    <definedName name="GIAVLIEUTN">#REF!</definedName>
    <definedName name="GIAVT" localSheetId="0">#REF!</definedName>
    <definedName name="GIAVT">#REF!</definedName>
    <definedName name="GiaVTBTN" localSheetId="0">#REF!</definedName>
    <definedName name="GiaVTBTN">#REF!</definedName>
    <definedName name="GiaVtu" localSheetId="0">#REF!</definedName>
    <definedName name="GiaVtu">#REF!</definedName>
    <definedName name="giaydau" localSheetId="0">#REF!</definedName>
    <definedName name="giaydau">#REF!</definedName>
    <definedName name="GID1_20" localSheetId="0">#REF!</definedName>
    <definedName name="GID1_20">#REF!</definedName>
    <definedName name="Giocong" localSheetId="0">#REF!</definedName>
    <definedName name="Giocong">#REF!</definedName>
    <definedName name="Giocong_10" localSheetId="0">#REF!</definedName>
    <definedName name="Giocong_10">#REF!</definedName>
    <definedName name="giotuoi" localSheetId="0">#REF!</definedName>
    <definedName name="giotuoi">#REF!</definedName>
    <definedName name="gjh" localSheetId="0">#REF!</definedName>
    <definedName name="gjh">#REF!</definedName>
    <definedName name="gkcnc" localSheetId="0">#REF!</definedName>
    <definedName name="gkcnc">#REF!</definedName>
    <definedName name="gkGTGT" localSheetId="0">#REF!</definedName>
    <definedName name="gkGTGT">#REF!</definedName>
    <definedName name="gkGTGT_10" localSheetId="0">#REF!</definedName>
    <definedName name="gkGTGT_10">#REF!</definedName>
    <definedName name="gl" localSheetId="0">#REF!</definedName>
    <definedName name="gl">#REF!</definedName>
    <definedName name="gl3p" localSheetId="0">#REF!</definedName>
    <definedName name="gl3p">#REF!</definedName>
    <definedName name="gl3p_10" localSheetId="0">#REF!</definedName>
    <definedName name="gl3p_10">#REF!</definedName>
    <definedName name="gl3p_20" localSheetId="0">#REF!</definedName>
    <definedName name="gl3p_20">#REF!</definedName>
    <definedName name="gld" localSheetId="0">#REF!</definedName>
    <definedName name="gld">#REF!</definedName>
    <definedName name="gld_10" localSheetId="0">#REF!</definedName>
    <definedName name="gld_10">#REF!</definedName>
    <definedName name="gll_10" localSheetId="0">#REF!</definedName>
    <definedName name="gll_10">#REF!</definedName>
    <definedName name="gllf_10" localSheetId="0">#REF!</definedName>
    <definedName name="gllf_10">#REF!</definedName>
    <definedName name="glls_10" localSheetId="0">#REF!</definedName>
    <definedName name="glls_10">#REF!</definedName>
    <definedName name="gLst" localSheetId="0">#REF!</definedName>
    <definedName name="gLst">#REF!</definedName>
    <definedName name="gLst_10" localSheetId="0">#REF!</definedName>
    <definedName name="gLst_10">#REF!</definedName>
    <definedName name="gLst_12" localSheetId="0">#REF!</definedName>
    <definedName name="gLst_12">#REF!</definedName>
    <definedName name="gLst_17" localSheetId="0">#REF!</definedName>
    <definedName name="gLst_17">#REF!</definedName>
    <definedName name="gLst_18" localSheetId="0">#REF!</definedName>
    <definedName name="gLst_18">#REF!</definedName>
    <definedName name="gLst_2" localSheetId="0">#REF!</definedName>
    <definedName name="gLst_2">#REF!</definedName>
    <definedName name="gLst_4" localSheetId="0">#REF!</definedName>
    <definedName name="gLst_4">#REF!</definedName>
    <definedName name="gLst_5" localSheetId="0">#REF!</definedName>
    <definedName name="gLst_5">#REF!</definedName>
    <definedName name="gLst_7" localSheetId="0">#REF!</definedName>
    <definedName name="gLst_7">#REF!</definedName>
    <definedName name="gmm" localSheetId="0">#REF!</definedName>
    <definedName name="gmm">#REF!</definedName>
    <definedName name="gmm_20" localSheetId="0">#REF!</definedName>
    <definedName name="gmm_20">#REF!</definedName>
    <definedName name="GMs" localSheetId="0">#REF!</definedName>
    <definedName name="GMs">#REF!</definedName>
    <definedName name="GMs_10" localSheetId="0">#REF!</definedName>
    <definedName name="GMs_10">#REF!</definedName>
    <definedName name="GMs_12" localSheetId="0">#REF!</definedName>
    <definedName name="GMs_12">#REF!</definedName>
    <definedName name="GMs_17" localSheetId="0">#REF!</definedName>
    <definedName name="GMs_17">#REF!</definedName>
    <definedName name="GMs_18" localSheetId="0">#REF!</definedName>
    <definedName name="GMs_18">#REF!</definedName>
    <definedName name="GMs_2" localSheetId="0">#REF!</definedName>
    <definedName name="GMs_2">#REF!</definedName>
    <definedName name="GMs_4" localSheetId="0">#REF!</definedName>
    <definedName name="GMs_4">#REF!</definedName>
    <definedName name="GMs_5" localSheetId="0">#REF!</definedName>
    <definedName name="GMs_5">#REF!</definedName>
    <definedName name="GMs_7" localSheetId="0">#REF!</definedName>
    <definedName name="GMs_7">#REF!</definedName>
    <definedName name="gmsmc" localSheetId="0">#REF!</definedName>
    <definedName name="gmsmc">#REF!</definedName>
    <definedName name="GMSTC" localSheetId="0">#REF!</definedName>
    <definedName name="GMSTC">#REF!</definedName>
    <definedName name="GMSTC_10" localSheetId="0">#REF!</definedName>
    <definedName name="GMSTC_10">#REF!</definedName>
    <definedName name="GMSTC_12" localSheetId="0">#REF!</definedName>
    <definedName name="GMSTC_12">#REF!</definedName>
    <definedName name="GMSTC_17" localSheetId="0">#REF!</definedName>
    <definedName name="GMSTC_17">#REF!</definedName>
    <definedName name="GMSTC_18" localSheetId="0">#REF!</definedName>
    <definedName name="GMSTC_18">#REF!</definedName>
    <definedName name="GMSTC_2" localSheetId="0">#REF!</definedName>
    <definedName name="GMSTC_2">#REF!</definedName>
    <definedName name="GMSTC_4" localSheetId="0">#REF!</definedName>
    <definedName name="GMSTC_4">#REF!</definedName>
    <definedName name="GMSTC_5" localSheetId="0">#REF!</definedName>
    <definedName name="GMSTC_5">#REF!</definedName>
    <definedName name="GMSTC_7" localSheetId="0">#REF!</definedName>
    <definedName name="GMSTC_7">#REF!</definedName>
    <definedName name="gnkcn" localSheetId="0">#REF!</definedName>
    <definedName name="gnkcn">#REF!</definedName>
    <definedName name="gnkcn25" localSheetId="0">#REF!</definedName>
    <definedName name="gnkcn25">#REF!</definedName>
    <definedName name="gnkcnc25" localSheetId="0">#REF!</definedName>
    <definedName name="gnkcnc25">#REF!</definedName>
    <definedName name="gnlc" localSheetId="0">#REF!</definedName>
    <definedName name="gnlc">#REF!</definedName>
    <definedName name="gnlc25" localSheetId="0">#REF!</definedName>
    <definedName name="gnlc25">#REF!</definedName>
    <definedName name="GNmd" localSheetId="0">#REF!</definedName>
    <definedName name="GNmd">#REF!</definedName>
    <definedName name="GNmd_10" localSheetId="0">#REF!</definedName>
    <definedName name="GNmd_10">#REF!</definedName>
    <definedName name="GNmd_12" localSheetId="0">#REF!</definedName>
    <definedName name="GNmd_12">#REF!</definedName>
    <definedName name="GNmd_17" localSheetId="0">#REF!</definedName>
    <definedName name="GNmd_17">#REF!</definedName>
    <definedName name="GNmd_18" localSheetId="0">#REF!</definedName>
    <definedName name="GNmd_18">#REF!</definedName>
    <definedName name="GNmd_2" localSheetId="0">#REF!</definedName>
    <definedName name="GNmd_2">#REF!</definedName>
    <definedName name="GNmd_4" localSheetId="0">#REF!</definedName>
    <definedName name="GNmd_4">#REF!</definedName>
    <definedName name="GNmd_5" localSheetId="0">#REF!</definedName>
    <definedName name="GNmd_5">#REF!</definedName>
    <definedName name="GNmd_7" localSheetId="0">#REF!</definedName>
    <definedName name="GNmd_7">#REF!</definedName>
    <definedName name="gntc" localSheetId="0">#REF!</definedName>
    <definedName name="gntc">#REF!</definedName>
    <definedName name="gntc_10" localSheetId="0">#REF!</definedName>
    <definedName name="gntc_10">#REF!</definedName>
    <definedName name="gntc_12" localSheetId="0">#REF!</definedName>
    <definedName name="gntc_12">#REF!</definedName>
    <definedName name="gntc_17" localSheetId="0">#REF!</definedName>
    <definedName name="gntc_17">#REF!</definedName>
    <definedName name="gntc_18" localSheetId="0">#REF!</definedName>
    <definedName name="gntc_18">#REF!</definedName>
    <definedName name="gntc_2" localSheetId="0">#REF!</definedName>
    <definedName name="gntc_2">#REF!</definedName>
    <definedName name="gntc_4" localSheetId="0">#REF!</definedName>
    <definedName name="gntc_4">#REF!</definedName>
    <definedName name="gntc_5" localSheetId="0">#REF!</definedName>
    <definedName name="gntc_5">#REF!</definedName>
    <definedName name="gntc_7" localSheetId="0">#REF!</definedName>
    <definedName name="gntc_7">#REF!</definedName>
    <definedName name="gntt" localSheetId="0">#REF!</definedName>
    <definedName name="gntt">#REF!</definedName>
    <definedName name="gntt25" localSheetId="0">#REF!</definedName>
    <definedName name="gntt25">#REF!</definedName>
    <definedName name="gnxm" localSheetId="0">#REF!</definedName>
    <definedName name="gnxm">#REF!</definedName>
    <definedName name="gnxm25" localSheetId="0">#REF!</definedName>
    <definedName name="gnxm25">#REF!</definedName>
    <definedName name="go" localSheetId="0">#REF!</definedName>
    <definedName name="go">#REF!</definedName>
    <definedName name="GoBack_12">#N/A</definedName>
    <definedName name="GoBack_17">#N/A</definedName>
    <definedName name="GoBack_18">#N/A</definedName>
    <definedName name="GoBack_2">#N/A</definedName>
    <definedName name="GoBack_4">#N/A</definedName>
    <definedName name="GoBack_5">#N/A</definedName>
    <definedName name="GoBack_7">#N/A</definedName>
    <definedName name="goc_12" localSheetId="0">#REF!</definedName>
    <definedName name="goc_12">#REF!</definedName>
    <definedName name="goc_17" localSheetId="0">#REF!</definedName>
    <definedName name="goc_17">#REF!</definedName>
    <definedName name="goc_18" localSheetId="0">#REF!</definedName>
    <definedName name="goc_18">#REF!</definedName>
    <definedName name="goc_2" localSheetId="0">#REF!</definedName>
    <definedName name="goc_2">#REF!</definedName>
    <definedName name="goc_4" localSheetId="0">#REF!</definedName>
    <definedName name="goc_4">#REF!</definedName>
    <definedName name="goc_5" localSheetId="0">#REF!</definedName>
    <definedName name="goc_5">#REF!</definedName>
    <definedName name="goc_7" localSheetId="0">#REF!</definedName>
    <definedName name="goc_7">#REF!</definedName>
    <definedName name="Goc32x3" localSheetId="0">#REF!</definedName>
    <definedName name="Goc32x3">#REF!</definedName>
    <definedName name="Goc32x3_10" localSheetId="0">#REF!</definedName>
    <definedName name="Goc32x3_10">#REF!</definedName>
    <definedName name="Goc35x3" localSheetId="0">#REF!</definedName>
    <definedName name="Goc35x3">#REF!</definedName>
    <definedName name="Goc35x3_10" localSheetId="0">#REF!</definedName>
    <definedName name="Goc35x3_10">#REF!</definedName>
    <definedName name="Goc40x4" localSheetId="0">#REF!</definedName>
    <definedName name="Goc40x4">#REF!</definedName>
    <definedName name="Goc40x4_10" localSheetId="0">#REF!</definedName>
    <definedName name="Goc40x4_10">#REF!</definedName>
    <definedName name="Goc45x4" localSheetId="0">#REF!</definedName>
    <definedName name="Goc45x4">#REF!</definedName>
    <definedName name="Goc45x4_10" localSheetId="0">#REF!</definedName>
    <definedName name="Goc45x4_10">#REF!</definedName>
    <definedName name="Goc50x5" localSheetId="0">#REF!</definedName>
    <definedName name="Goc50x5">#REF!</definedName>
    <definedName name="Goc50x5_10" localSheetId="0">#REF!</definedName>
    <definedName name="Goc50x5_10">#REF!</definedName>
    <definedName name="Goc50x5_12" localSheetId="0">#REF!</definedName>
    <definedName name="Goc50x5_12">#REF!</definedName>
    <definedName name="Goc50x5_17" localSheetId="0">#REF!</definedName>
    <definedName name="Goc50x5_17">#REF!</definedName>
    <definedName name="Goc50x5_18" localSheetId="0">#REF!</definedName>
    <definedName name="Goc50x5_18">#REF!</definedName>
    <definedName name="Goc50x5_2" localSheetId="0">#REF!</definedName>
    <definedName name="Goc50x5_2">#REF!</definedName>
    <definedName name="Goc50x5_4" localSheetId="0">#REF!</definedName>
    <definedName name="Goc50x5_4">#REF!</definedName>
    <definedName name="Goc50x5_5" localSheetId="0">#REF!</definedName>
    <definedName name="Goc50x5_5">#REF!</definedName>
    <definedName name="Goc50x5_7" localSheetId="0">#REF!</definedName>
    <definedName name="Goc50x5_7">#REF!</definedName>
    <definedName name="Goc63x6" localSheetId="0">#REF!</definedName>
    <definedName name="Goc63x6">#REF!</definedName>
    <definedName name="Goc63x6_10" localSheetId="0">#REF!</definedName>
    <definedName name="Goc63x6_10">#REF!</definedName>
    <definedName name="Goc75x6" localSheetId="0">#REF!</definedName>
    <definedName name="Goc75x6">#REF!</definedName>
    <definedName name="Goc75x6_10" localSheetId="0">#REF!</definedName>
    <definedName name="Goc75x6_10">#REF!</definedName>
    <definedName name="gochong_QV" localSheetId="0">#REF!</definedName>
    <definedName name="gochong_QV">#REF!</definedName>
    <definedName name="gochong_TD" localSheetId="0">#REF!</definedName>
    <definedName name="gochong_TD">#REF!</definedName>
    <definedName name="gochongcay" localSheetId="0">#REF!</definedName>
    <definedName name="gochongcay">#REF!</definedName>
    <definedName name="gochongda" localSheetId="0">#REF!</definedName>
    <definedName name="gochongda">#REF!</definedName>
    <definedName name="goi15m" localSheetId="0">#REF!</definedName>
    <definedName name="goi15m">#REF!</definedName>
    <definedName name="goi21K0250" localSheetId="0">#REF!</definedName>
    <definedName name="goi21K0250">#REF!</definedName>
    <definedName name="goi22K0250" localSheetId="0">#REF!</definedName>
    <definedName name="goi22K0250">#REF!</definedName>
    <definedName name="goi31K1400" localSheetId="0">#REF!</definedName>
    <definedName name="goi31K1400">#REF!</definedName>
    <definedName name="goiCJZ" localSheetId="0">#REF!</definedName>
    <definedName name="goiCJZ">#REF!</definedName>
    <definedName name="goicsuSPT" localSheetId="0">#REF!</definedName>
    <definedName name="goicsuSPT">#REF!</definedName>
    <definedName name="goiTPZ2DX" localSheetId="0">#REF!</definedName>
    <definedName name="goiTPZ2DX">#REF!</definedName>
    <definedName name="gom_10" localSheetId="0">#REF!</definedName>
    <definedName name="gom_10">#REF!</definedName>
    <definedName name="gon4_10" localSheetId="0">#REF!</definedName>
    <definedName name="gon4_10">#REF!</definedName>
    <definedName name="gonep" localSheetId="0">#REF!</definedName>
    <definedName name="gonep">#REF!</definedName>
    <definedName name="gonhom4" localSheetId="0">#REF!</definedName>
    <definedName name="gonhom4">#REF!</definedName>
    <definedName name="goong15T" localSheetId="0">#REF!</definedName>
    <definedName name="goong15T">#REF!</definedName>
    <definedName name="govan_10" localSheetId="0">#REF!</definedName>
    <definedName name="govan_10">#REF!</definedName>
    <definedName name="govan_20" localSheetId="0">#REF!</definedName>
    <definedName name="govan_20">#REF!</definedName>
    <definedName name="govankhuon" localSheetId="0">#REF!</definedName>
    <definedName name="govankhuon">#REF!</definedName>
    <definedName name="GOVAP1" localSheetId="0">#REF!</definedName>
    <definedName name="GOVAP1">#REF!</definedName>
    <definedName name="GOVAP2" localSheetId="0">#REF!</definedName>
    <definedName name="GOVAP2">#REF!</definedName>
    <definedName name="govk_QV" localSheetId="0">#REF!</definedName>
    <definedName name="govk_QV">#REF!</definedName>
    <definedName name="govk_TD" localSheetId="0">#REF!</definedName>
    <definedName name="govk_TD">#REF!</definedName>
    <definedName name="gp">1.1</definedName>
    <definedName name="gps" localSheetId="0">#REF!</definedName>
    <definedName name="gps">#REF!</definedName>
    <definedName name="gps_10" localSheetId="0">#REF!</definedName>
    <definedName name="gps_10">#REF!</definedName>
    <definedName name="gps_12" localSheetId="0">#REF!</definedName>
    <definedName name="gps_12">#REF!</definedName>
    <definedName name="gps_17" localSheetId="0">#REF!</definedName>
    <definedName name="gps_17">#REF!</definedName>
    <definedName name="gps_18" localSheetId="0">#REF!</definedName>
    <definedName name="gps_18">#REF!</definedName>
    <definedName name="gps_2" localSheetId="0">#REF!</definedName>
    <definedName name="gps_2">#REF!</definedName>
    <definedName name="gps_4" localSheetId="0">#REF!</definedName>
    <definedName name="gps_4">#REF!</definedName>
    <definedName name="gps_5" localSheetId="0">#REF!</definedName>
    <definedName name="gps_5">#REF!</definedName>
    <definedName name="gps_7" localSheetId="0">#REF!</definedName>
    <definedName name="gps_7">#REF!</definedName>
    <definedName name="gpt" localSheetId="0">#REF!</definedName>
    <definedName name="gpt">#REF!</definedName>
    <definedName name="GPT_GROUNDING_PT_12" localSheetId="0">#REF!</definedName>
    <definedName name="GPT_GROUNDING_PT_12">#REF!</definedName>
    <definedName name="GPT_GROUNDING_PT_17" localSheetId="0">#REF!</definedName>
    <definedName name="GPT_GROUNDING_PT_17">#REF!</definedName>
    <definedName name="GPT_GROUNDING_PT_18" localSheetId="0">#REF!</definedName>
    <definedName name="GPT_GROUNDING_PT_18">#REF!</definedName>
    <definedName name="GPT_GROUNDING_PT_2" localSheetId="0">#REF!</definedName>
    <definedName name="GPT_GROUNDING_PT_2">#REF!</definedName>
    <definedName name="GPT_GROUNDING_PT_4" localSheetId="0">#REF!</definedName>
    <definedName name="GPT_GROUNDING_PT_4">#REF!</definedName>
    <definedName name="GPT_GROUNDING_PT_5" localSheetId="0">#REF!</definedName>
    <definedName name="GPT_GROUNDING_PT_5">#REF!</definedName>
    <definedName name="GPT_GROUNDING_PT_7" localSheetId="0">#REF!</definedName>
    <definedName name="GPT_GROUNDING_PT_7">#REF!</definedName>
    <definedName name="Gqlda" localSheetId="0">#REF!</definedName>
    <definedName name="Gqlda">#REF!</definedName>
    <definedName name="grst_10" localSheetId="0">#REF!</definedName>
    <definedName name="grst_10">#REF!</definedName>
    <definedName name="grstf_10" localSheetId="0">#REF!</definedName>
    <definedName name="grstf_10">#REF!</definedName>
    <definedName name="gs" localSheetId="0">#REF!</definedName>
    <definedName name="gs">#REF!</definedName>
    <definedName name="gse" localSheetId="0">#REF!</definedName>
    <definedName name="gse">#REF!</definedName>
    <definedName name="gse_10" localSheetId="0">#REF!</definedName>
    <definedName name="gse_10">#REF!</definedName>
    <definedName name="gSH" localSheetId="0">#REF!</definedName>
    <definedName name="gSH">#REF!</definedName>
    <definedName name="gst" localSheetId="0">#REF!</definedName>
    <definedName name="gst">#REF!</definedName>
    <definedName name="gstbbtg" localSheetId="0">[4]Config!$CA$321</definedName>
    <definedName name="gstbbtg">#REF!</definedName>
    <definedName name="gstbx" localSheetId="0">[4]Config!$CA$309:$CA$320</definedName>
    <definedName name="gstbx">#REF!</definedName>
    <definedName name="gstby1" localSheetId="0">[4]Config!$CB$309:$CB$320</definedName>
    <definedName name="gstby1">#REF!</definedName>
    <definedName name="gstby2" localSheetId="0">[4]Config!$CC$309:$CC$320</definedName>
    <definedName name="gstby2">#REF!</definedName>
    <definedName name="gstby3" localSheetId="0">[4]Config!$CD$309:$CD$320</definedName>
    <definedName name="gstby3">#REF!</definedName>
    <definedName name="gstby4" localSheetId="0">[4]Config!$CE$309:$CE$320</definedName>
    <definedName name="gstby4">#REF!</definedName>
    <definedName name="gstby5" localSheetId="0">[4]Config!$CF$309:$CF$320</definedName>
    <definedName name="gstby5">#REF!</definedName>
    <definedName name="GSTC" localSheetId="0">#REF!</definedName>
    <definedName name="GSTC">#REF!</definedName>
    <definedName name="gsxdbtg" localSheetId="0">[4]Config!$CA$300</definedName>
    <definedName name="gsxdbtg">#REF!</definedName>
    <definedName name="gsxdx" localSheetId="0">[4]Config!$CA$288:$CA$299</definedName>
    <definedName name="gsxdx">#REF!</definedName>
    <definedName name="gsxdy1" localSheetId="0">[4]Config!$CB$288:$CB$299</definedName>
    <definedName name="gsxdy1">#REF!</definedName>
    <definedName name="gsxdy2" localSheetId="0">[4]Config!$CC$288:$CC$299</definedName>
    <definedName name="gsxdy2">#REF!</definedName>
    <definedName name="gsxdy3" localSheetId="0">[4]Config!$CD$288:$CD$299</definedName>
    <definedName name="gsxdy3">#REF!</definedName>
    <definedName name="gsxdy4" localSheetId="0">[4]Config!$CE$288:$CE$299</definedName>
    <definedName name="gsxdy4">#REF!</definedName>
    <definedName name="gsxdy5" localSheetId="0">[4]Config!$CF$288:$CF$299</definedName>
    <definedName name="gsxdy5">#REF!</definedName>
    <definedName name="GT_20" localSheetId="0">#REF!</definedName>
    <definedName name="GT_20">#REF!</definedName>
    <definedName name="Gtb" localSheetId="0">#REF!</definedName>
    <definedName name="Gtb">#REF!</definedName>
    <definedName name="gtb_10" localSheetId="0">#REF!</definedName>
    <definedName name="gtb_10">#REF!</definedName>
    <definedName name="gtb_20" localSheetId="0">#REF!</definedName>
    <definedName name="gtb_20">#REF!</definedName>
    <definedName name="gtbtt" localSheetId="0">#REF!</definedName>
    <definedName name="gtbtt">#REF!</definedName>
    <definedName name="gtbtt_10" localSheetId="0">#REF!</definedName>
    <definedName name="gtbtt_10">#REF!</definedName>
    <definedName name="gtc" localSheetId="0">#REF!</definedName>
    <definedName name="gtc">#REF!</definedName>
    <definedName name="gtc_10" localSheetId="0">#REF!</definedName>
    <definedName name="gtc_10">#REF!</definedName>
    <definedName name="GTCPTTTKBVTC">#REF!</definedName>
    <definedName name="GTCPTTTKKT">#REF!</definedName>
    <definedName name="GTDTCTANG_HT_NC_BD" localSheetId="0">#REF!</definedName>
    <definedName name="GTDTCTANG_HT_NC_BD">#REF!</definedName>
    <definedName name="GTDTCTANG_HT_NC_KT" localSheetId="0">#REF!</definedName>
    <definedName name="GTDTCTANG_HT_NC_KT">#REF!</definedName>
    <definedName name="GTDTCTANG_HT_VL_BD" localSheetId="0">#REF!</definedName>
    <definedName name="GTDTCTANG_HT_VL_BD">#REF!</definedName>
    <definedName name="GTDTCTANG_HT_VL_KT" localSheetId="0">#REF!</definedName>
    <definedName name="GTDTCTANG_HT_VL_KT">#REF!</definedName>
    <definedName name="GTDTCTANG_NC_BD" localSheetId="0">#REF!</definedName>
    <definedName name="GTDTCTANG_NC_BD">#REF!</definedName>
    <definedName name="GTDTCTANG_NC_KT" localSheetId="0">#REF!</definedName>
    <definedName name="GTDTCTANG_NC_KT">#REF!</definedName>
    <definedName name="GTDTCTANG_VL_BD" localSheetId="0">#REF!</definedName>
    <definedName name="GTDTCTANG_VL_BD">#REF!</definedName>
    <definedName name="GTDTCTANG_VL_KT" localSheetId="0">#REF!</definedName>
    <definedName name="GTDTCTANG_VL_KT">#REF!</definedName>
    <definedName name="GTDTXL" localSheetId="0">#REF!</definedName>
    <definedName name="GTDTXL">#REF!</definedName>
    <definedName name="gTG" localSheetId="0">#REF!</definedName>
    <definedName name="gTG">#REF!</definedName>
    <definedName name="gTL" localSheetId="0">#REF!</definedName>
    <definedName name="gTL">#REF!</definedName>
    <definedName name="GTRI" localSheetId="0">#REF!</definedName>
    <definedName name="GTRI">#REF!</definedName>
    <definedName name="GTRI_10" localSheetId="0">#REF!</definedName>
    <definedName name="GTRI_10">#REF!</definedName>
    <definedName name="gtst" localSheetId="0">#REF!</definedName>
    <definedName name="gtst">#REF!</definedName>
    <definedName name="gtst_10" localSheetId="0">#REF!</definedName>
    <definedName name="gtst_10">#REF!</definedName>
    <definedName name="gtst_12" localSheetId="0">#REF!</definedName>
    <definedName name="gtst_12">#REF!</definedName>
    <definedName name="gtst_17" localSheetId="0">#REF!</definedName>
    <definedName name="gtst_17">#REF!</definedName>
    <definedName name="gtst_18" localSheetId="0">#REF!</definedName>
    <definedName name="gtst_18">#REF!</definedName>
    <definedName name="gtst_2" localSheetId="0">#REF!</definedName>
    <definedName name="gtst_2">#REF!</definedName>
    <definedName name="gtst_4" localSheetId="0">#REF!</definedName>
    <definedName name="gtst_4">#REF!</definedName>
    <definedName name="gtst_5" localSheetId="0">#REF!</definedName>
    <definedName name="gtst_5">#REF!</definedName>
    <definedName name="gtst_7" localSheetId="0">#REF!</definedName>
    <definedName name="gtst_7">#REF!</definedName>
    <definedName name="GTT" localSheetId="0">#REF!</definedName>
    <definedName name="GTT">#REF!</definedName>
    <definedName name="GTTB" localSheetId="0">#REF!</definedName>
    <definedName name="GTTB">#REF!</definedName>
    <definedName name="GTXL" localSheetId="0">#REF!</definedName>
    <definedName name="GTXL">#REF!</definedName>
    <definedName name="GTXL_1" localSheetId="0">#REF!</definedName>
    <definedName name="GTXL_1">#REF!</definedName>
    <definedName name="GTXL_10" localSheetId="0">#REF!</definedName>
    <definedName name="GTXL_10">#REF!</definedName>
    <definedName name="GTXL3" localSheetId="0">#REF!</definedName>
    <definedName name="GTXL3">#REF!</definedName>
    <definedName name="gv_10" localSheetId="0">#REF!</definedName>
    <definedName name="gv_10">#REF!</definedName>
    <definedName name="gvk" localSheetId="0">#REF!</definedName>
    <definedName name="gvk">#REF!</definedName>
    <definedName name="gvk_10" localSheetId="0">#REF!</definedName>
    <definedName name="gvk_10">#REF!</definedName>
    <definedName name="GVL_LDT" localSheetId="0">#REF!</definedName>
    <definedName name="GVL_LDT">#REF!</definedName>
    <definedName name="GVL_LDT_10" localSheetId="0">#REF!</definedName>
    <definedName name="GVL_LDT_10">#REF!</definedName>
    <definedName name="gwa_10" localSheetId="0">#REF!</definedName>
    <definedName name="gwa_10">#REF!</definedName>
    <definedName name="gwaf_10" localSheetId="0">#REF!</definedName>
    <definedName name="gwaf_10">#REF!</definedName>
    <definedName name="gwas_10" localSheetId="0">#REF!</definedName>
    <definedName name="gwas_10">#REF!</definedName>
    <definedName name="gwc" localSheetId="0">#REF!</definedName>
    <definedName name="gwc">#REF!</definedName>
    <definedName name="gwl_10" localSheetId="0">#REF!</definedName>
    <definedName name="gwl_10">#REF!</definedName>
    <definedName name="gwlf_10" localSheetId="0">#REF!</definedName>
    <definedName name="gwlf_10">#REF!</definedName>
    <definedName name="gwls_10" localSheetId="0">#REF!</definedName>
    <definedName name="gwls_10">#REF!</definedName>
    <definedName name="gws_10" localSheetId="0">#REF!</definedName>
    <definedName name="gws_10">#REF!</definedName>
    <definedName name="gwsf_10" localSheetId="0">#REF!</definedName>
    <definedName name="gwsf_10">#REF!</definedName>
    <definedName name="gwss_10" localSheetId="0">#REF!</definedName>
    <definedName name="gwss_10">#REF!</definedName>
    <definedName name="gWst" localSheetId="0">#REF!</definedName>
    <definedName name="gWst">#REF!</definedName>
    <definedName name="gWst_10" localSheetId="0">#REF!</definedName>
    <definedName name="gWst_10">#REF!</definedName>
    <definedName name="gWst_12" localSheetId="0">#REF!</definedName>
    <definedName name="gWst_12">#REF!</definedName>
    <definedName name="gWst_17" localSheetId="0">#REF!</definedName>
    <definedName name="gWst_17">#REF!</definedName>
    <definedName name="gWst_18" localSheetId="0">#REF!</definedName>
    <definedName name="gWst_18">#REF!</definedName>
    <definedName name="gWst_2" localSheetId="0">#REF!</definedName>
    <definedName name="gWst_2">#REF!</definedName>
    <definedName name="gWst_4" localSheetId="0">#REF!</definedName>
    <definedName name="gWst_4">#REF!</definedName>
    <definedName name="gWst_5" localSheetId="0">#REF!</definedName>
    <definedName name="gWst_5">#REF!</definedName>
    <definedName name="gWst_7" localSheetId="0">#REF!</definedName>
    <definedName name="gWst_7">#REF!</definedName>
    <definedName name="gx" localSheetId="0">#REF!</definedName>
    <definedName name="gx">#REF!</definedName>
    <definedName name="Gxd" localSheetId="0">#REF!</definedName>
    <definedName name="Gxd">#REF!</definedName>
    <definedName name="Gxet" localSheetId="0">#REF!</definedName>
    <definedName name="Gxet">#REF!</definedName>
    <definedName name="Gxl" localSheetId="0">#REF!</definedName>
    <definedName name="Gxl">#REF!</definedName>
    <definedName name="Gxl_10" localSheetId="0">#REF!</definedName>
    <definedName name="Gxl_10">#REF!</definedName>
    <definedName name="Gxl_x_0_179">#REF!</definedName>
    <definedName name="Gxltt" localSheetId="0">#REF!</definedName>
    <definedName name="Gxltt">#REF!</definedName>
    <definedName name="gxltt_10" localSheetId="0">#REF!</definedName>
    <definedName name="gxltt_10">#REF!</definedName>
    <definedName name="gxm" localSheetId="0">#REF!</definedName>
    <definedName name="gxm">#REF!</definedName>
    <definedName name="gxm_10" localSheetId="0">#REF!</definedName>
    <definedName name="gxm_10">#REF!</definedName>
    <definedName name="GXMAX" localSheetId="0">#REF!</definedName>
    <definedName name="GXMAX">#REF!</definedName>
    <definedName name="GXMIN" localSheetId="0">#REF!</definedName>
    <definedName name="GXMIN">#REF!</definedName>
    <definedName name="GYMAX" localSheetId="0">#REF!</definedName>
    <definedName name="GYMAX">#REF!</definedName>
    <definedName name="GYMIN" localSheetId="0">#REF!</definedName>
    <definedName name="GYMIN">#REF!</definedName>
    <definedName name="h" localSheetId="0" hidden="1">{"'Sheet1'!$L$16"}</definedName>
    <definedName name="h" hidden="1">{"'Sheet1'!$L$16"}</definedName>
    <definedName name="H._10">#REF!</definedName>
    <definedName name="h.2_12" localSheetId="0">#REF!</definedName>
    <definedName name="h.2_12">#REF!</definedName>
    <definedName name="h.2_17" localSheetId="0">#REF!</definedName>
    <definedName name="h.2_17">#REF!</definedName>
    <definedName name="h.2_18" localSheetId="0">#REF!</definedName>
    <definedName name="h.2_18">#REF!</definedName>
    <definedName name="h.2_2" localSheetId="0">#REF!</definedName>
    <definedName name="h.2_2">#REF!</definedName>
    <definedName name="h.2_4" localSheetId="0">#REF!</definedName>
    <definedName name="h.2_4">#REF!</definedName>
    <definedName name="h.2_5" localSheetId="0">#REF!</definedName>
    <definedName name="h.2_5">#REF!</definedName>
    <definedName name="h.2_7" localSheetId="0">#REF!</definedName>
    <definedName name="h.2_7">#REF!</definedName>
    <definedName name="h_" localSheetId="0">#REF!</definedName>
    <definedName name="h_">#REF!</definedName>
    <definedName name="h__" localSheetId="0">#REF!</definedName>
    <definedName name="h__">#REF!</definedName>
    <definedName name="h___10" localSheetId="0">#REF!</definedName>
    <definedName name="h___10">#REF!</definedName>
    <definedName name="h__10" localSheetId="0">#REF!</definedName>
    <definedName name="h__10">#REF!</definedName>
    <definedName name="h_0" localSheetId="0">#REF!</definedName>
    <definedName name="h_0">#REF!</definedName>
    <definedName name="h_0_10" localSheetId="0">#REF!</definedName>
    <definedName name="h_0_10">#REF!</definedName>
    <definedName name="H_1" localSheetId="0">#REF!</definedName>
    <definedName name="H_1">#REF!</definedName>
    <definedName name="H_1_10" localSheetId="0">#REF!</definedName>
    <definedName name="H_1_10">#REF!</definedName>
    <definedName name="H_2" localSheetId="0">#REF!</definedName>
    <definedName name="H_2">#REF!</definedName>
    <definedName name="H_2_10" localSheetId="0">#REF!</definedName>
    <definedName name="H_2_10">#REF!</definedName>
    <definedName name="H_20" localSheetId="0">#REF!</definedName>
    <definedName name="H_20">#REF!</definedName>
    <definedName name="H_3" localSheetId="0">#REF!</definedName>
    <definedName name="H_3">#REF!</definedName>
    <definedName name="H_3_10" localSheetId="0">#REF!</definedName>
    <definedName name="H_3_10">#REF!</definedName>
    <definedName name="H_30" localSheetId="0">#REF!</definedName>
    <definedName name="H_30">#REF!</definedName>
    <definedName name="H_30_10" localSheetId="0">#REF!</definedName>
    <definedName name="H_30_10">#REF!</definedName>
    <definedName name="h_d" localSheetId="0">#REF!</definedName>
    <definedName name="h_d">#REF!</definedName>
    <definedName name="h_ds" localSheetId="0">#REF!</definedName>
    <definedName name="h_ds">#REF!</definedName>
    <definedName name="H_ng_mòc_cáng_trÖnh" localSheetId="0">#REF!</definedName>
    <definedName name="H_ng_mòc_cáng_trÖnh">#REF!</definedName>
    <definedName name="h_qd" localSheetId="0">#REF!</definedName>
    <definedName name="h_qd">#REF!</definedName>
    <definedName name="H_THUCHTHH" localSheetId="0">#REF!</definedName>
    <definedName name="H_THUCHTHH">#REF!</definedName>
    <definedName name="H_THUCTT" localSheetId="0">#REF!</definedName>
    <definedName name="H_THUCTT">#REF!</definedName>
    <definedName name="h_tru" localSheetId="0">#REF!</definedName>
    <definedName name="h_tru">#REF!</definedName>
    <definedName name="h_xoa" localSheetId="0" hidden="1">{"'Sheet1'!$L$16"}</definedName>
    <definedName name="h_xoa" hidden="1">{"'Sheet1'!$L$16"}</definedName>
    <definedName name="h_xoa2" localSheetId="0" hidden="1">{"'Sheet1'!$L$16"}</definedName>
    <definedName name="h_xoa2" hidden="1">{"'Sheet1'!$L$16"}</definedName>
    <definedName name="H0.001_12">#REF!</definedName>
    <definedName name="H0.001_17" localSheetId="0">#REF!</definedName>
    <definedName name="H0.001_17">#REF!</definedName>
    <definedName name="H0.001_18" localSheetId="0">#REF!</definedName>
    <definedName name="H0.001_18">#REF!</definedName>
    <definedName name="H0.001_2" localSheetId="0">#REF!</definedName>
    <definedName name="H0.001_2">#REF!</definedName>
    <definedName name="H0.001_4" localSheetId="0">#REF!</definedName>
    <definedName name="H0.001_4">#REF!</definedName>
    <definedName name="H0.001_5" localSheetId="0">#REF!</definedName>
    <definedName name="H0.001_5">#REF!</definedName>
    <definedName name="H0.001_7" localSheetId="0">#REF!</definedName>
    <definedName name="H0.001_7">#REF!</definedName>
    <definedName name="H0.011_12" localSheetId="0">#REF!</definedName>
    <definedName name="H0.011_12">#REF!</definedName>
    <definedName name="H0.011_17" localSheetId="0">#REF!</definedName>
    <definedName name="H0.011_17">#REF!</definedName>
    <definedName name="H0.011_18" localSheetId="0">#REF!</definedName>
    <definedName name="H0.011_18">#REF!</definedName>
    <definedName name="H0.011_2" localSheetId="0">#REF!</definedName>
    <definedName name="H0.011_2">#REF!</definedName>
    <definedName name="H0.011_4" localSheetId="0">#REF!</definedName>
    <definedName name="H0.011_4">#REF!</definedName>
    <definedName name="H0.011_5" localSheetId="0">#REF!</definedName>
    <definedName name="H0.011_5">#REF!</definedName>
    <definedName name="H0.011_7" localSheetId="0">#REF!</definedName>
    <definedName name="H0.011_7">#REF!</definedName>
    <definedName name="H0.021_12" localSheetId="0">#REF!</definedName>
    <definedName name="H0.021_12">#REF!</definedName>
    <definedName name="H0.021_17" localSheetId="0">#REF!</definedName>
    <definedName name="H0.021_17">#REF!</definedName>
    <definedName name="H0.021_18" localSheetId="0">#REF!</definedName>
    <definedName name="H0.021_18">#REF!</definedName>
    <definedName name="H0.021_2" localSheetId="0">#REF!</definedName>
    <definedName name="H0.021_2">#REF!</definedName>
    <definedName name="H0.021_4" localSheetId="0">#REF!</definedName>
    <definedName name="H0.021_4">#REF!</definedName>
    <definedName name="H0.021_5" localSheetId="0">#REF!</definedName>
    <definedName name="H0.021_5">#REF!</definedName>
    <definedName name="H0.021_7" localSheetId="0">#REF!</definedName>
    <definedName name="H0.021_7">#REF!</definedName>
    <definedName name="H0.031_12" localSheetId="0">#REF!</definedName>
    <definedName name="H0.031_12">#REF!</definedName>
    <definedName name="H0.031_17" localSheetId="0">#REF!</definedName>
    <definedName name="H0.031_17">#REF!</definedName>
    <definedName name="H0.031_18" localSheetId="0">#REF!</definedName>
    <definedName name="H0.031_18">#REF!</definedName>
    <definedName name="H0.031_2" localSheetId="0">#REF!</definedName>
    <definedName name="H0.031_2">#REF!</definedName>
    <definedName name="H0.031_4" localSheetId="0">#REF!</definedName>
    <definedName name="H0.031_4">#REF!</definedName>
    <definedName name="H0.031_5" localSheetId="0">#REF!</definedName>
    <definedName name="H0.031_5">#REF!</definedName>
    <definedName name="H0.031_7" localSheetId="0">#REF!</definedName>
    <definedName name="H0.031_7">#REF!</definedName>
    <definedName name="h0.75" localSheetId="0">#REF!</definedName>
    <definedName name="h0.75">#REF!</definedName>
    <definedName name="h1__10" localSheetId="0">#REF!</definedName>
    <definedName name="h1__10">#REF!</definedName>
    <definedName name="H149f226" localSheetId="0">#REF!</definedName>
    <definedName name="H149f226">#REF!</definedName>
    <definedName name="H149f226_10" localSheetId="0">#REF!</definedName>
    <definedName name="H149f226_10">#REF!</definedName>
    <definedName name="h2__10" localSheetId="0">#REF!</definedName>
    <definedName name="h2__10">#REF!</definedName>
    <definedName name="H21dai75" localSheetId="0">#REF!</definedName>
    <definedName name="H21dai75">#REF!</definedName>
    <definedName name="H21dai75_10" localSheetId="0">#REF!</definedName>
    <definedName name="H21dai75_10">#REF!</definedName>
    <definedName name="H21dai9" localSheetId="0">#REF!</definedName>
    <definedName name="H21dai9">#REF!</definedName>
    <definedName name="H21dai9_10" localSheetId="0">#REF!</definedName>
    <definedName name="H21dai9_10">#REF!</definedName>
    <definedName name="H22dai6" localSheetId="0">#REF!</definedName>
    <definedName name="H22dai6">#REF!</definedName>
    <definedName name="H22dai6_10" localSheetId="0">#REF!</definedName>
    <definedName name="H22dai6_10">#REF!</definedName>
    <definedName name="H22dai75" localSheetId="0">#REF!</definedName>
    <definedName name="H22dai75">#REF!</definedName>
    <definedName name="H22dai75_10" localSheetId="0">#REF!</definedName>
    <definedName name="H22dai75_10">#REF!</definedName>
    <definedName name="h3__12" localSheetId="0">#REF!</definedName>
    <definedName name="h3__12">#REF!</definedName>
    <definedName name="h3__17" localSheetId="0">#REF!</definedName>
    <definedName name="h3__17">#REF!</definedName>
    <definedName name="h3__18" localSheetId="0">#REF!</definedName>
    <definedName name="h3__18">#REF!</definedName>
    <definedName name="h3__2" localSheetId="0">#REF!</definedName>
    <definedName name="h3__2">#REF!</definedName>
    <definedName name="h3__4" localSheetId="0">#REF!</definedName>
    <definedName name="h3__4">#REF!</definedName>
    <definedName name="h3__5" localSheetId="0">#REF!</definedName>
    <definedName name="h3__5">#REF!</definedName>
    <definedName name="h3__7" localSheetId="0">#REF!</definedName>
    <definedName name="h3__7">#REF!</definedName>
    <definedName name="H43dai6" localSheetId="0">#REF!</definedName>
    <definedName name="H43dai6">#REF!</definedName>
    <definedName name="H43dai6_10" localSheetId="0">#REF!</definedName>
    <definedName name="H43dai6_10">#REF!</definedName>
    <definedName name="H43dai75" localSheetId="0">#REF!</definedName>
    <definedName name="H43dai75">#REF!</definedName>
    <definedName name="H43dai75_10" localSheetId="0">#REF!</definedName>
    <definedName name="H43dai75_10">#REF!</definedName>
    <definedName name="H43dai9" localSheetId="0">#REF!</definedName>
    <definedName name="H43dai9">#REF!</definedName>
    <definedName name="H43dai9_10" localSheetId="0">#REF!</definedName>
    <definedName name="H43dai9_10">#REF!</definedName>
    <definedName name="H44dai6" localSheetId="0">#REF!</definedName>
    <definedName name="H44dai6">#REF!</definedName>
    <definedName name="H44dai6_10" localSheetId="0">#REF!</definedName>
    <definedName name="H44dai6_10">#REF!</definedName>
    <definedName name="H44dai75" localSheetId="0">#REF!</definedName>
    <definedName name="H44dai75">#REF!</definedName>
    <definedName name="H44dai75_10" localSheetId="0">#REF!</definedName>
    <definedName name="H44dai75_10">#REF!</definedName>
    <definedName name="H44dai9" localSheetId="0">#REF!</definedName>
    <definedName name="H44dai9">#REF!</definedName>
    <definedName name="H44dai9_10" localSheetId="0">#REF!</definedName>
    <definedName name="H44dai9_10">#REF!</definedName>
    <definedName name="H500866_10" localSheetId="0">#REF!</definedName>
    <definedName name="H500866_10">#REF!</definedName>
    <definedName name="Ha" localSheetId="0">#REF!</definedName>
    <definedName name="Ha">#REF!</definedName>
    <definedName name="ha.6130_12" localSheetId="0">#REF!</definedName>
    <definedName name="ha.6130_12">#REF!</definedName>
    <definedName name="ha.6130_17" localSheetId="0">#REF!</definedName>
    <definedName name="ha.6130_17">#REF!</definedName>
    <definedName name="ha.6130_18" localSheetId="0">#REF!</definedName>
    <definedName name="ha.6130_18">#REF!</definedName>
    <definedName name="ha.6130_2" localSheetId="0">#REF!</definedName>
    <definedName name="ha.6130_2">#REF!</definedName>
    <definedName name="ha.6130_4" localSheetId="0">#REF!</definedName>
    <definedName name="ha.6130_4">#REF!</definedName>
    <definedName name="ha.6130_5" localSheetId="0">#REF!</definedName>
    <definedName name="ha.6130_5">#REF!</definedName>
    <definedName name="ha.6130_7" localSheetId="0">#REF!</definedName>
    <definedName name="ha.6130_7">#REF!</definedName>
    <definedName name="han23_10" localSheetId="0">#REF!</definedName>
    <definedName name="han23_10">#REF!</definedName>
    <definedName name="han23kw" localSheetId="0">#REF!</definedName>
    <definedName name="han23kw">#REF!</definedName>
    <definedName name="handau10.2" localSheetId="0">#REF!</definedName>
    <definedName name="handau10.2">#REF!</definedName>
    <definedName name="handau27.5" localSheetId="0">#REF!</definedName>
    <definedName name="handau27.5">#REF!</definedName>
    <definedName name="handau4" localSheetId="0">#REF!</definedName>
    <definedName name="handau4">#REF!</definedName>
    <definedName name="Hang_muc_khac" localSheetId="0">#REF!</definedName>
    <definedName name="Hang_muc_khac">#REF!</definedName>
    <definedName name="Hanhkiem" localSheetId="0">#REF!</definedName>
    <definedName name="Hanhkiem">#REF!</definedName>
    <definedName name="hanmotchieu40" localSheetId="0">#REF!</definedName>
    <definedName name="hanmotchieu40">#REF!</definedName>
    <definedName name="hanmotchieu50" localSheetId="0">#REF!</definedName>
    <definedName name="hanmotchieu50">#REF!</definedName>
    <definedName name="hannhua" localSheetId="0">#REF!</definedName>
    <definedName name="hannhua">#REF!</definedName>
    <definedName name="hanxang20" localSheetId="0">#REF!</definedName>
    <definedName name="hanxang20">#REF!</definedName>
    <definedName name="hanxang9" localSheetId="0">#REF!</definedName>
    <definedName name="hanxang9">#REF!</definedName>
    <definedName name="hanxoaychieu23" localSheetId="0">#REF!</definedName>
    <definedName name="hanxoaychieu23">#REF!</definedName>
    <definedName name="hanxoaychieu29.2" localSheetId="0">#REF!</definedName>
    <definedName name="hanxoaychieu29.2">#REF!</definedName>
    <definedName name="hanxoaychieu33.5" localSheetId="0">#REF!</definedName>
    <definedName name="hanxoaychieu33.5">#REF!</definedName>
    <definedName name="hap_10" localSheetId="0">#REF!</definedName>
    <definedName name="hap_10">#REF!</definedName>
    <definedName name="HapCKVA" localSheetId="0">#REF!</definedName>
    <definedName name="HapCKVA">#REF!</definedName>
    <definedName name="HapCKVA_10" localSheetId="0">#REF!</definedName>
    <definedName name="HapCKVA_10">#REF!</definedName>
    <definedName name="HapCKvar" localSheetId="0">#REF!</definedName>
    <definedName name="HapCKvar">#REF!</definedName>
    <definedName name="HapCKvar_10" localSheetId="0">#REF!</definedName>
    <definedName name="HapCKvar_10">#REF!</definedName>
    <definedName name="HapCKW" localSheetId="0">#REF!</definedName>
    <definedName name="HapCKW">#REF!</definedName>
    <definedName name="HapCKW_10" localSheetId="0">#REF!</definedName>
    <definedName name="HapCKW_10">#REF!</definedName>
    <definedName name="HapIKVA" localSheetId="0">#REF!</definedName>
    <definedName name="HapIKVA">#REF!</definedName>
    <definedName name="HapIKVA_10" localSheetId="0">#REF!</definedName>
    <definedName name="HapIKVA_10">#REF!</definedName>
    <definedName name="HapIKvar" localSheetId="0">#REF!</definedName>
    <definedName name="HapIKvar">#REF!</definedName>
    <definedName name="HapIKvar_10" localSheetId="0">#REF!</definedName>
    <definedName name="HapIKvar_10">#REF!</definedName>
    <definedName name="HapIKW" localSheetId="0">#REF!</definedName>
    <definedName name="HapIKW">#REF!</definedName>
    <definedName name="HapIKW_10" localSheetId="0">#REF!</definedName>
    <definedName name="HapIKW_10">#REF!</definedName>
    <definedName name="HapKVA" localSheetId="0">#REF!</definedName>
    <definedName name="HapKVA">#REF!</definedName>
    <definedName name="HapKVA_10" localSheetId="0">#REF!</definedName>
    <definedName name="HapKVA_10">#REF!</definedName>
    <definedName name="HapSKVA" localSheetId="0">#REF!</definedName>
    <definedName name="HapSKVA">#REF!</definedName>
    <definedName name="HapSKVA_10" localSheetId="0">#REF!</definedName>
    <definedName name="HapSKVA_10">#REF!</definedName>
    <definedName name="HapSKW" localSheetId="0">#REF!</definedName>
    <definedName name="HapSKW">#REF!</definedName>
    <definedName name="HapSKW_10" localSheetId="0">#REF!</definedName>
    <definedName name="HapSKW_10">#REF!</definedName>
    <definedName name="hb_10" localSheetId="0">#REF!</definedName>
    <definedName name="hb_10">#REF!</definedName>
    <definedName name="hban" localSheetId="0">#REF!</definedName>
    <definedName name="hban">#REF!</definedName>
    <definedName name="HBC" localSheetId="0">#REF!</definedName>
    <definedName name="HBC">#REF!</definedName>
    <definedName name="HBC_10" localSheetId="0">#REF!</definedName>
    <definedName name="HBC_10">#REF!</definedName>
    <definedName name="Hbe" localSheetId="0">#REF!</definedName>
    <definedName name="Hbe">#REF!</definedName>
    <definedName name="HbHcOnOff" localSheetId="0">#REF!</definedName>
    <definedName name="HbHcOnOff">#REF!</definedName>
    <definedName name="HBL" localSheetId="0">#REF!</definedName>
    <definedName name="HBL">#REF!</definedName>
    <definedName name="HBL_10" localSheetId="0">#REF!</definedName>
    <definedName name="HBL_10">#REF!</definedName>
    <definedName name="hbr" localSheetId="0">#REF!</definedName>
    <definedName name="hbr">#REF!</definedName>
    <definedName name="hc" localSheetId="0">#REF!</definedName>
    <definedName name="hc">#REF!</definedName>
    <definedName name="hc0.75" localSheetId="0">#REF!</definedName>
    <definedName name="hc0.75">#REF!</definedName>
    <definedName name="hcb_10" localSheetId="0">#REF!</definedName>
    <definedName name="hcb_10">#REF!</definedName>
    <definedName name="hcd" localSheetId="0">#REF!</definedName>
    <definedName name="hcd">#REF!</definedName>
    <definedName name="hcg_10" localSheetId="0">#REF!</definedName>
    <definedName name="hcg_10">#REF!</definedName>
    <definedName name="Hch_10" localSheetId="0">#REF!</definedName>
    <definedName name="Hch_10">#REF!</definedName>
    <definedName name="HCM" localSheetId="0">#REF!</definedName>
    <definedName name="HCM">#REF!</definedName>
    <definedName name="HCPH" localSheetId="0">#REF!</definedName>
    <definedName name="HCPH">#REF!</definedName>
    <definedName name="HCPH_10" localSheetId="0">#REF!</definedName>
    <definedName name="HCPH_10">#REF!</definedName>
    <definedName name="HCS" localSheetId="0">#REF!</definedName>
    <definedName name="HCS">#REF!</definedName>
    <definedName name="HCS_10" localSheetId="0">#REF!</definedName>
    <definedName name="HCS_10">#REF!</definedName>
    <definedName name="hct" localSheetId="0">#REF!</definedName>
    <definedName name="hct">#REF!</definedName>
    <definedName name="HCU" localSheetId="0">#REF!</definedName>
    <definedName name="HCU">#REF!</definedName>
    <definedName name="HCU_10" localSheetId="0">#REF!</definedName>
    <definedName name="HCU_10">#REF!</definedName>
    <definedName name="Hdao">0.3</definedName>
    <definedName name="Hdap">5.2</definedName>
    <definedName name="HDC" localSheetId="0">#REF!</definedName>
    <definedName name="HDC">#REF!</definedName>
    <definedName name="HDC_10" localSheetId="0">#REF!</definedName>
    <definedName name="HDC_10">#REF!</definedName>
    <definedName name="HDGTT" localSheetId="0">#REF!</definedName>
    <definedName name="HDGTT">#REF!</definedName>
    <definedName name="hdi" localSheetId="0">#REF!</definedName>
    <definedName name="hdi">#REF!</definedName>
    <definedName name="HDU" localSheetId="0">#REF!</definedName>
    <definedName name="HDU">#REF!</definedName>
    <definedName name="HDU_10" localSheetId="0">#REF!</definedName>
    <definedName name="HDU_10">#REF!</definedName>
    <definedName name="He" localSheetId="0">#REF!</definedName>
    <definedName name="He">#REF!</definedName>
    <definedName name="He.so.nen" localSheetId="0">#REF!</definedName>
    <definedName name="He.so.nen">#REF!</definedName>
    <definedName name="HE_SO_KHO_KHAN_CANG_DAY" localSheetId="0">#REF!</definedName>
    <definedName name="HE_SO_KHO_KHAN_CANG_DAY">#REF!</definedName>
    <definedName name="Heä_soá_laép_xaø_H">1.7</definedName>
    <definedName name="heä_soá_sình_laày" localSheetId="0">#REF!</definedName>
    <definedName name="heä_soá_sình_laày">#REF!</definedName>
    <definedName name="heä_soá_sình_laày_10" localSheetId="0">#REF!</definedName>
    <definedName name="heä_soá_sình_laày_10">#REF!</definedName>
    <definedName name="heä_soá_sình_laày_20" localSheetId="0">#REF!</definedName>
    <definedName name="heä_soá_sình_laày_20">#REF!</definedName>
    <definedName name="heda" localSheetId="0">#REF!</definedName>
    <definedName name="heda">#REF!</definedName>
    <definedName name="height" localSheetId="0">#REF!</definedName>
    <definedName name="height">#REF!</definedName>
    <definedName name="Hello">#N/A</definedName>
    <definedName name="Heso" localSheetId="0">#REF!</definedName>
    <definedName name="Heso">#REF!</definedName>
    <definedName name="Heso_10" localSheetId="0">#REF!</definedName>
    <definedName name="Heso_10">#REF!</definedName>
    <definedName name="Heso_12" localSheetId="0">#REF!</definedName>
    <definedName name="Heso_12">#REF!</definedName>
    <definedName name="Heso_17" localSheetId="0">#REF!</definedName>
    <definedName name="Heso_17">#REF!</definedName>
    <definedName name="Heso_18" localSheetId="0">#REF!</definedName>
    <definedName name="Heso_18">#REF!</definedName>
    <definedName name="Heso_2" localSheetId="0">#REF!</definedName>
    <definedName name="Heso_2">#REF!</definedName>
    <definedName name="Heso_4" localSheetId="0">#REF!</definedName>
    <definedName name="Heso_4">#REF!</definedName>
    <definedName name="Heso_5" localSheetId="0">#REF!</definedName>
    <definedName name="Heso_5">#REF!</definedName>
    <definedName name="Heso_7" localSheetId="0">#REF!</definedName>
    <definedName name="Heso_7">#REF!</definedName>
    <definedName name="hesoC" localSheetId="0">#REF!</definedName>
    <definedName name="hesoC">#REF!</definedName>
    <definedName name="hesoC_10" localSheetId="0">#REF!</definedName>
    <definedName name="hesoC_10">#REF!</definedName>
    <definedName name="hesoC_12" localSheetId="0">#REF!</definedName>
    <definedName name="hesoC_12">#REF!</definedName>
    <definedName name="hesoC_17" localSheetId="0">#REF!</definedName>
    <definedName name="hesoC_17">#REF!</definedName>
    <definedName name="hesoC_18" localSheetId="0">#REF!</definedName>
    <definedName name="hesoC_18">#REF!</definedName>
    <definedName name="hesoC_2" localSheetId="0">#REF!</definedName>
    <definedName name="hesoC_2">#REF!</definedName>
    <definedName name="hesoC_4" localSheetId="0">#REF!</definedName>
    <definedName name="hesoC_4">#REF!</definedName>
    <definedName name="hesoC_5" localSheetId="0">#REF!</definedName>
    <definedName name="hesoC_5">#REF!</definedName>
    <definedName name="hesoC_7" localSheetId="0">#REF!</definedName>
    <definedName name="hesoC_7">#REF!</definedName>
    <definedName name="HeSoPhuPhi" localSheetId="0">#REF!</definedName>
    <definedName name="HeSoPhuPhi">#REF!</definedName>
    <definedName name="HeSoPhuPhi_12" localSheetId="0">#REF!</definedName>
    <definedName name="HeSoPhuPhi_12">#REF!</definedName>
    <definedName name="HeSoPhuPhi_17" localSheetId="0">#REF!</definedName>
    <definedName name="HeSoPhuPhi_17">#REF!</definedName>
    <definedName name="HeSoPhuPhi_18" localSheetId="0">#REF!</definedName>
    <definedName name="HeSoPhuPhi_18">#REF!</definedName>
    <definedName name="HeSoPhuPhi_2" localSheetId="0">#REF!</definedName>
    <definedName name="HeSoPhuPhi_2">#REF!</definedName>
    <definedName name="HeSoPhuPhi_4" localSheetId="0">#REF!</definedName>
    <definedName name="HeSoPhuPhi_4">#REF!</definedName>
    <definedName name="HeSoPhuPhi_5" localSheetId="0">#REF!</definedName>
    <definedName name="HeSoPhuPhi_5">#REF!</definedName>
    <definedName name="HeSoPhuPhi_7" localSheetId="0">#REF!</definedName>
    <definedName name="HeSoPhuPhi_7">#REF!</definedName>
    <definedName name="hfdf" localSheetId="0">#REF!</definedName>
    <definedName name="hfdf">#REF!</definedName>
    <definedName name="Hg" localSheetId="0">#REF!</definedName>
    <definedName name="Hg">#REF!</definedName>
    <definedName name="hg_10" localSheetId="0">#REF!</definedName>
    <definedName name="hg_10">#REF!</definedName>
    <definedName name="hgfh" localSheetId="0">BlankMacro1</definedName>
    <definedName name="hgfh">BlankMacro1</definedName>
    <definedName name="HH" localSheetId="0">#REF!</definedName>
    <definedName name="HH">#REF!</definedName>
    <definedName name="HH_10" localSheetId="0">#REF!</definedName>
    <definedName name="HH_10">#REF!</definedName>
    <definedName name="HH10HT" localSheetId="0">#REF!</definedName>
    <definedName name="HH10HT">#REF!</definedName>
    <definedName name="HH11HT" localSheetId="0">#REF!</definedName>
    <definedName name="HH11HT">#REF!</definedName>
    <definedName name="HH12HT" localSheetId="0">#REF!</definedName>
    <definedName name="HH12HT">#REF!</definedName>
    <definedName name="HH13HT" localSheetId="0">#REF!</definedName>
    <definedName name="HH13HT">#REF!</definedName>
    <definedName name="HH14HT" localSheetId="0">#REF!</definedName>
    <definedName name="HH14HT">#REF!</definedName>
    <definedName name="HH15HT_20" localSheetId="0">#REF!</definedName>
    <definedName name="HH15HT_20">#REF!</definedName>
    <definedName name="HH16HT_20" localSheetId="0">#REF!</definedName>
    <definedName name="HH16HT_20">#REF!</definedName>
    <definedName name="HH17HT" localSheetId="0">#REF!</definedName>
    <definedName name="HH17HT">#REF!</definedName>
    <definedName name="HH18HT" localSheetId="0">#REF!</definedName>
    <definedName name="HH18HT">#REF!</definedName>
    <definedName name="HH19HT_20" localSheetId="0">#REF!</definedName>
    <definedName name="HH19HT_20">#REF!</definedName>
    <definedName name="HH1HT" localSheetId="0">#REF!</definedName>
    <definedName name="HH1HT">#REF!</definedName>
    <definedName name="HH20HT_20" localSheetId="0">#REF!</definedName>
    <definedName name="HH20HT_20">#REF!</definedName>
    <definedName name="HH21HT" localSheetId="0">#REF!</definedName>
    <definedName name="HH21HT">#REF!</definedName>
    <definedName name="HH22HT" localSheetId="0">#REF!</definedName>
    <definedName name="HH22HT">#REF!</definedName>
    <definedName name="HH23HT" localSheetId="0">#REF!</definedName>
    <definedName name="HH23HT">#REF!</definedName>
    <definedName name="HH24HT" localSheetId="0">#REF!</definedName>
    <definedName name="HH24HT">#REF!</definedName>
    <definedName name="HH25HT" localSheetId="0">#REF!</definedName>
    <definedName name="HH25HT">#REF!</definedName>
    <definedName name="HH26HT" localSheetId="0">#REF!</definedName>
    <definedName name="HH26HT">#REF!</definedName>
    <definedName name="HH2HT" localSheetId="0">#REF!</definedName>
    <definedName name="HH2HT">#REF!</definedName>
    <definedName name="HH3HT" localSheetId="0">#REF!</definedName>
    <definedName name="HH3HT">#REF!</definedName>
    <definedName name="HH4HT" localSheetId="0">#REF!</definedName>
    <definedName name="HH4HT">#REF!</definedName>
    <definedName name="HH5HT" localSheetId="0">#REF!</definedName>
    <definedName name="HH5HT">#REF!</definedName>
    <definedName name="HH6HT" localSheetId="0">#REF!</definedName>
    <definedName name="HH6HT">#REF!</definedName>
    <definedName name="HH7HT" localSheetId="0">#REF!</definedName>
    <definedName name="HH7HT">#REF!</definedName>
    <definedName name="HH8HT" localSheetId="0">#REF!</definedName>
    <definedName name="HH8HT">#REF!</definedName>
    <definedName name="HH9HT" localSheetId="0">#REF!</definedName>
    <definedName name="HH9HT">#REF!</definedName>
    <definedName name="HHcat" localSheetId="0">#REF!</definedName>
    <definedName name="HHcat">#REF!</definedName>
    <definedName name="HHcat_10" localSheetId="0">#REF!</definedName>
    <definedName name="HHcat_10">#REF!</definedName>
    <definedName name="hhcv_12" localSheetId="0">#REF!</definedName>
    <definedName name="hhcv_12">#REF!</definedName>
    <definedName name="hhcv_17" localSheetId="0">#REF!</definedName>
    <definedName name="hhcv_17">#REF!</definedName>
    <definedName name="hhcv_18" localSheetId="0">#REF!</definedName>
    <definedName name="hhcv_18">#REF!</definedName>
    <definedName name="hhcv_2" localSheetId="0">#REF!</definedName>
    <definedName name="hhcv_2">#REF!</definedName>
    <definedName name="hhcv_4" localSheetId="0">#REF!</definedName>
    <definedName name="hhcv_4">#REF!</definedName>
    <definedName name="hhcv_5" localSheetId="0">#REF!</definedName>
    <definedName name="hhcv_5">#REF!</definedName>
    <definedName name="hhcv_7" localSheetId="0">#REF!</definedName>
    <definedName name="hhcv_7">#REF!</definedName>
    <definedName name="HHda" localSheetId="0">#REF!</definedName>
    <definedName name="HHda">#REF!</definedName>
    <definedName name="HHda_10" localSheetId="0">#REF!</definedName>
    <definedName name="HHda_10">#REF!</definedName>
    <definedName name="hhda4x6_12" localSheetId="0">#REF!</definedName>
    <definedName name="hhda4x6_12">#REF!</definedName>
    <definedName name="hhda4x6_17" localSheetId="0">#REF!</definedName>
    <definedName name="hhda4x6_17">#REF!</definedName>
    <definedName name="hhda4x6_18" localSheetId="0">#REF!</definedName>
    <definedName name="hhda4x6_18">#REF!</definedName>
    <definedName name="hhda4x6_2" localSheetId="0">#REF!</definedName>
    <definedName name="hhda4x6_2">#REF!</definedName>
    <definedName name="hhda4x6_4" localSheetId="0">#REF!</definedName>
    <definedName name="hhda4x6_4">#REF!</definedName>
    <definedName name="hhda4x6_5" localSheetId="0">#REF!</definedName>
    <definedName name="hhda4x6_5">#REF!</definedName>
    <definedName name="hhda4x6_7" localSheetId="0">#REF!</definedName>
    <definedName name="hhda4x6_7">#REF!</definedName>
    <definedName name="HHGH" localSheetId="0">#REF!</definedName>
    <definedName name="HHGH">#REF!</definedName>
    <definedName name="HHH" localSheetId="0">#REF!</definedName>
    <definedName name="HHH">#REF!</definedName>
    <definedName name="HHHT" localSheetId="0">#REF!</definedName>
    <definedName name="HHHT">#REF!</definedName>
    <definedName name="HHIC" localSheetId="0">#REF!</definedName>
    <definedName name="HHIC">#REF!</definedName>
    <definedName name="HHIC_10" localSheetId="0">#REF!</definedName>
    <definedName name="HHIC_10">#REF!</definedName>
    <definedName name="hhsc" localSheetId="0">#REF!</definedName>
    <definedName name="hhsc">#REF!</definedName>
    <definedName name="hhsc_12" localSheetId="0">#REF!</definedName>
    <definedName name="hhsc_12">#REF!</definedName>
    <definedName name="hhsc_17" localSheetId="0">#REF!</definedName>
    <definedName name="hhsc_17">#REF!</definedName>
    <definedName name="hhsc_18" localSheetId="0">#REF!</definedName>
    <definedName name="hhsc_18">#REF!</definedName>
    <definedName name="hhsc_2" localSheetId="0">#REF!</definedName>
    <definedName name="hhsc_2">#REF!</definedName>
    <definedName name="hhsc_20" localSheetId="0">#REF!</definedName>
    <definedName name="hhsc_20">#REF!</definedName>
    <definedName name="hhsc_4" localSheetId="0">#REF!</definedName>
    <definedName name="hhsc_4">#REF!</definedName>
    <definedName name="hhsc_5" localSheetId="0">#REF!</definedName>
    <definedName name="hhsc_5">#REF!</definedName>
    <definedName name="hhsc_7" localSheetId="0">#REF!</definedName>
    <definedName name="hhsc_7">#REF!</definedName>
    <definedName name="HHT" localSheetId="0">#REF!</definedName>
    <definedName name="HHT">#REF!</definedName>
    <definedName name="HHT_10" localSheetId="0">#REF!</definedName>
    <definedName name="HHT_10">#REF!</definedName>
    <definedName name="hhtd" localSheetId="0">#REF!</definedName>
    <definedName name="hhtd">#REF!</definedName>
    <definedName name="hhtd_12" localSheetId="0">#REF!</definedName>
    <definedName name="hhtd_12">#REF!</definedName>
    <definedName name="hhtd_17" localSheetId="0">#REF!</definedName>
    <definedName name="hhtd_17">#REF!</definedName>
    <definedName name="hhtd_18" localSheetId="0">#REF!</definedName>
    <definedName name="hhtd_18">#REF!</definedName>
    <definedName name="hhtd_2" localSheetId="0">#REF!</definedName>
    <definedName name="hhtd_2">#REF!</definedName>
    <definedName name="hhtd_20" localSheetId="0">#REF!</definedName>
    <definedName name="hhtd_20">#REF!</definedName>
    <definedName name="hhtd_4" localSheetId="0">#REF!</definedName>
    <definedName name="hhtd_4">#REF!</definedName>
    <definedName name="hhtd_5" localSheetId="0">#REF!</definedName>
    <definedName name="hhtd_5">#REF!</definedName>
    <definedName name="hhtd_7" localSheetId="0">#REF!</definedName>
    <definedName name="hhtd_7">#REF!</definedName>
    <definedName name="HHTT" localSheetId="0">#REF!</definedName>
    <definedName name="HHTT">#REF!</definedName>
    <definedName name="hhxm_12" localSheetId="0">#REF!</definedName>
    <definedName name="hhxm_12">#REF!</definedName>
    <definedName name="hhxm_17" localSheetId="0">#REF!</definedName>
    <definedName name="hhxm_17">#REF!</definedName>
    <definedName name="hhxm_18" localSheetId="0">#REF!</definedName>
    <definedName name="hhxm_18">#REF!</definedName>
    <definedName name="hhxm_2" localSheetId="0">#REF!</definedName>
    <definedName name="hhxm_2">#REF!</definedName>
    <definedName name="hhxm_4" localSheetId="0">#REF!</definedName>
    <definedName name="hhxm_4">#REF!</definedName>
    <definedName name="hhxm_5" localSheetId="0">#REF!</definedName>
    <definedName name="hhxm_5">#REF!</definedName>
    <definedName name="hhxm_7" localSheetId="0">#REF!</definedName>
    <definedName name="hhxm_7">#REF!</definedName>
    <definedName name="HiddenRows" localSheetId="0" hidden="1">#REF!</definedName>
    <definedName name="HiddenRows" hidden="1">#REF!</definedName>
    <definedName name="hien" localSheetId="0">#REF!</definedName>
    <definedName name="hien">#REF!</definedName>
    <definedName name="Hinh_thuc">"bangtra"</definedName>
    <definedName name="HKE" localSheetId="0">#REF!</definedName>
    <definedName name="HKE">#REF!</definedName>
    <definedName name="HKE_10" localSheetId="0">#REF!</definedName>
    <definedName name="HKE_10">#REF!</definedName>
    <definedName name="HKL" localSheetId="0">#REF!</definedName>
    <definedName name="HKL">#REF!</definedName>
    <definedName name="HKL_10" localSheetId="0">#REF!</definedName>
    <definedName name="HKL_10">#REF!</definedName>
    <definedName name="HKLHI" localSheetId="0">#REF!</definedName>
    <definedName name="HKLHI">#REF!</definedName>
    <definedName name="HKLHI_10" localSheetId="0">#REF!</definedName>
    <definedName name="HKLHI_10">#REF!</definedName>
    <definedName name="HKLL" localSheetId="0">#REF!</definedName>
    <definedName name="HKLL">#REF!</definedName>
    <definedName name="HKLL_10" localSheetId="0">#REF!</definedName>
    <definedName name="HKLL_10">#REF!</definedName>
    <definedName name="HKLLLO" localSheetId="0">#REF!</definedName>
    <definedName name="HKLLLO">#REF!</definedName>
    <definedName name="HKLLLO_10" localSheetId="0">#REF!</definedName>
    <definedName name="HKLLLO_10">#REF!</definedName>
    <definedName name="HKy2_12" localSheetId="0">#REF!</definedName>
    <definedName name="HKy2_12">#REF!</definedName>
    <definedName name="HKy2_17" localSheetId="0">#REF!</definedName>
    <definedName name="HKy2_17">#REF!</definedName>
    <definedName name="HKy2_18" localSheetId="0">#REF!</definedName>
    <definedName name="HKy2_18">#REF!</definedName>
    <definedName name="HKy2_2" localSheetId="0">#REF!</definedName>
    <definedName name="HKy2_2">#REF!</definedName>
    <definedName name="HKy2_4" localSheetId="0">#REF!</definedName>
    <definedName name="HKy2_4">#REF!</definedName>
    <definedName name="HKy2_5" localSheetId="0">#REF!</definedName>
    <definedName name="HKy2_5">#REF!</definedName>
    <definedName name="HKy2_7" localSheetId="0">#REF!</definedName>
    <definedName name="HKy2_7">#REF!</definedName>
    <definedName name="hl_10" localSheetId="0">#REF!</definedName>
    <definedName name="hl_10">#REF!</definedName>
    <definedName name="HLC" localSheetId="0">#REF!</definedName>
    <definedName name="HLC">#REF!</definedName>
    <definedName name="HLC_10" localSheetId="0">#REF!</definedName>
    <definedName name="HLC_10">#REF!</definedName>
    <definedName name="HLIC" localSheetId="0">#REF!</definedName>
    <definedName name="HLIC">#REF!</definedName>
    <definedName name="HLIC_10" localSheetId="0">#REF!</definedName>
    <definedName name="HLIC_10">#REF!</definedName>
    <definedName name="HLL_10" localSheetId="0">#REF!</definedName>
    <definedName name="HLL_10">#REF!</definedName>
    <definedName name="HLU" localSheetId="0">#REF!</definedName>
    <definedName name="HLU">#REF!</definedName>
    <definedName name="HLU_10" localSheetId="0">#REF!</definedName>
    <definedName name="HLU_10">#REF!</definedName>
    <definedName name="hm" localSheetId="0">#REF!</definedName>
    <definedName name="hm">#REF!</definedName>
    <definedName name="HM_10" localSheetId="0">#REF!</definedName>
    <definedName name="HM_10">#REF!</definedName>
    <definedName name="hmax" localSheetId="0">#REF!</definedName>
    <definedName name="hmax">#REF!</definedName>
    <definedName name="HMC" localSheetId="0">#REF!</definedName>
    <definedName name="HMC">#REF!</definedName>
    <definedName name="hmct" localSheetId="0">#REF!</definedName>
    <definedName name="hmct">#REF!</definedName>
    <definedName name="hmct2" localSheetId="0">#REF!</definedName>
    <definedName name="hmct2">#REF!</definedName>
    <definedName name="hmin" localSheetId="0">#REF!</definedName>
    <definedName name="hmin">#REF!</definedName>
    <definedName name="HMLK" localSheetId="0">#REF!</definedName>
    <definedName name="HMLK">#REF!</definedName>
    <definedName name="HMLK_10" localSheetId="0">#REF!</definedName>
    <definedName name="HMLK_10">#REF!</definedName>
    <definedName name="HMNAM" localSheetId="0">#REF!</definedName>
    <definedName name="HMNAM">#REF!</definedName>
    <definedName name="HMNAM_10" localSheetId="0">#REF!</definedName>
    <definedName name="HMNAM_10">#REF!</definedName>
    <definedName name="HMÑK" localSheetId="0">#REF!</definedName>
    <definedName name="HMÑK">#REF!</definedName>
    <definedName name="HMÑK_10" localSheetId="0">#REF!</definedName>
    <definedName name="HMÑK_10">#REF!</definedName>
    <definedName name="hmot_10" localSheetId="0">#REF!</definedName>
    <definedName name="hmot_10">#REF!</definedName>
    <definedName name="HMPS" localSheetId="0">#REF!</definedName>
    <definedName name="HMPS">#REF!</definedName>
    <definedName name="HMPS_10" localSheetId="0">#REF!</definedName>
    <definedName name="HMPS_10">#REF!</definedName>
    <definedName name="HMS" localSheetId="0">#REF!</definedName>
    <definedName name="HMS">#REF!</definedName>
    <definedName name="hn_12" localSheetId="0">#REF!</definedName>
    <definedName name="hn_12">#REF!</definedName>
    <definedName name="hn_17" localSheetId="0">#REF!</definedName>
    <definedName name="hn_17">#REF!</definedName>
    <definedName name="hn_18" localSheetId="0">#REF!</definedName>
    <definedName name="hn_18">#REF!</definedName>
    <definedName name="hn_2" localSheetId="0">#REF!</definedName>
    <definedName name="hn_2">#REF!</definedName>
    <definedName name="hn_4" localSheetId="0">#REF!</definedName>
    <definedName name="hn_4">#REF!</definedName>
    <definedName name="hn_5" localSheetId="0">#REF!</definedName>
    <definedName name="hn_5">#REF!</definedName>
    <definedName name="hn_7" localSheetId="0">#REF!</definedName>
    <definedName name="hn_7">#REF!</definedName>
    <definedName name="hnAB" localSheetId="0">#REF!</definedName>
    <definedName name="hnAB">#REF!</definedName>
    <definedName name="hnhd" localSheetId="0">#REF!</definedName>
    <definedName name="hnhd">#REF!</definedName>
    <definedName name="ho" localSheetId="0">#REF!</definedName>
    <definedName name="ho">#REF!</definedName>
    <definedName name="ho_10" localSheetId="0">#REF!</definedName>
    <definedName name="ho_10">#REF!</definedName>
    <definedName name="Hoang" localSheetId="0">#REF!</definedName>
    <definedName name="Hoang">#REF!</definedName>
    <definedName name="hoc">55000</definedName>
    <definedName name="Hocluc" localSheetId="0">#REF!</definedName>
    <definedName name="Hocluc">#REF!</definedName>
    <definedName name="HOCMON" localSheetId="0">#REF!</definedName>
    <definedName name="HOCMON">#REF!</definedName>
    <definedName name="HoI" localSheetId="0">#REF!</definedName>
    <definedName name="HoI">#REF!</definedName>
    <definedName name="hoida" localSheetId="0">#REF!</definedName>
    <definedName name="hoida">#REF!</definedName>
    <definedName name="hoigio" localSheetId="0">#REF!</definedName>
    <definedName name="hoigio">#REF!</definedName>
    <definedName name="HoII" localSheetId="0">#REF!</definedName>
    <definedName name="HoII">#REF!</definedName>
    <definedName name="HoIII" localSheetId="0">#REF!</definedName>
    <definedName name="HoIII">#REF!</definedName>
    <definedName name="holan" localSheetId="0">#REF!</definedName>
    <definedName name="holan">#REF!</definedName>
    <definedName name="hom2_12" localSheetId="0">#REF!</definedName>
    <definedName name="hom2_12">#REF!</definedName>
    <definedName name="hom2_17" localSheetId="0">#REF!</definedName>
    <definedName name="hom2_17">#REF!</definedName>
    <definedName name="hom2_18" localSheetId="0">#REF!</definedName>
    <definedName name="hom2_18">#REF!</definedName>
    <definedName name="hom2_2" localSheetId="0">#REF!</definedName>
    <definedName name="hom2_2">#REF!</definedName>
    <definedName name="hom2_20" localSheetId="0">#REF!</definedName>
    <definedName name="hom2_20">#REF!</definedName>
    <definedName name="hom2_4" localSheetId="0">#REF!</definedName>
    <definedName name="hom2_4">#REF!</definedName>
    <definedName name="hom2_5" localSheetId="0">#REF!</definedName>
    <definedName name="hom2_5">#REF!</definedName>
    <definedName name="hom2_7" localSheetId="0">#REF!</definedName>
    <definedName name="hom2_7">#REF!</definedName>
    <definedName name="HOME_MANP" localSheetId="0">#REF!</definedName>
    <definedName name="HOME_MANP">#REF!</definedName>
    <definedName name="HOMEOFFICE_COST" localSheetId="0">#REF!</definedName>
    <definedName name="HOMEOFFICE_COST">#REF!</definedName>
    <definedName name="hoten" localSheetId="0">#REF!</definedName>
    <definedName name="hoten">#REF!</definedName>
    <definedName name="hotrongcay" localSheetId="0">#REF!</definedName>
    <definedName name="hotrongcay">#REF!</definedName>
    <definedName name="Hoü_vaì_tãn" localSheetId="0">#REF!</definedName>
    <definedName name="Hoü_vaì_tãn">#REF!</definedName>
    <definedName name="hpa_10" localSheetId="0">#REF!</definedName>
    <definedName name="hpa_10">#REF!</definedName>
    <definedName name="Hpc_10" localSheetId="0">#REF!</definedName>
    <definedName name="Hpc_10">#REF!</definedName>
    <definedName name="hpier_10" localSheetId="0">#REF!</definedName>
    <definedName name="hpier_10">#REF!</definedName>
    <definedName name="hpv" localSheetId="0">#REF!</definedName>
    <definedName name="hpv">#REF!</definedName>
    <definedName name="HR" localSheetId="0">#REF!</definedName>
    <definedName name="HR">#REF!</definedName>
    <definedName name="HR_10" localSheetId="0">#REF!</definedName>
    <definedName name="HR_10">#REF!</definedName>
    <definedName name="HRC" localSheetId="0">#REF!</definedName>
    <definedName name="HRC">#REF!</definedName>
    <definedName name="HRC_10" localSheetId="0">#REF!</definedName>
    <definedName name="HRC_10">#REF!</definedName>
    <definedName name="HS" localSheetId="0">#REF!</definedName>
    <definedName name="HS">#REF!</definedName>
    <definedName name="hs_" localSheetId="0">#REF!</definedName>
    <definedName name="hs_">#REF!</definedName>
    <definedName name="hs__10" localSheetId="0">#REF!</definedName>
    <definedName name="hs__10">#REF!</definedName>
    <definedName name="hs__12" localSheetId="0">#REF!</definedName>
    <definedName name="hs__12">#REF!</definedName>
    <definedName name="hs__17" localSheetId="0">#REF!</definedName>
    <definedName name="hs__17">#REF!</definedName>
    <definedName name="hs__18" localSheetId="0">#REF!</definedName>
    <definedName name="hs__18">#REF!</definedName>
    <definedName name="hs__2" localSheetId="0">#REF!</definedName>
    <definedName name="hs__2">#REF!</definedName>
    <definedName name="hs__4" localSheetId="0">#REF!</definedName>
    <definedName name="hs__4">#REF!</definedName>
    <definedName name="hs__5" localSheetId="0">#REF!</definedName>
    <definedName name="hs__5">#REF!</definedName>
    <definedName name="hs__7" localSheetId="0">#REF!</definedName>
    <definedName name="hs__7">#REF!</definedName>
    <definedName name="HS_may" localSheetId="0">#REF!</definedName>
    <definedName name="HS_may">#REF!</definedName>
    <definedName name="hs_pa2">1.02</definedName>
    <definedName name="Hsc" localSheetId="0">#REF!</definedName>
    <definedName name="Hsc">#REF!</definedName>
    <definedName name="Hsc_10" localSheetId="0">#REF!</definedName>
    <definedName name="Hsc_10">#REF!</definedName>
    <definedName name="Hsc_12" localSheetId="0">#REF!</definedName>
    <definedName name="Hsc_12">#REF!</definedName>
    <definedName name="Hsc_17" localSheetId="0">#REF!</definedName>
    <definedName name="Hsc_17">#REF!</definedName>
    <definedName name="Hsc_18" localSheetId="0">#REF!</definedName>
    <definedName name="Hsc_18">#REF!</definedName>
    <definedName name="Hsc_2" localSheetId="0">#REF!</definedName>
    <definedName name="Hsc_2">#REF!</definedName>
    <definedName name="Hsc_4" localSheetId="0">#REF!</definedName>
    <definedName name="Hsc_4">#REF!</definedName>
    <definedName name="Hsc_5" localSheetId="0">#REF!</definedName>
    <definedName name="Hsc_5">#REF!</definedName>
    <definedName name="Hsc_7" localSheetId="0">#REF!</definedName>
    <definedName name="Hsc_7">#REF!</definedName>
    <definedName name="HSCG" localSheetId="0">#REF!</definedName>
    <definedName name="HSCG">#REF!</definedName>
    <definedName name="HSCPC" localSheetId="0">#REF!</definedName>
    <definedName name="HSCPC">#REF!</definedName>
    <definedName name="Hscs" localSheetId="0">#REF!</definedName>
    <definedName name="Hscs">#REF!</definedName>
    <definedName name="HSCT3">0.1</definedName>
    <definedName name="hsd" localSheetId="0">#REF!</definedName>
    <definedName name="hsd">#REF!</definedName>
    <definedName name="hsd_10" localSheetId="0">#REF!</definedName>
    <definedName name="hsd_10">#REF!</definedName>
    <definedName name="hsd_12" localSheetId="0">#REF!</definedName>
    <definedName name="hsd_12">#REF!</definedName>
    <definedName name="hsd_17" localSheetId="0">#REF!</definedName>
    <definedName name="hsd_17">#REF!</definedName>
    <definedName name="hsd_18" localSheetId="0">#REF!</definedName>
    <definedName name="hsd_18">#REF!</definedName>
    <definedName name="hsd_2" localSheetId="0">#REF!</definedName>
    <definedName name="hsd_2">#REF!</definedName>
    <definedName name="hsd_4" localSheetId="0">#REF!</definedName>
    <definedName name="hsd_4">#REF!</definedName>
    <definedName name="hsd_5" localSheetId="0">#REF!</definedName>
    <definedName name="hsd_5">#REF!</definedName>
    <definedName name="hsd_7" localSheetId="0">#REF!</definedName>
    <definedName name="hsd_7">#REF!</definedName>
    <definedName name="hsdc_10" localSheetId="0">#REF!</definedName>
    <definedName name="hsdc_10">#REF!</definedName>
    <definedName name="hsdc1" localSheetId="0">#REF!</definedName>
    <definedName name="hsdc1">#REF!</definedName>
    <definedName name="hsdc1_10" localSheetId="0">#REF!</definedName>
    <definedName name="hsdc1_10">#REF!</definedName>
    <definedName name="hsdc1_20" localSheetId="0">#REF!</definedName>
    <definedName name="hsdc1_20">#REF!</definedName>
    <definedName name="HSDD_20" localSheetId="0">#REF!</definedName>
    <definedName name="HSDD_20">#REF!</definedName>
    <definedName name="HSDN">2.5</definedName>
    <definedName name="hsdt">#REF!</definedName>
    <definedName name="hsdt_12" localSheetId="0">#REF!</definedName>
    <definedName name="hsdt_12">#REF!</definedName>
    <definedName name="hsdt_17" localSheetId="0">#REF!</definedName>
    <definedName name="hsdt_17">#REF!</definedName>
    <definedName name="hsdt_18" localSheetId="0">#REF!</definedName>
    <definedName name="hsdt_18">#REF!</definedName>
    <definedName name="hsdt_2" localSheetId="0">#REF!</definedName>
    <definedName name="hsdt_2">#REF!</definedName>
    <definedName name="hsdt_4" localSheetId="0">#REF!</definedName>
    <definedName name="hsdt_4">#REF!</definedName>
    <definedName name="hsdt_5" localSheetId="0">#REF!</definedName>
    <definedName name="hsdt_5">#REF!</definedName>
    <definedName name="hsdt_7" localSheetId="0">#REF!</definedName>
    <definedName name="hsdt_7">#REF!</definedName>
    <definedName name="HSGG" localSheetId="0">#REF!</definedName>
    <definedName name="HSGG">#REF!</definedName>
    <definedName name="HSGG_10" localSheetId="0">#REF!</definedName>
    <definedName name="HSGG_10">#REF!</definedName>
    <definedName name="HSGG_12" localSheetId="0">#REF!</definedName>
    <definedName name="HSGG_12">#REF!</definedName>
    <definedName name="HSGG_17" localSheetId="0">#REF!</definedName>
    <definedName name="HSGG_17">#REF!</definedName>
    <definedName name="HSGG_18" localSheetId="0">#REF!</definedName>
    <definedName name="HSGG_18">#REF!</definedName>
    <definedName name="HSGG_2" localSheetId="0">#REF!</definedName>
    <definedName name="HSGG_2">#REF!</definedName>
    <definedName name="HSGG_4" localSheetId="0">#REF!</definedName>
    <definedName name="HSGG_4">#REF!</definedName>
    <definedName name="HSGG_5" localSheetId="0">#REF!</definedName>
    <definedName name="HSGG_5">#REF!</definedName>
    <definedName name="HSGG_7" localSheetId="0">#REF!</definedName>
    <definedName name="HSGG_7">#REF!</definedName>
    <definedName name="HSHH" localSheetId="0">#REF!</definedName>
    <definedName name="HSHH">#REF!</definedName>
    <definedName name="HSHH_10" localSheetId="0">#REF!</definedName>
    <definedName name="HSHH_10">#REF!</definedName>
    <definedName name="HSHH_20" localSheetId="0">#REF!</definedName>
    <definedName name="HSHH_20">#REF!</definedName>
    <definedName name="HSHHUT" localSheetId="0">#REF!</definedName>
    <definedName name="HSHHUT">#REF!</definedName>
    <definedName name="HSHHUT_10" localSheetId="0">#REF!</definedName>
    <definedName name="HSHHUT_10">#REF!</definedName>
    <definedName name="HSHHUT_20" localSheetId="0">#REF!</definedName>
    <definedName name="HSHHUT_20">#REF!</definedName>
    <definedName name="hsk" localSheetId="0">#REF!</definedName>
    <definedName name="hsk">#REF!</definedName>
    <definedName name="hsk_10" localSheetId="0">#REF!</definedName>
    <definedName name="hsk_10">#REF!</definedName>
    <definedName name="hskk1_20" localSheetId="0">#REF!</definedName>
    <definedName name="hskk1_20">#REF!</definedName>
    <definedName name="HSKK35" localSheetId="0">#REF!</definedName>
    <definedName name="HSKK35">#REF!</definedName>
    <definedName name="HSKVXL_MTC_10" localSheetId="0">#REF!</definedName>
    <definedName name="HSKVXL_MTC_10">#REF!</definedName>
    <definedName name="HSKVXL_NC_10" localSheetId="0">#REF!</definedName>
    <definedName name="HSKVXL_NC_10">#REF!</definedName>
    <definedName name="HSLX" localSheetId="0">#REF!</definedName>
    <definedName name="HSLX">#REF!</definedName>
    <definedName name="HSLXH">1.7</definedName>
    <definedName name="HSLXP" localSheetId="0">#REF!</definedName>
    <definedName name="HSLXP">#REF!</definedName>
    <definedName name="hsm">1.1289</definedName>
    <definedName name="hsmtbtg" localSheetId="0">[4]Config!$CA$258</definedName>
    <definedName name="hsmtbtg">#REF!</definedName>
    <definedName name="HSMTC" localSheetId="0">#REF!</definedName>
    <definedName name="HSMTC">#REF!</definedName>
    <definedName name="HSMTC_10" localSheetId="0">#REF!</definedName>
    <definedName name="HSMTC_10">#REF!</definedName>
    <definedName name="hsmttbbtg" localSheetId="0">[4]Config!$CA$279</definedName>
    <definedName name="hsmttbbtg">#REF!</definedName>
    <definedName name="hsmttbx" localSheetId="0">[4]Config!$CA$267:$CA$278</definedName>
    <definedName name="hsmttbx">#REF!</definedName>
    <definedName name="hsmttby1" localSheetId="0">[4]Config!$CB$267:$CB$278</definedName>
    <definedName name="hsmttby1">#REF!</definedName>
    <definedName name="hsmttby2" localSheetId="0">[4]Config!$CC$267:$CC$278</definedName>
    <definedName name="hsmttby2">#REF!</definedName>
    <definedName name="hsmttby3" localSheetId="0">[4]Config!$CD$267:$CD$278</definedName>
    <definedName name="hsmttby3">#REF!</definedName>
    <definedName name="hsmttby4" localSheetId="0">[4]Config!$CE$267:$CE$278</definedName>
    <definedName name="hsmttby4">#REF!</definedName>
    <definedName name="hsmttby5" localSheetId="0">[4]Config!$CF$267:$CF$278</definedName>
    <definedName name="hsmttby5">#REF!</definedName>
    <definedName name="hsmtx" localSheetId="0">[4]Config!$CA$246:$CA$257</definedName>
    <definedName name="hsmtx">#REF!</definedName>
    <definedName name="hsmty1" localSheetId="0">[4]Config!$CB$246:$CB$257</definedName>
    <definedName name="hsmty1">#REF!</definedName>
    <definedName name="hsmty2" localSheetId="0">[4]Config!$CC$246:$CC$257</definedName>
    <definedName name="hsmty2">#REF!</definedName>
    <definedName name="hsmty3" localSheetId="0">[4]Config!$CD$246:$CD$257</definedName>
    <definedName name="hsmty3">#REF!</definedName>
    <definedName name="hsmty4" localSheetId="0">[4]Config!$CE$246:$CE$257</definedName>
    <definedName name="hsmty4">#REF!</definedName>
    <definedName name="hsmty5" localSheetId="0">[4]Config!$CF$246:$CF$257</definedName>
    <definedName name="hsmty5">#REF!</definedName>
    <definedName name="hsn">0.5</definedName>
    <definedName name="HSNC_20">#REF!</definedName>
    <definedName name="hsnc_cau">2.5039</definedName>
    <definedName name="hsnc_cau2">1.626</definedName>
    <definedName name="hsnc_d">1.6356</definedName>
    <definedName name="hsnc_d2">1.6356</definedName>
    <definedName name="hso7_12" localSheetId="0">#REF!</definedName>
    <definedName name="hso7_12">#REF!</definedName>
    <definedName name="hso7_17" localSheetId="0">#REF!</definedName>
    <definedName name="hso7_17">#REF!</definedName>
    <definedName name="hso7_18" localSheetId="0">#REF!</definedName>
    <definedName name="hso7_18">#REF!</definedName>
    <definedName name="hso7_2" localSheetId="0">#REF!</definedName>
    <definedName name="hso7_2">#REF!</definedName>
    <definedName name="hso7_4" localSheetId="0">#REF!</definedName>
    <definedName name="hso7_4">#REF!</definedName>
    <definedName name="hso7_5" localSheetId="0">#REF!</definedName>
    <definedName name="hso7_5">#REF!</definedName>
    <definedName name="hso7_7" localSheetId="0">#REF!</definedName>
    <definedName name="hso7_7">#REF!</definedName>
    <definedName name="Hsp" localSheetId="0">#REF!</definedName>
    <definedName name="Hsp">#REF!</definedName>
    <definedName name="HSSL_10" localSheetId="0">#REF!</definedName>
    <definedName name="HSSL_10">#REF!</definedName>
    <definedName name="HSSL_20" localSheetId="0">#REF!</definedName>
    <definedName name="HSSL_20">#REF!</definedName>
    <definedName name="hßm4" localSheetId="0">#REF!</definedName>
    <definedName name="hßm4">#REF!</definedName>
    <definedName name="hßm4_12" localSheetId="0">#REF!</definedName>
    <definedName name="hßm4_12">#REF!</definedName>
    <definedName name="hßm4_17" localSheetId="0">#REF!</definedName>
    <definedName name="hßm4_17">#REF!</definedName>
    <definedName name="hßm4_18" localSheetId="0">#REF!</definedName>
    <definedName name="hßm4_18">#REF!</definedName>
    <definedName name="hßm4_2" localSheetId="0">#REF!</definedName>
    <definedName name="hßm4_2">#REF!</definedName>
    <definedName name="hßm4_20" localSheetId="0">#REF!</definedName>
    <definedName name="hßm4_20">#REF!</definedName>
    <definedName name="hßm4_4" localSheetId="0">#REF!</definedName>
    <definedName name="hßm4_4">#REF!</definedName>
    <definedName name="hßm4_5" localSheetId="0">#REF!</definedName>
    <definedName name="hßm4_5">#REF!</definedName>
    <definedName name="hßm4_7" localSheetId="0">#REF!</definedName>
    <definedName name="hßm4_7">#REF!</definedName>
    <definedName name="hstb" localSheetId="0">#REF!</definedName>
    <definedName name="hstb">#REF!</definedName>
    <definedName name="hstb_10" localSheetId="0">#REF!</definedName>
    <definedName name="hstb_10">#REF!</definedName>
    <definedName name="hstdtk" localSheetId="0">#REF!</definedName>
    <definedName name="hstdtk">#REF!</definedName>
    <definedName name="hstdtk_10" localSheetId="0">#REF!</definedName>
    <definedName name="hstdtk_10">#REF!</definedName>
    <definedName name="hstdtk_12" localSheetId="0">#REF!</definedName>
    <definedName name="hstdtk_12">#REF!</definedName>
    <definedName name="hstdtk_17" localSheetId="0">#REF!</definedName>
    <definedName name="hstdtk_17">#REF!</definedName>
    <definedName name="hstdtk_18" localSheetId="0">#REF!</definedName>
    <definedName name="hstdtk_18">#REF!</definedName>
    <definedName name="hstdtk_2" localSheetId="0">#REF!</definedName>
    <definedName name="hstdtk_2">#REF!</definedName>
    <definedName name="hstdtk_4" localSheetId="0">#REF!</definedName>
    <definedName name="hstdtk_4">#REF!</definedName>
    <definedName name="hstdtk_5" localSheetId="0">#REF!</definedName>
    <definedName name="hstdtk_5">#REF!</definedName>
    <definedName name="hstdtk_7" localSheetId="0">#REF!</definedName>
    <definedName name="hstdtk_7">#REF!</definedName>
    <definedName name="hsthep" localSheetId="0">#REF!</definedName>
    <definedName name="hsthep">#REF!</definedName>
    <definedName name="hsthep_10" localSheetId="0">#REF!</definedName>
    <definedName name="hsthep_10">#REF!</definedName>
    <definedName name="hsUd" localSheetId="0">#REF!</definedName>
    <definedName name="hsUd">#REF!</definedName>
    <definedName name="HSVC1" localSheetId="0">#REF!</definedName>
    <definedName name="HSVC1">#REF!</definedName>
    <definedName name="HSVC1_10" localSheetId="0">#REF!</definedName>
    <definedName name="HSVC1_10">#REF!</definedName>
    <definedName name="HSVC1_20" localSheetId="0">#REF!</definedName>
    <definedName name="HSVC1_20">#REF!</definedName>
    <definedName name="HSVC2" localSheetId="0">#REF!</definedName>
    <definedName name="HSVC2">#REF!</definedName>
    <definedName name="HSVC2_10" localSheetId="0">#REF!</definedName>
    <definedName name="HSVC2_10">#REF!</definedName>
    <definedName name="HSVC2_20" localSheetId="0">#REF!</definedName>
    <definedName name="HSVC2_20">#REF!</definedName>
    <definedName name="HSVC3" localSheetId="0">#REF!</definedName>
    <definedName name="HSVC3">#REF!</definedName>
    <definedName name="HSVC3_10" localSheetId="0">#REF!</definedName>
    <definedName name="HSVC3_10">#REF!</definedName>
    <definedName name="HSVC3_12" localSheetId="0">#REF!</definedName>
    <definedName name="HSVC3_12">#REF!</definedName>
    <definedName name="HSVC3_17" localSheetId="0">#REF!</definedName>
    <definedName name="HSVC3_17">#REF!</definedName>
    <definedName name="HSVC3_18" localSheetId="0">#REF!</definedName>
    <definedName name="HSVC3_18">#REF!</definedName>
    <definedName name="HSVC3_2" localSheetId="0">#REF!</definedName>
    <definedName name="HSVC3_2">#REF!</definedName>
    <definedName name="HSVC3_20" localSheetId="0">#REF!</definedName>
    <definedName name="HSVC3_20">#REF!</definedName>
    <definedName name="HSVC3_4" localSheetId="0">#REF!</definedName>
    <definedName name="HSVC3_4">#REF!</definedName>
    <definedName name="HSVC3_5" localSheetId="0">#REF!</definedName>
    <definedName name="HSVC3_5">#REF!</definedName>
    <definedName name="HSVC3_7" localSheetId="0">#REF!</definedName>
    <definedName name="HSVC3_7">#REF!</definedName>
    <definedName name="HsVCVLTH" localSheetId="0">#REF!</definedName>
    <definedName name="HsVCVLTH">#REF!</definedName>
    <definedName name="HsVCVLTH_12" localSheetId="0">#REF!</definedName>
    <definedName name="HsVCVLTH_12">#REF!</definedName>
    <definedName name="HsVCVLTH_17" localSheetId="0">#REF!</definedName>
    <definedName name="HsVCVLTH_17">#REF!</definedName>
    <definedName name="HsVCVLTH_18" localSheetId="0">#REF!</definedName>
    <definedName name="HsVCVLTH_18">#REF!</definedName>
    <definedName name="HsVCVLTH_2" localSheetId="0">#REF!</definedName>
    <definedName name="HsVCVLTH_2">#REF!</definedName>
    <definedName name="HsVCVLTH_20" localSheetId="0">#REF!</definedName>
    <definedName name="HsVCVLTH_20">#REF!</definedName>
    <definedName name="HsVCVLTH_4" localSheetId="0">#REF!</definedName>
    <definedName name="HsVCVLTH_4">#REF!</definedName>
    <definedName name="HsVCVLTH_5" localSheetId="0">#REF!</definedName>
    <definedName name="HsVCVLTH_5">#REF!</definedName>
    <definedName name="HsVCVLTH_7" localSheetId="0">#REF!</definedName>
    <definedName name="HsVCVLTH_7">#REF!</definedName>
    <definedName name="hsvl" localSheetId="0">#REF!</definedName>
    <definedName name="hsvl">#REF!</definedName>
    <definedName name="hsvl2">1</definedName>
    <definedName name="HT" localSheetId="0">#REF!</definedName>
    <definedName name="HT">#REF!</definedName>
    <definedName name="HT_20" localSheetId="0">#REF!</definedName>
    <definedName name="HT_20">#REF!</definedName>
    <definedName name="ht25nc_20" localSheetId="0">#REF!</definedName>
    <definedName name="ht25nc_20">#REF!</definedName>
    <definedName name="ht25vl_20" localSheetId="0">#REF!</definedName>
    <definedName name="ht25vl_20">#REF!</definedName>
    <definedName name="ht325nc_20" localSheetId="0">#REF!</definedName>
    <definedName name="ht325nc_20">#REF!</definedName>
    <definedName name="ht325vl_20" localSheetId="0">#REF!</definedName>
    <definedName name="ht325vl_20">#REF!</definedName>
    <definedName name="ht37k_20" localSheetId="0">#REF!</definedName>
    <definedName name="ht37k_20">#REF!</definedName>
    <definedName name="ht37nc_20" localSheetId="0">#REF!</definedName>
    <definedName name="ht37nc_20">#REF!</definedName>
    <definedName name="ht50nc_20" localSheetId="0">#REF!</definedName>
    <definedName name="ht50nc_20">#REF!</definedName>
    <definedName name="ht50vl_20" localSheetId="0">#REF!</definedName>
    <definedName name="ht50vl_20">#REF!</definedName>
    <definedName name="htb" localSheetId="0">#REF!</definedName>
    <definedName name="htb">#REF!</definedName>
    <definedName name="htc" localSheetId="0">#REF!</definedName>
    <definedName name="htc">#REF!</definedName>
    <definedName name="HTHH" localSheetId="0">#REF!</definedName>
    <definedName name="HTHH">#REF!</definedName>
    <definedName name="HTKT" localSheetId="0">#REF!</definedName>
    <definedName name="HTKT">#REF!</definedName>
    <definedName name="HTKT1btg" localSheetId="0">[4]Config!$CP$172</definedName>
    <definedName name="HTKT1btg">#REF!</definedName>
    <definedName name="HTKT1x" localSheetId="0">[4]Config!$CP$162:$CP$171</definedName>
    <definedName name="HTKT1x">#REF!</definedName>
    <definedName name="HTKT1y1" localSheetId="0">[4]Config!$CR$162:$CR$171</definedName>
    <definedName name="HTKT1y1">#REF!</definedName>
    <definedName name="HTKT1y2" localSheetId="0">[4]Config!$CS$162:$CS$171</definedName>
    <definedName name="HTKT1y2">#REF!</definedName>
    <definedName name="HTKT1y3" localSheetId="0">[4]Config!$CT$162:$CT$171</definedName>
    <definedName name="HTKT1y3">#REF!</definedName>
    <definedName name="HTKT2btg" localSheetId="0">[4]Config!$DA$172</definedName>
    <definedName name="HTKT2btg">#REF!</definedName>
    <definedName name="HTKT2x" localSheetId="0">[4]Config!$DA$162:$DA$171</definedName>
    <definedName name="HTKT2x">#REF!</definedName>
    <definedName name="HTKT2y1" localSheetId="0">[4]Config!$DC$162:$DC$171</definedName>
    <definedName name="HTKT2y1">#REF!</definedName>
    <definedName name="HTKT2y2" localSheetId="0">[4]Config!$DD$162:$DD$171</definedName>
    <definedName name="HTKT2y2">#REF!</definedName>
    <definedName name="HTKT2y3" localSheetId="0">[4]Config!$DE$162:$DE$171</definedName>
    <definedName name="HTKT2y3">#REF!</definedName>
    <definedName name="HTKT2y4">#REF!</definedName>
    <definedName name="HTKT2y5">#REF!</definedName>
    <definedName name="HTKT2y6">#REF!</definedName>
    <definedName name="HTKT2y7">#REF!</definedName>
    <definedName name="HTKT2y8">#REF!</definedName>
    <definedName name="HTKT2y9">#REF!</definedName>
    <definedName name="htlm" localSheetId="0" hidden="1">{"'Sheet1'!$L$16"}</definedName>
    <definedName name="htlm" hidden="1">{"'Sheet1'!$L$16"}</definedName>
    <definedName name="HTML_CodePage" hidden="1">950</definedName>
    <definedName name="HTML_Control" localSheetId="0" hidden="1">{"'Sheet1'!$L$16"}</definedName>
    <definedName name="HTML_Control" hidden="1">{"'Sheet1'!$L$16"}</definedName>
    <definedName name="html_control_xoa2" localSheetId="0" hidden="1">{"'Sheet1'!$L$16"}</definedName>
    <definedName name="html_control_xoa2"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tn" localSheetId="0">#REF!</definedName>
    <definedName name="Htn">#REF!</definedName>
    <definedName name="HTNC" localSheetId="0">#REF!</definedName>
    <definedName name="HTNC">#REF!</definedName>
    <definedName name="HTNC_10" localSheetId="0">#REF!</definedName>
    <definedName name="HTNC_10">#REF!</definedName>
    <definedName name="HTNC_12" localSheetId="0">#REF!</definedName>
    <definedName name="HTNC_12">#REF!</definedName>
    <definedName name="HTNC_17" localSheetId="0">#REF!</definedName>
    <definedName name="HTNC_17">#REF!</definedName>
    <definedName name="HTNC_18" localSheetId="0">#REF!</definedName>
    <definedName name="HTNC_18">#REF!</definedName>
    <definedName name="HTNC_2" localSheetId="0">#REF!</definedName>
    <definedName name="HTNC_2">#REF!</definedName>
    <definedName name="HTNC_20" localSheetId="0">#REF!</definedName>
    <definedName name="HTNC_20">#REF!</definedName>
    <definedName name="HTNC_4" localSheetId="0">#REF!</definedName>
    <definedName name="HTNC_4">#REF!</definedName>
    <definedName name="HTNC_5" localSheetId="0">#REF!</definedName>
    <definedName name="HTNC_5">#REF!</definedName>
    <definedName name="HTNC_7" localSheetId="0">#REF!</definedName>
    <definedName name="HTNC_7">#REF!</definedName>
    <definedName name="HTS" localSheetId="0">#REF!</definedName>
    <definedName name="HTS">#REF!</definedName>
    <definedName name="HTS_10" localSheetId="0">#REF!</definedName>
    <definedName name="HTS_10">#REF!</definedName>
    <definedName name="httk" localSheetId="0">#REF!</definedName>
    <definedName name="httk">#REF!</definedName>
    <definedName name="HTU" localSheetId="0">#REF!</definedName>
    <definedName name="HTU">#REF!</definedName>
    <definedName name="HTU_10" localSheetId="0">#REF!</definedName>
    <definedName name="HTU_10">#REF!</definedName>
    <definedName name="HTVC" localSheetId="0">#REF!</definedName>
    <definedName name="HTVC">#REF!</definedName>
    <definedName name="HTVL" localSheetId="0">#REF!</definedName>
    <definedName name="HTVL">#REF!</definedName>
    <definedName name="HTVL_10" localSheetId="0">#REF!</definedName>
    <definedName name="HTVL_10">#REF!</definedName>
    <definedName name="HTVL_12" localSheetId="0">#REF!</definedName>
    <definedName name="HTVL_12">#REF!</definedName>
    <definedName name="HTVL_17" localSheetId="0">#REF!</definedName>
    <definedName name="HTVL_17">#REF!</definedName>
    <definedName name="HTVL_18" localSheetId="0">#REF!</definedName>
    <definedName name="HTVL_18">#REF!</definedName>
    <definedName name="HTVL_2" localSheetId="0">#REF!</definedName>
    <definedName name="HTVL_2">#REF!</definedName>
    <definedName name="HTVL_20" localSheetId="0">#REF!</definedName>
    <definedName name="HTVL_20">#REF!</definedName>
    <definedName name="HTVL_4" localSheetId="0">#REF!</definedName>
    <definedName name="HTVL_4">#REF!</definedName>
    <definedName name="HTVL_5" localSheetId="0">#REF!</definedName>
    <definedName name="HTVL_5">#REF!</definedName>
    <definedName name="HTVL_7" localSheetId="0">#REF!</definedName>
    <definedName name="HTVL_7">#REF!</definedName>
    <definedName name="hu" localSheetId="0" hidden="1">{"'Sheet1'!$L$16"}</definedName>
    <definedName name="hu" hidden="1">{"'Sheet1'!$L$16"}</definedName>
    <definedName name="hung">#REF!</definedName>
    <definedName name="huy" localSheetId="0" hidden="1">{"'Sheet1'!$L$16"}</definedName>
    <definedName name="huy" hidden="1">{"'Sheet1'!$L$16"}</definedName>
    <definedName name="huy_xoa" localSheetId="0" hidden="1">{"'Sheet1'!$L$16"}</definedName>
    <definedName name="huy_xoa" hidden="1">{"'Sheet1'!$L$16"}</definedName>
    <definedName name="huy_xoa2" localSheetId="0" hidden="1">{"'Sheet1'!$L$16"}</definedName>
    <definedName name="huy_xoa2" hidden="1">{"'Sheet1'!$L$16"}</definedName>
    <definedName name="HUYHAN">#REF!</definedName>
    <definedName name="HV">NA()</definedName>
    <definedName name="HVBC" localSheetId="0">#REF!</definedName>
    <definedName name="HVBC">#REF!</definedName>
    <definedName name="HVBC_10" localSheetId="0">#REF!</definedName>
    <definedName name="HVBC_10">#REF!</definedName>
    <definedName name="hvc" localSheetId="0">#REF!</definedName>
    <definedName name="hvc">#REF!</definedName>
    <definedName name="HVC_10" localSheetId="0">#REF!</definedName>
    <definedName name="HVC_10">#REF!</definedName>
    <definedName name="Hvk" localSheetId="0">#REF!</definedName>
    <definedName name="Hvk">#REF!</definedName>
    <definedName name="HVL" localSheetId="0">#REF!</definedName>
    <definedName name="HVL">#REF!</definedName>
    <definedName name="HVL_10" localSheetId="0">#REF!</definedName>
    <definedName name="HVL_10">#REF!</definedName>
    <definedName name="HVLDP" localSheetId="0">#REF!</definedName>
    <definedName name="HVLDP">#REF!</definedName>
    <definedName name="HVP" localSheetId="0">#REF!</definedName>
    <definedName name="HVP">#REF!</definedName>
    <definedName name="HVP_10" localSheetId="0">#REF!</definedName>
    <definedName name="HVP_10">#REF!</definedName>
    <definedName name="Hxk" localSheetId="0">#REF!</definedName>
    <definedName name="Hxk">#REF!</definedName>
    <definedName name="Hy_10" localSheetId="0">#REF!</definedName>
    <definedName name="Hy_10">#REF!</definedName>
    <definedName name="Hy_20" localSheetId="0">#REF!</definedName>
    <definedName name="Hy_20">#REF!</definedName>
    <definedName name="i" localSheetId="0">#REF!</definedName>
    <definedName name="i">#REF!</definedName>
    <definedName name="I_10" localSheetId="0">#REF!</definedName>
    <definedName name="I_10">#REF!</definedName>
    <definedName name="I_A" localSheetId="0">#REF!</definedName>
    <definedName name="I_A">#REF!</definedName>
    <definedName name="I_A_12" localSheetId="0">#REF!</definedName>
    <definedName name="I_A_12">#REF!</definedName>
    <definedName name="I_A_17" localSheetId="0">#REF!</definedName>
    <definedName name="I_A_17">#REF!</definedName>
    <definedName name="I_A_18" localSheetId="0">#REF!</definedName>
    <definedName name="I_A_18">#REF!</definedName>
    <definedName name="I_A_2" localSheetId="0">#REF!</definedName>
    <definedName name="I_A_2">#REF!</definedName>
    <definedName name="I_A_4" localSheetId="0">#REF!</definedName>
    <definedName name="I_A_4">#REF!</definedName>
    <definedName name="I_A_5" localSheetId="0">#REF!</definedName>
    <definedName name="I_A_5">#REF!</definedName>
    <definedName name="I_A_7" localSheetId="0">#REF!</definedName>
    <definedName name="I_A_7">#REF!</definedName>
    <definedName name="I_B" localSheetId="0">#REF!</definedName>
    <definedName name="I_B">#REF!</definedName>
    <definedName name="I_B_12" localSheetId="0">#REF!</definedName>
    <definedName name="I_B_12">#REF!</definedName>
    <definedName name="I_B_17" localSheetId="0">#REF!</definedName>
    <definedName name="I_B_17">#REF!</definedName>
    <definedName name="I_B_18" localSheetId="0">#REF!</definedName>
    <definedName name="I_B_18">#REF!</definedName>
    <definedName name="I_B_2" localSheetId="0">#REF!</definedName>
    <definedName name="I_B_2">#REF!</definedName>
    <definedName name="I_B_4" localSheetId="0">#REF!</definedName>
    <definedName name="I_B_4">#REF!</definedName>
    <definedName name="I_B_5" localSheetId="0">#REF!</definedName>
    <definedName name="I_B_5">#REF!</definedName>
    <definedName name="I_B_7" localSheetId="0">#REF!</definedName>
    <definedName name="I_B_7">#REF!</definedName>
    <definedName name="I_c" localSheetId="0">#REF!</definedName>
    <definedName name="I_c">#REF!</definedName>
    <definedName name="I_c_12" localSheetId="0">#REF!</definedName>
    <definedName name="I_c_12">#REF!</definedName>
    <definedName name="I_c_17" localSheetId="0">#REF!</definedName>
    <definedName name="I_c_17">#REF!</definedName>
    <definedName name="I_c_18" localSheetId="0">#REF!</definedName>
    <definedName name="I_c_18">#REF!</definedName>
    <definedName name="I_c_2" localSheetId="0">#REF!</definedName>
    <definedName name="I_c_2">#REF!</definedName>
    <definedName name="I_c_4" localSheetId="0">#REF!</definedName>
    <definedName name="I_c_4">#REF!</definedName>
    <definedName name="I_c_5" localSheetId="0">#REF!</definedName>
    <definedName name="I_c_5">#REF!</definedName>
    <definedName name="I_c_7" localSheetId="0">#REF!</definedName>
    <definedName name="I_c_7">#REF!</definedName>
    <definedName name="I_p" localSheetId="0">#REF!</definedName>
    <definedName name="I_p">#REF!</definedName>
    <definedName name="i0" localSheetId="0">#REF!</definedName>
    <definedName name="i0">#REF!</definedName>
    <definedName name="I2É6_20" localSheetId="0">#REF!</definedName>
    <definedName name="I2É6_20">#REF!</definedName>
    <definedName name="Ic" localSheetId="0">#REF!</definedName>
    <definedName name="Ic">#REF!</definedName>
    <definedName name="Ic_10" localSheetId="0">#REF!</definedName>
    <definedName name="Ic_10">#REF!</definedName>
    <definedName name="Icoc" localSheetId="0">#REF!</definedName>
    <definedName name="Icoc">#REF!</definedName>
    <definedName name="id" localSheetId="0">#REF!</definedName>
    <definedName name="id">#REF!</definedName>
    <definedName name="IDLAB_COST" localSheetId="0">#REF!</definedName>
    <definedName name="IDLAB_COST">#REF!</definedName>
    <definedName name="Ig" localSheetId="0">#REF!</definedName>
    <definedName name="Ig">#REF!</definedName>
    <definedName name="Ig_10" localSheetId="0">#REF!</definedName>
    <definedName name="Ig_10">#REF!</definedName>
    <definedName name="ii" localSheetId="0">#REF!</definedName>
    <definedName name="ii">#REF!</definedName>
    <definedName name="II_A" localSheetId="0">#REF!</definedName>
    <definedName name="II_A">#REF!</definedName>
    <definedName name="II_A_12" localSheetId="0">#REF!</definedName>
    <definedName name="II_A_12">#REF!</definedName>
    <definedName name="II_A_17" localSheetId="0">#REF!</definedName>
    <definedName name="II_A_17">#REF!</definedName>
    <definedName name="II_A_18" localSheetId="0">#REF!</definedName>
    <definedName name="II_A_18">#REF!</definedName>
    <definedName name="II_A_2" localSheetId="0">#REF!</definedName>
    <definedName name="II_A_2">#REF!</definedName>
    <definedName name="II_A_4" localSheetId="0">#REF!</definedName>
    <definedName name="II_A_4">#REF!</definedName>
    <definedName name="II_A_5" localSheetId="0">#REF!</definedName>
    <definedName name="II_A_5">#REF!</definedName>
    <definedName name="II_A_7" localSheetId="0">#REF!</definedName>
    <definedName name="II_A_7">#REF!</definedName>
    <definedName name="II_B" localSheetId="0">#REF!</definedName>
    <definedName name="II_B">#REF!</definedName>
    <definedName name="II_B_12" localSheetId="0">#REF!</definedName>
    <definedName name="II_B_12">#REF!</definedName>
    <definedName name="II_B_17" localSheetId="0">#REF!</definedName>
    <definedName name="II_B_17">#REF!</definedName>
    <definedName name="II_B_18" localSheetId="0">#REF!</definedName>
    <definedName name="II_B_18">#REF!</definedName>
    <definedName name="II_B_2" localSheetId="0">#REF!</definedName>
    <definedName name="II_B_2">#REF!</definedName>
    <definedName name="II_B_4" localSheetId="0">#REF!</definedName>
    <definedName name="II_B_4">#REF!</definedName>
    <definedName name="II_B_5" localSheetId="0">#REF!</definedName>
    <definedName name="II_B_5">#REF!</definedName>
    <definedName name="II_B_7" localSheetId="0">#REF!</definedName>
    <definedName name="II_B_7">#REF!</definedName>
    <definedName name="II_c" localSheetId="0">#REF!</definedName>
    <definedName name="II_c">#REF!</definedName>
    <definedName name="II_c_12" localSheetId="0">#REF!</definedName>
    <definedName name="II_c_12">#REF!</definedName>
    <definedName name="II_c_17" localSheetId="0">#REF!</definedName>
    <definedName name="II_c_17">#REF!</definedName>
    <definedName name="II_c_18" localSheetId="0">#REF!</definedName>
    <definedName name="II_c_18">#REF!</definedName>
    <definedName name="II_c_2" localSheetId="0">#REF!</definedName>
    <definedName name="II_c_2">#REF!</definedName>
    <definedName name="II_c_4" localSheetId="0">#REF!</definedName>
    <definedName name="II_c_4">#REF!</definedName>
    <definedName name="II_c_5" localSheetId="0">#REF!</definedName>
    <definedName name="II_c_5">#REF!</definedName>
    <definedName name="II_c_7" localSheetId="0">#REF!</definedName>
    <definedName name="II_c_7">#REF!</definedName>
    <definedName name="III_a" localSheetId="0">#REF!</definedName>
    <definedName name="III_a">#REF!</definedName>
    <definedName name="III_a_12" localSheetId="0">#REF!</definedName>
    <definedName name="III_a_12">#REF!</definedName>
    <definedName name="III_a_17" localSheetId="0">#REF!</definedName>
    <definedName name="III_a_17">#REF!</definedName>
    <definedName name="III_a_18" localSheetId="0">#REF!</definedName>
    <definedName name="III_a_18">#REF!</definedName>
    <definedName name="III_a_2" localSheetId="0">#REF!</definedName>
    <definedName name="III_a_2">#REF!</definedName>
    <definedName name="III_a_4" localSheetId="0">#REF!</definedName>
    <definedName name="III_a_4">#REF!</definedName>
    <definedName name="III_a_5" localSheetId="0">#REF!</definedName>
    <definedName name="III_a_5">#REF!</definedName>
    <definedName name="III_a_7" localSheetId="0">#REF!</definedName>
    <definedName name="III_a_7">#REF!</definedName>
    <definedName name="III_B" localSheetId="0">#REF!</definedName>
    <definedName name="III_B">#REF!</definedName>
    <definedName name="III_B_12" localSheetId="0">#REF!</definedName>
    <definedName name="III_B_12">#REF!</definedName>
    <definedName name="III_B_17" localSheetId="0">#REF!</definedName>
    <definedName name="III_B_17">#REF!</definedName>
    <definedName name="III_B_18" localSheetId="0">#REF!</definedName>
    <definedName name="III_B_18">#REF!</definedName>
    <definedName name="III_B_2" localSheetId="0">#REF!</definedName>
    <definedName name="III_B_2">#REF!</definedName>
    <definedName name="III_B_4" localSheetId="0">#REF!</definedName>
    <definedName name="III_B_4">#REF!</definedName>
    <definedName name="III_B_5" localSheetId="0">#REF!</definedName>
    <definedName name="III_B_5">#REF!</definedName>
    <definedName name="III_B_7" localSheetId="0">#REF!</definedName>
    <definedName name="III_B_7">#REF!</definedName>
    <definedName name="III_c" localSheetId="0">#REF!</definedName>
    <definedName name="III_c">#REF!</definedName>
    <definedName name="III_c_12" localSheetId="0">#REF!</definedName>
    <definedName name="III_c_12">#REF!</definedName>
    <definedName name="III_c_17" localSheetId="0">#REF!</definedName>
    <definedName name="III_c_17">#REF!</definedName>
    <definedName name="III_c_18" localSheetId="0">#REF!</definedName>
    <definedName name="III_c_18">#REF!</definedName>
    <definedName name="III_c_2" localSheetId="0">#REF!</definedName>
    <definedName name="III_c_2">#REF!</definedName>
    <definedName name="III_c_4" localSheetId="0">#REF!</definedName>
    <definedName name="III_c_4">#REF!</definedName>
    <definedName name="III_c_5" localSheetId="0">#REF!</definedName>
    <definedName name="III_c_5">#REF!</definedName>
    <definedName name="III_c_7" localSheetId="0">#REF!</definedName>
    <definedName name="III_c_7">#REF!</definedName>
    <definedName name="IM" localSheetId="0">#REF!</definedName>
    <definedName name="IM">#REF!</definedName>
    <definedName name="IM2." localSheetId="0">#REF!</definedName>
    <definedName name="IM2.">#REF!</definedName>
    <definedName name="IM21." localSheetId="0">#REF!</definedName>
    <definedName name="IM21.">#REF!</definedName>
    <definedName name="IM22." localSheetId="0">#REF!</definedName>
    <definedName name="IM22.">#REF!</definedName>
    <definedName name="IMPORT" localSheetId="0">#REF!</definedName>
    <definedName name="IMPORT">#REF!</definedName>
    <definedName name="In" localSheetId="0">#REF!</definedName>
    <definedName name="In">#REF!</definedName>
    <definedName name="IN.NENDON.1" localSheetId="0">#REF!</definedName>
    <definedName name="IN.NENDON.1">#REF!</definedName>
    <definedName name="In_10" localSheetId="0">#REF!</definedName>
    <definedName name="In_10">#REF!</definedName>
    <definedName name="IND_LAB" localSheetId="0">#REF!</definedName>
    <definedName name="IND_LAB">#REF!</definedName>
    <definedName name="IND_LAB_10" localSheetId="0">#REF!</definedName>
    <definedName name="IND_LAB_10">#REF!</definedName>
    <definedName name="INDMANP" localSheetId="0">#REF!</definedName>
    <definedName name="INDMANP">#REF!</definedName>
    <definedName name="INF" localSheetId="0">#REF!</definedName>
    <definedName name="INF">#REF!</definedName>
    <definedName name="INF_12" localSheetId="0">#REF!</definedName>
    <definedName name="INF_12">#REF!</definedName>
    <definedName name="INF_17" localSheetId="0">#REF!</definedName>
    <definedName name="INF_17">#REF!</definedName>
    <definedName name="INF_18" localSheetId="0">#REF!</definedName>
    <definedName name="INF_18">#REF!</definedName>
    <definedName name="INF_2" localSheetId="0">#REF!</definedName>
    <definedName name="INF_2">#REF!</definedName>
    <definedName name="INF_4" localSheetId="0">#REF!</definedName>
    <definedName name="INF_4">#REF!</definedName>
    <definedName name="INF_5" localSheetId="0">#REF!</definedName>
    <definedName name="INF_5">#REF!</definedName>
    <definedName name="INF_7" localSheetId="0">#REF!</definedName>
    <definedName name="INF_7">#REF!</definedName>
    <definedName name="INPUT" localSheetId="0">#REF!</definedName>
    <definedName name="INPUT">#REF!</definedName>
    <definedName name="INPUT1" localSheetId="0">#REF!</definedName>
    <definedName name="INPUT1">#REF!</definedName>
    <definedName name="inputCosti" localSheetId="0">#REF!</definedName>
    <definedName name="inputCosti">#REF!</definedName>
    <definedName name="inputCosti_10" localSheetId="0">#REF!</definedName>
    <definedName name="inputCosti_10">#REF!</definedName>
    <definedName name="inputLf" localSheetId="0">#REF!</definedName>
    <definedName name="inputLf">#REF!</definedName>
    <definedName name="inputLf_10" localSheetId="0">#REF!</definedName>
    <definedName name="inputLf_10">#REF!</definedName>
    <definedName name="inputWTP" localSheetId="0">#REF!</definedName>
    <definedName name="inputWTP">#REF!</definedName>
    <definedName name="inputWTP_10" localSheetId="0">#REF!</definedName>
    <definedName name="inputWTP_10">#REF!</definedName>
    <definedName name="INT" localSheetId="0">#REF!</definedName>
    <definedName name="INT">#REF!</definedName>
    <definedName name="INT_10" localSheetId="0">#REF!</definedName>
    <definedName name="INT_10">#REF!</definedName>
    <definedName name="IntroBoxValue" localSheetId="0">#REF!</definedName>
    <definedName name="IntroBoxValue">#REF!</definedName>
    <definedName name="Ip" localSheetId="0">#REF!</definedName>
    <definedName name="Ip">#REF!</definedName>
    <definedName name="Ip_10" localSheetId="0">#REF!</definedName>
    <definedName name="Ip_10">#REF!</definedName>
    <definedName name="Ip_12" localSheetId="0">#REF!</definedName>
    <definedName name="Ip_12">#REF!</definedName>
    <definedName name="Ip_17" localSheetId="0">#REF!</definedName>
    <definedName name="Ip_17">#REF!</definedName>
    <definedName name="Ip_18" localSheetId="0">#REF!</definedName>
    <definedName name="Ip_18">#REF!</definedName>
    <definedName name="Ip_2" localSheetId="0">#REF!</definedName>
    <definedName name="Ip_2">#REF!</definedName>
    <definedName name="Ip_4" localSheetId="0">#REF!</definedName>
    <definedName name="Ip_4">#REF!</definedName>
    <definedName name="Ip_5" localSheetId="0">#REF!</definedName>
    <definedName name="Ip_5">#REF!</definedName>
    <definedName name="Ip_7" localSheetId="0">#REF!</definedName>
    <definedName name="Ip_7">#REF!</definedName>
    <definedName name="IPX" localSheetId="0">#REF!</definedName>
    <definedName name="IPX">#REF!</definedName>
    <definedName name="IPY" localSheetId="0">#REF!</definedName>
    <definedName name="IPY">#REF!</definedName>
    <definedName name="Iv" localSheetId="0">#REF!</definedName>
    <definedName name="Iv">#REF!</definedName>
    <definedName name="Iv_10" localSheetId="0">#REF!</definedName>
    <definedName name="Iv_10">#REF!</definedName>
    <definedName name="Iv_12" localSheetId="0">#REF!</definedName>
    <definedName name="Iv_12">#REF!</definedName>
    <definedName name="Iv_17" localSheetId="0">#REF!</definedName>
    <definedName name="Iv_17">#REF!</definedName>
    <definedName name="Iv_18" localSheetId="0">#REF!</definedName>
    <definedName name="Iv_18">#REF!</definedName>
    <definedName name="Iv_2" localSheetId="0">#REF!</definedName>
    <definedName name="Iv_2">#REF!</definedName>
    <definedName name="Iv_4" localSheetId="0">#REF!</definedName>
    <definedName name="Iv_4">#REF!</definedName>
    <definedName name="Iv_5" localSheetId="0">#REF!</definedName>
    <definedName name="Iv_5">#REF!</definedName>
    <definedName name="Iv_7" localSheetId="0">#REF!</definedName>
    <definedName name="Iv_7">#REF!</definedName>
    <definedName name="IWTP" localSheetId="0">#REF!</definedName>
    <definedName name="IWTP">#REF!</definedName>
    <definedName name="IWTP_10" localSheetId="0">#REF!</definedName>
    <definedName name="IWTP_10">#REF!</definedName>
    <definedName name="ixy" localSheetId="0">#REF!</definedName>
    <definedName name="ixy">#REF!</definedName>
    <definedName name="ixy_10" localSheetId="0">#REF!</definedName>
    <definedName name="ixy_10">#REF!</definedName>
    <definedName name="j" localSheetId="0">#REF!</definedName>
    <definedName name="j">#REF!</definedName>
    <definedName name="j_10" localSheetId="0">#REF!</definedName>
    <definedName name="j_10">#REF!</definedName>
    <definedName name="j_12" localSheetId="0">#REF!</definedName>
    <definedName name="j_12">#REF!</definedName>
    <definedName name="j_17" localSheetId="0">#REF!</definedName>
    <definedName name="j_17">#REF!</definedName>
    <definedName name="j_18" localSheetId="0">#REF!</definedName>
    <definedName name="j_18">#REF!</definedName>
    <definedName name="j_2" localSheetId="0">#REF!</definedName>
    <definedName name="j_2">#REF!</definedName>
    <definedName name="j_20" localSheetId="0">#REF!</definedName>
    <definedName name="j_20">#REF!</definedName>
    <definedName name="j_4" localSheetId="0">#REF!</definedName>
    <definedName name="j_4">#REF!</definedName>
    <definedName name="j_5" localSheetId="0">#REF!</definedName>
    <definedName name="j_5">#REF!</definedName>
    <definedName name="j_7" localSheetId="0">#REF!</definedName>
    <definedName name="j_7">#REF!</definedName>
    <definedName name="j356C8" localSheetId="0">#REF!</definedName>
    <definedName name="j356C8">#REF!</definedName>
    <definedName name="j356C8_10" localSheetId="0">#REF!</definedName>
    <definedName name="j356C8_10">#REF!</definedName>
    <definedName name="j356C8_20" localSheetId="0">#REF!</definedName>
    <definedName name="j356C8_20">#REF!</definedName>
    <definedName name="J81j81" localSheetId="0">#REF!</definedName>
    <definedName name="J81j81">#REF!</definedName>
    <definedName name="J81j81_10" localSheetId="0">#REF!</definedName>
    <definedName name="J81j81_10">#REF!</definedName>
    <definedName name="jhnjnn" localSheetId="0">#REF!</definedName>
    <definedName name="jhnjnn">#REF!</definedName>
    <definedName name="JK4_12" localSheetId="0">#REF!</definedName>
    <definedName name="JK4_12">#REF!</definedName>
    <definedName name="JK4_17" localSheetId="0">#REF!</definedName>
    <definedName name="JK4_17">#REF!</definedName>
    <definedName name="JK4_18" localSheetId="0">#REF!</definedName>
    <definedName name="JK4_18">#REF!</definedName>
    <definedName name="JK4_2" localSheetId="0">#REF!</definedName>
    <definedName name="JK4_2">#REF!</definedName>
    <definedName name="JK4_4" localSheetId="0">#REF!</definedName>
    <definedName name="JK4_4">#REF!</definedName>
    <definedName name="JK4_5" localSheetId="0">#REF!</definedName>
    <definedName name="JK4_5">#REF!</definedName>
    <definedName name="JK4_7" localSheetId="0">#REF!</definedName>
    <definedName name="JK4_7">#REF!</definedName>
    <definedName name="jkghj" localSheetId="0">#REF!</definedName>
    <definedName name="jkghj">#REF!</definedName>
    <definedName name="js" localSheetId="0">#REF!</definedName>
    <definedName name="js">#REF!</definedName>
    <definedName name="Jxdam" localSheetId="0">#REF!</definedName>
    <definedName name="Jxdam">#REF!</definedName>
    <definedName name="Jydam" localSheetId="0">#REF!</definedName>
    <definedName name="Jydam">#REF!</definedName>
    <definedName name="K" localSheetId="0">#REF!</definedName>
    <definedName name="K">#REF!</definedName>
    <definedName name="k.." localSheetId="0">#REF!</definedName>
    <definedName name="k..">#REF!</definedName>
    <definedName name="k_" localSheetId="0">#REF!</definedName>
    <definedName name="k_">#REF!</definedName>
    <definedName name="k__10" localSheetId="0">#REF!</definedName>
    <definedName name="k__10">#REF!</definedName>
    <definedName name="K_1_12" localSheetId="0">K_1</definedName>
    <definedName name="K_1_12">K_1</definedName>
    <definedName name="K_1_17" localSheetId="0">K_1</definedName>
    <definedName name="K_1_17">K_1</definedName>
    <definedName name="K_1_18" localSheetId="0">K_1</definedName>
    <definedName name="K_1_18">K_1</definedName>
    <definedName name="K_1_2" localSheetId="0">K_1</definedName>
    <definedName name="K_1_2">K_1</definedName>
    <definedName name="K_1_20" localSheetId="0">K_1</definedName>
    <definedName name="K_1_20">K_1</definedName>
    <definedName name="K_1_4" localSheetId="0">K_1</definedName>
    <definedName name="K_1_4">K_1</definedName>
    <definedName name="K_1_5" localSheetId="0">K_1</definedName>
    <definedName name="K_1_5">K_1</definedName>
    <definedName name="K_1_7" localSheetId="0">K_1</definedName>
    <definedName name="K_1_7">K_1</definedName>
    <definedName name="k_10" localSheetId="0">#REF!</definedName>
    <definedName name="k_10">#REF!</definedName>
    <definedName name="k_12" localSheetId="0">#REF!</definedName>
    <definedName name="k_12">#REF!</definedName>
    <definedName name="k_17" localSheetId="0">#REF!</definedName>
    <definedName name="k_17">#REF!</definedName>
    <definedName name="k_18" localSheetId="0">#REF!</definedName>
    <definedName name="k_18">#REF!</definedName>
    <definedName name="K_2_12" localSheetId="0">K_2</definedName>
    <definedName name="K_2_12">K_2</definedName>
    <definedName name="K_2_17" localSheetId="0">K_2</definedName>
    <definedName name="K_2_17">K_2</definedName>
    <definedName name="K_2_18" localSheetId="0">K_2</definedName>
    <definedName name="K_2_18">K_2</definedName>
    <definedName name="K_2_2" localSheetId="0">K_2</definedName>
    <definedName name="K_2_2">K_2</definedName>
    <definedName name="K_2_20" localSheetId="0">K_2</definedName>
    <definedName name="K_2_20">K_2</definedName>
    <definedName name="K_2_4" localSheetId="0">K_2</definedName>
    <definedName name="K_2_4">K_2</definedName>
    <definedName name="K_2_5" localSheetId="0">K_2</definedName>
    <definedName name="K_2_5">K_2</definedName>
    <definedName name="K_2_7" localSheetId="0">K_2</definedName>
    <definedName name="K_2_7">K_2</definedName>
    <definedName name="k_20" localSheetId="0">#REF!</definedName>
    <definedName name="k_20">#REF!</definedName>
    <definedName name="K_3" localSheetId="0">'TONG MUC DAU TU'!K_3</definedName>
    <definedName name="K_3">'TONG MUC DAU TU'!K_3</definedName>
    <definedName name="K_3_12" localSheetId="0">'TONG MUC DAU TU'!K_3</definedName>
    <definedName name="K_3_12">K_3</definedName>
    <definedName name="K_3_17" localSheetId="0">'TONG MUC DAU TU'!K_3</definedName>
    <definedName name="K_3_17">K_3</definedName>
    <definedName name="K_3_18" localSheetId="0">'TONG MUC DAU TU'!K_3</definedName>
    <definedName name="K_3_18">K_3</definedName>
    <definedName name="K_3_2" localSheetId="0">'TONG MUC DAU TU'!K_3</definedName>
    <definedName name="K_3_2">K_3</definedName>
    <definedName name="K_3_20" localSheetId="0">'TONG MUC DAU TU'!K_3</definedName>
    <definedName name="K_3_20">K_3</definedName>
    <definedName name="K_3_4" localSheetId="0">'TONG MUC DAU TU'!K_3</definedName>
    <definedName name="K_3_4">K_3</definedName>
    <definedName name="K_3_5" localSheetId="0">'TONG MUC DAU TU'!K_3</definedName>
    <definedName name="K_3_5">K_3</definedName>
    <definedName name="K_3_7" localSheetId="0">'TONG MUC DAU TU'!K_3</definedName>
    <definedName name="K_3_7">K_3</definedName>
    <definedName name="K_4" localSheetId="0">#REF!</definedName>
    <definedName name="K_4">#REF!</definedName>
    <definedName name="K_4_12" localSheetId="0">'TONG MUC DAU TU'!K_4</definedName>
    <definedName name="K_4_12">K_4</definedName>
    <definedName name="K_4_17" localSheetId="0">'TONG MUC DAU TU'!K_4</definedName>
    <definedName name="K_4_17">K_4</definedName>
    <definedName name="K_4_18" localSheetId="0">'TONG MUC DAU TU'!K_4</definedName>
    <definedName name="K_4_18">K_4</definedName>
    <definedName name="K_4_2" localSheetId="0">'TONG MUC DAU TU'!K_4</definedName>
    <definedName name="K_4_2">K_4</definedName>
    <definedName name="K_4_20" localSheetId="0">'TONG MUC DAU TU'!K_4</definedName>
    <definedName name="K_4_20">K_4</definedName>
    <definedName name="K_4_4" localSheetId="0">'TONG MUC DAU TU'!K_4</definedName>
    <definedName name="K_4_4">K_4</definedName>
    <definedName name="K_4_5" localSheetId="0">'TONG MUC DAU TU'!K_4</definedName>
    <definedName name="K_4_5">K_4</definedName>
    <definedName name="K_4_7" localSheetId="0">'TONG MUC DAU TU'!K_4</definedName>
    <definedName name="K_4_7">K_4</definedName>
    <definedName name="K_5" localSheetId="0">#REF!</definedName>
    <definedName name="K_5">#REF!</definedName>
    <definedName name="K_5_12" localSheetId="0">'TONG MUC DAU TU'!K_5</definedName>
    <definedName name="K_5_12">K_5</definedName>
    <definedName name="K_5_17" localSheetId="0">'TONG MUC DAU TU'!K_5</definedName>
    <definedName name="K_5_17">K_5</definedName>
    <definedName name="K_5_18" localSheetId="0">'TONG MUC DAU TU'!K_5</definedName>
    <definedName name="K_5_18">K_5</definedName>
    <definedName name="K_5_2" localSheetId="0">'TONG MUC DAU TU'!K_5</definedName>
    <definedName name="K_5_2">K_5</definedName>
    <definedName name="K_5_20" localSheetId="0">'TONG MUC DAU TU'!K_5</definedName>
    <definedName name="K_5_20">K_5</definedName>
    <definedName name="K_5_4" localSheetId="0">'TONG MUC DAU TU'!K_5</definedName>
    <definedName name="K_5_4">K_5</definedName>
    <definedName name="K_5_5" localSheetId="0">'TONG MUC DAU TU'!K_5</definedName>
    <definedName name="K_5_5">K_5</definedName>
    <definedName name="K_5_7" localSheetId="0">'TONG MUC DAU TU'!K_5</definedName>
    <definedName name="K_5_7">K_5</definedName>
    <definedName name="K_6" localSheetId="0">'TONG MUC DAU TU'!K_6</definedName>
    <definedName name="K_6">'TONG MUC DAU TU'!K_6</definedName>
    <definedName name="K_6_12" localSheetId="0">'TONG MUC DAU TU'!K_6</definedName>
    <definedName name="K_6_12">K_6</definedName>
    <definedName name="K_6_17" localSheetId="0">'TONG MUC DAU TU'!K_6</definedName>
    <definedName name="K_6_17">K_6</definedName>
    <definedName name="K_6_18" localSheetId="0">'TONG MUC DAU TU'!K_6</definedName>
    <definedName name="K_6_18">K_6</definedName>
    <definedName name="K_6_2" localSheetId="0">'TONG MUC DAU TU'!K_6</definedName>
    <definedName name="K_6_2">K_6</definedName>
    <definedName name="K_6_20" localSheetId="0">'TONG MUC DAU TU'!K_6</definedName>
    <definedName name="K_6_20">K_6</definedName>
    <definedName name="K_6_4" localSheetId="0">'TONG MUC DAU TU'!K_6</definedName>
    <definedName name="K_6_4">K_6</definedName>
    <definedName name="K_6_5" localSheetId="0">'TONG MUC DAU TU'!K_6</definedName>
    <definedName name="K_6_5">K_6</definedName>
    <definedName name="K_6_7" localSheetId="0">'TONG MUC DAU TU'!K_6</definedName>
    <definedName name="K_6_7">K_6</definedName>
    <definedName name="K_7" localSheetId="0">#REF!</definedName>
    <definedName name="K_7">#REF!</definedName>
    <definedName name="K_7_12" localSheetId="0">'TONG MUC DAU TU'!K_7</definedName>
    <definedName name="K_7_12">K_7</definedName>
    <definedName name="K_7_17" localSheetId="0">'TONG MUC DAU TU'!K_7</definedName>
    <definedName name="K_7_17">K_7</definedName>
    <definedName name="K_7_18" localSheetId="0">'TONG MUC DAU TU'!K_7</definedName>
    <definedName name="K_7_18">K_7</definedName>
    <definedName name="K_7_2" localSheetId="0">'TONG MUC DAU TU'!K_7</definedName>
    <definedName name="K_7_2">K_7</definedName>
    <definedName name="K_7_20" localSheetId="0">'TONG MUC DAU TU'!K_7</definedName>
    <definedName name="K_7_20">K_7</definedName>
    <definedName name="K_7_4" localSheetId="0">'TONG MUC DAU TU'!K_7</definedName>
    <definedName name="K_7_4">K_7</definedName>
    <definedName name="K_7_5" localSheetId="0">'TONG MUC DAU TU'!K_7</definedName>
    <definedName name="K_7_5">K_7</definedName>
    <definedName name="K_7_7" localSheetId="0">'TONG MUC DAU TU'!K_7</definedName>
    <definedName name="K_7_7">K_7</definedName>
    <definedName name="K_8" localSheetId="0">'TONG MUC DAU TU'!K_8</definedName>
    <definedName name="K_8">'TONG MUC DAU TU'!K_8</definedName>
    <definedName name="K_8_12" localSheetId="0">'TONG MUC DAU TU'!K_8</definedName>
    <definedName name="K_8_12">K_8</definedName>
    <definedName name="K_8_17" localSheetId="0">'TONG MUC DAU TU'!K_8</definedName>
    <definedName name="K_8_17">K_8</definedName>
    <definedName name="K_8_18" localSheetId="0">'TONG MUC DAU TU'!K_8</definedName>
    <definedName name="K_8_18">K_8</definedName>
    <definedName name="K_8_2" localSheetId="0">'TONG MUC DAU TU'!K_8</definedName>
    <definedName name="K_8_2">K_8</definedName>
    <definedName name="K_8_20" localSheetId="0">'TONG MUC DAU TU'!K_8</definedName>
    <definedName name="K_8_20">K_8</definedName>
    <definedName name="K_8_4" localSheetId="0">'TONG MUC DAU TU'!K_8</definedName>
    <definedName name="K_8_4">K_8</definedName>
    <definedName name="K_8_5" localSheetId="0">'TONG MUC DAU TU'!K_8</definedName>
    <definedName name="K_8_5">K_8</definedName>
    <definedName name="K_8_7" localSheetId="0">'TONG MUC DAU TU'!K_8</definedName>
    <definedName name="K_8_7">K_8</definedName>
    <definedName name="K_L" localSheetId="0">#REF!</definedName>
    <definedName name="K_L">#REF!</definedName>
    <definedName name="K_L_10" localSheetId="0">#REF!</definedName>
    <definedName name="K_L_10">#REF!</definedName>
    <definedName name="K_LUONG" localSheetId="0">#REF!</definedName>
    <definedName name="K_LUONG">#REF!</definedName>
    <definedName name="k_tb" localSheetId="0">#REF!</definedName>
    <definedName name="k_tb">#REF!</definedName>
    <definedName name="K0.001_12" localSheetId="0">#REF!</definedName>
    <definedName name="K0.001_12">#REF!</definedName>
    <definedName name="K0.001_17" localSheetId="0">#REF!</definedName>
    <definedName name="K0.001_17">#REF!</definedName>
    <definedName name="K0.001_18" localSheetId="0">#REF!</definedName>
    <definedName name="K0.001_18">#REF!</definedName>
    <definedName name="K0.001_2" localSheetId="0">#REF!</definedName>
    <definedName name="K0.001_2">#REF!</definedName>
    <definedName name="K0.001_4" localSheetId="0">#REF!</definedName>
    <definedName name="K0.001_4">#REF!</definedName>
    <definedName name="K0.001_5" localSheetId="0">#REF!</definedName>
    <definedName name="K0.001_5">#REF!</definedName>
    <definedName name="K0.001_7" localSheetId="0">#REF!</definedName>
    <definedName name="K0.001_7">#REF!</definedName>
    <definedName name="K0.011_12" localSheetId="0">#REF!</definedName>
    <definedName name="K0.011_12">#REF!</definedName>
    <definedName name="K0.011_17" localSheetId="0">#REF!</definedName>
    <definedName name="K0.011_17">#REF!</definedName>
    <definedName name="K0.011_18" localSheetId="0">#REF!</definedName>
    <definedName name="K0.011_18">#REF!</definedName>
    <definedName name="K0.011_2" localSheetId="0">#REF!</definedName>
    <definedName name="K0.011_2">#REF!</definedName>
    <definedName name="K0.011_4" localSheetId="0">#REF!</definedName>
    <definedName name="K0.011_4">#REF!</definedName>
    <definedName name="K0.011_5" localSheetId="0">#REF!</definedName>
    <definedName name="K0.011_5">#REF!</definedName>
    <definedName name="K0.011_7" localSheetId="0">#REF!</definedName>
    <definedName name="K0.011_7">#REF!</definedName>
    <definedName name="K0.101_12" localSheetId="0">#REF!</definedName>
    <definedName name="K0.101_12">#REF!</definedName>
    <definedName name="K0.101_17" localSheetId="0">#REF!</definedName>
    <definedName name="K0.101_17">#REF!</definedName>
    <definedName name="K0.101_18" localSheetId="0">#REF!</definedName>
    <definedName name="K0.101_18">#REF!</definedName>
    <definedName name="K0.101_2" localSheetId="0">#REF!</definedName>
    <definedName name="K0.101_2">#REF!</definedName>
    <definedName name="K0.101_4" localSheetId="0">#REF!</definedName>
    <definedName name="K0.101_4">#REF!</definedName>
    <definedName name="K0.101_5" localSheetId="0">#REF!</definedName>
    <definedName name="K0.101_5">#REF!</definedName>
    <definedName name="K0.101_7" localSheetId="0">#REF!</definedName>
    <definedName name="K0.101_7">#REF!</definedName>
    <definedName name="K0.111_12" localSheetId="0">#REF!</definedName>
    <definedName name="K0.111_12">#REF!</definedName>
    <definedName name="K0.111_17" localSheetId="0">#REF!</definedName>
    <definedName name="K0.111_17">#REF!</definedName>
    <definedName name="K0.111_18" localSheetId="0">#REF!</definedName>
    <definedName name="K0.111_18">#REF!</definedName>
    <definedName name="K0.111_2" localSheetId="0">#REF!</definedName>
    <definedName name="K0.111_2">#REF!</definedName>
    <definedName name="K0.111_4" localSheetId="0">#REF!</definedName>
    <definedName name="K0.111_4">#REF!</definedName>
    <definedName name="K0.111_5" localSheetId="0">#REF!</definedName>
    <definedName name="K0.111_5">#REF!</definedName>
    <definedName name="K0.111_7" localSheetId="0">#REF!</definedName>
    <definedName name="K0.111_7">#REF!</definedName>
    <definedName name="K0.201_12" localSheetId="0">#REF!</definedName>
    <definedName name="K0.201_12">#REF!</definedName>
    <definedName name="K0.201_17" localSheetId="0">#REF!</definedName>
    <definedName name="K0.201_17">#REF!</definedName>
    <definedName name="K0.201_18" localSheetId="0">#REF!</definedName>
    <definedName name="K0.201_18">#REF!</definedName>
    <definedName name="K0.201_2" localSheetId="0">#REF!</definedName>
    <definedName name="K0.201_2">#REF!</definedName>
    <definedName name="K0.201_4" localSheetId="0">#REF!</definedName>
    <definedName name="K0.201_4">#REF!</definedName>
    <definedName name="K0.201_5" localSheetId="0">#REF!</definedName>
    <definedName name="K0.201_5">#REF!</definedName>
    <definedName name="K0.201_7" localSheetId="0">#REF!</definedName>
    <definedName name="K0.201_7">#REF!</definedName>
    <definedName name="K0.211_12" localSheetId="0">#REF!</definedName>
    <definedName name="K0.211_12">#REF!</definedName>
    <definedName name="K0.211_17" localSheetId="0">#REF!</definedName>
    <definedName name="K0.211_17">#REF!</definedName>
    <definedName name="K0.211_18" localSheetId="0">#REF!</definedName>
    <definedName name="K0.211_18">#REF!</definedName>
    <definedName name="K0.211_2" localSheetId="0">#REF!</definedName>
    <definedName name="K0.211_2">#REF!</definedName>
    <definedName name="K0.211_4" localSheetId="0">#REF!</definedName>
    <definedName name="K0.211_4">#REF!</definedName>
    <definedName name="K0.211_5" localSheetId="0">#REF!</definedName>
    <definedName name="K0.211_5">#REF!</definedName>
    <definedName name="K0.211_7" localSheetId="0">#REF!</definedName>
    <definedName name="K0.211_7">#REF!</definedName>
    <definedName name="K0.301_12" localSheetId="0">#REF!</definedName>
    <definedName name="K0.301_12">#REF!</definedName>
    <definedName name="K0.301_17" localSheetId="0">#REF!</definedName>
    <definedName name="K0.301_17">#REF!</definedName>
    <definedName name="K0.301_18" localSheetId="0">#REF!</definedName>
    <definedName name="K0.301_18">#REF!</definedName>
    <definedName name="K0.301_2" localSheetId="0">#REF!</definedName>
    <definedName name="K0.301_2">#REF!</definedName>
    <definedName name="K0.301_4" localSheetId="0">#REF!</definedName>
    <definedName name="K0.301_4">#REF!</definedName>
    <definedName name="K0.301_5" localSheetId="0">#REF!</definedName>
    <definedName name="K0.301_5">#REF!</definedName>
    <definedName name="K0.301_7" localSheetId="0">#REF!</definedName>
    <definedName name="K0.301_7">#REF!</definedName>
    <definedName name="K0.311_12" localSheetId="0">#REF!</definedName>
    <definedName name="K0.311_12">#REF!</definedName>
    <definedName name="K0.311_17" localSheetId="0">#REF!</definedName>
    <definedName name="K0.311_17">#REF!</definedName>
    <definedName name="K0.311_18" localSheetId="0">#REF!</definedName>
    <definedName name="K0.311_18">#REF!</definedName>
    <definedName name="K0.311_2" localSheetId="0">#REF!</definedName>
    <definedName name="K0.311_2">#REF!</definedName>
    <definedName name="K0.311_4" localSheetId="0">#REF!</definedName>
    <definedName name="K0.311_4">#REF!</definedName>
    <definedName name="K0.311_5" localSheetId="0">#REF!</definedName>
    <definedName name="K0.311_5">#REF!</definedName>
    <definedName name="K0.311_7" localSheetId="0">#REF!</definedName>
    <definedName name="K0.311_7">#REF!</definedName>
    <definedName name="K0.400_12" localSheetId="0">#REF!</definedName>
    <definedName name="K0.400_12">#REF!</definedName>
    <definedName name="K0.400_17" localSheetId="0">#REF!</definedName>
    <definedName name="K0.400_17">#REF!</definedName>
    <definedName name="K0.400_18" localSheetId="0">#REF!</definedName>
    <definedName name="K0.400_18">#REF!</definedName>
    <definedName name="K0.400_2" localSheetId="0">#REF!</definedName>
    <definedName name="K0.400_2">#REF!</definedName>
    <definedName name="K0.400_4" localSheetId="0">#REF!</definedName>
    <definedName name="K0.400_4">#REF!</definedName>
    <definedName name="K0.400_5" localSheetId="0">#REF!</definedName>
    <definedName name="K0.400_5">#REF!</definedName>
    <definedName name="K0.400_7" localSheetId="0">#REF!</definedName>
    <definedName name="K0.400_7">#REF!</definedName>
    <definedName name="K0.410_12" localSheetId="0">#REF!</definedName>
    <definedName name="K0.410_12">#REF!</definedName>
    <definedName name="K0.410_17" localSheetId="0">#REF!</definedName>
    <definedName name="K0.410_17">#REF!</definedName>
    <definedName name="K0.410_18" localSheetId="0">#REF!</definedName>
    <definedName name="K0.410_18">#REF!</definedName>
    <definedName name="K0.410_2" localSheetId="0">#REF!</definedName>
    <definedName name="K0.410_2">#REF!</definedName>
    <definedName name="K0.410_4" localSheetId="0">#REF!</definedName>
    <definedName name="K0.410_4">#REF!</definedName>
    <definedName name="K0.410_5" localSheetId="0">#REF!</definedName>
    <definedName name="K0.410_5">#REF!</definedName>
    <definedName name="K0.410_7" localSheetId="0">#REF!</definedName>
    <definedName name="K0.410_7">#REF!</definedName>
    <definedName name="K0.501_12" localSheetId="0">#REF!</definedName>
    <definedName name="K0.501_12">#REF!</definedName>
    <definedName name="K0.501_17" localSheetId="0">#REF!</definedName>
    <definedName name="K0.501_17">#REF!</definedName>
    <definedName name="K0.501_18" localSheetId="0">#REF!</definedName>
    <definedName name="K0.501_18">#REF!</definedName>
    <definedName name="K0.501_2" localSheetId="0">#REF!</definedName>
    <definedName name="K0.501_2">#REF!</definedName>
    <definedName name="K0.501_4" localSheetId="0">#REF!</definedName>
    <definedName name="K0.501_4">#REF!</definedName>
    <definedName name="K0.501_5" localSheetId="0">#REF!</definedName>
    <definedName name="K0.501_5">#REF!</definedName>
    <definedName name="K0.501_7" localSheetId="0">#REF!</definedName>
    <definedName name="K0.501_7">#REF!</definedName>
    <definedName name="K0.511_12" localSheetId="0">#REF!</definedName>
    <definedName name="K0.511_12">#REF!</definedName>
    <definedName name="K0.511_17" localSheetId="0">#REF!</definedName>
    <definedName name="K0.511_17">#REF!</definedName>
    <definedName name="K0.511_18" localSheetId="0">#REF!</definedName>
    <definedName name="K0.511_18">#REF!</definedName>
    <definedName name="K0.511_2" localSheetId="0">#REF!</definedName>
    <definedName name="K0.511_2">#REF!</definedName>
    <definedName name="K0.511_4" localSheetId="0">#REF!</definedName>
    <definedName name="K0.511_4">#REF!</definedName>
    <definedName name="K0.511_5" localSheetId="0">#REF!</definedName>
    <definedName name="K0.511_5">#REF!</definedName>
    <definedName name="K0.511_7" localSheetId="0">#REF!</definedName>
    <definedName name="K0.511_7">#REF!</definedName>
    <definedName name="K0.61_12" localSheetId="0">#REF!</definedName>
    <definedName name="K0.61_12">#REF!</definedName>
    <definedName name="K0.61_17" localSheetId="0">#REF!</definedName>
    <definedName name="K0.61_17">#REF!</definedName>
    <definedName name="K0.61_18" localSheetId="0">#REF!</definedName>
    <definedName name="K0.61_18">#REF!</definedName>
    <definedName name="K0.61_2" localSheetId="0">#REF!</definedName>
    <definedName name="K0.61_2">#REF!</definedName>
    <definedName name="K0.61_4" localSheetId="0">#REF!</definedName>
    <definedName name="K0.61_4">#REF!</definedName>
    <definedName name="K0.61_5" localSheetId="0">#REF!</definedName>
    <definedName name="K0.61_5">#REF!</definedName>
    <definedName name="K0.61_7" localSheetId="0">#REF!</definedName>
    <definedName name="K0.61_7">#REF!</definedName>
    <definedName name="K0.71_12" localSheetId="0">#REF!</definedName>
    <definedName name="K0.71_12">#REF!</definedName>
    <definedName name="K0.71_17" localSheetId="0">#REF!</definedName>
    <definedName name="K0.71_17">#REF!</definedName>
    <definedName name="K0.71_18" localSheetId="0">#REF!</definedName>
    <definedName name="K0.71_18">#REF!</definedName>
    <definedName name="K0.71_2" localSheetId="0">#REF!</definedName>
    <definedName name="K0.71_2">#REF!</definedName>
    <definedName name="K0.71_4" localSheetId="0">#REF!</definedName>
    <definedName name="K0.71_4">#REF!</definedName>
    <definedName name="K0.71_5" localSheetId="0">#REF!</definedName>
    <definedName name="K0.71_5">#REF!</definedName>
    <definedName name="K0.71_7" localSheetId="0">#REF!</definedName>
    <definedName name="K0.71_7">#REF!</definedName>
    <definedName name="K1.001_12" localSheetId="0">#REF!</definedName>
    <definedName name="K1.001_12">#REF!</definedName>
    <definedName name="K1.001_17" localSheetId="0">#REF!</definedName>
    <definedName name="K1.001_17">#REF!</definedName>
    <definedName name="K1.001_18" localSheetId="0">#REF!</definedName>
    <definedName name="K1.001_18">#REF!</definedName>
    <definedName name="K1.001_2" localSheetId="0">#REF!</definedName>
    <definedName name="K1.001_2">#REF!</definedName>
    <definedName name="K1.001_4" localSheetId="0">#REF!</definedName>
    <definedName name="K1.001_4">#REF!</definedName>
    <definedName name="K1.001_5" localSheetId="0">#REF!</definedName>
    <definedName name="K1.001_5">#REF!</definedName>
    <definedName name="K1.001_7" localSheetId="0">#REF!</definedName>
    <definedName name="K1.001_7">#REF!</definedName>
    <definedName name="K1.021_12" localSheetId="0">#REF!</definedName>
    <definedName name="K1.021_12">#REF!</definedName>
    <definedName name="K1.021_17" localSheetId="0">#REF!</definedName>
    <definedName name="K1.021_17">#REF!</definedName>
    <definedName name="K1.021_18" localSheetId="0">#REF!</definedName>
    <definedName name="K1.021_18">#REF!</definedName>
    <definedName name="K1.021_2" localSheetId="0">#REF!</definedName>
    <definedName name="K1.021_2">#REF!</definedName>
    <definedName name="K1.021_4" localSheetId="0">#REF!</definedName>
    <definedName name="K1.021_4">#REF!</definedName>
    <definedName name="K1.021_5" localSheetId="0">#REF!</definedName>
    <definedName name="K1.021_5">#REF!</definedName>
    <definedName name="K1.021_7" localSheetId="0">#REF!</definedName>
    <definedName name="K1.021_7">#REF!</definedName>
    <definedName name="K1.041_12" localSheetId="0">#REF!</definedName>
    <definedName name="K1.041_12">#REF!</definedName>
    <definedName name="K1.041_17" localSheetId="0">#REF!</definedName>
    <definedName name="K1.041_17">#REF!</definedName>
    <definedName name="K1.041_18" localSheetId="0">#REF!</definedName>
    <definedName name="K1.041_18">#REF!</definedName>
    <definedName name="K1.041_2" localSheetId="0">#REF!</definedName>
    <definedName name="K1.041_2">#REF!</definedName>
    <definedName name="K1.041_4" localSheetId="0">#REF!</definedName>
    <definedName name="K1.041_4">#REF!</definedName>
    <definedName name="K1.041_5" localSheetId="0">#REF!</definedName>
    <definedName name="K1.041_5">#REF!</definedName>
    <definedName name="K1.041_7" localSheetId="0">#REF!</definedName>
    <definedName name="K1.041_7">#REF!</definedName>
    <definedName name="K1.121_12" localSheetId="0">#REF!</definedName>
    <definedName name="K1.121_12">#REF!</definedName>
    <definedName name="K1.121_17" localSheetId="0">#REF!</definedName>
    <definedName name="K1.121_17">#REF!</definedName>
    <definedName name="K1.121_18" localSheetId="0">#REF!</definedName>
    <definedName name="K1.121_18">#REF!</definedName>
    <definedName name="K1.121_2" localSheetId="0">#REF!</definedName>
    <definedName name="K1.121_2">#REF!</definedName>
    <definedName name="K1.121_4" localSheetId="0">#REF!</definedName>
    <definedName name="K1.121_4">#REF!</definedName>
    <definedName name="K1.121_5" localSheetId="0">#REF!</definedName>
    <definedName name="K1.121_5">#REF!</definedName>
    <definedName name="K1.121_7" localSheetId="0">#REF!</definedName>
    <definedName name="K1.121_7">#REF!</definedName>
    <definedName name="K1.201_12" localSheetId="0">#REF!</definedName>
    <definedName name="K1.201_12">#REF!</definedName>
    <definedName name="K1.201_17" localSheetId="0">#REF!</definedName>
    <definedName name="K1.201_17">#REF!</definedName>
    <definedName name="K1.201_18" localSheetId="0">#REF!</definedName>
    <definedName name="K1.201_18">#REF!</definedName>
    <definedName name="K1.201_2" localSheetId="0">#REF!</definedName>
    <definedName name="K1.201_2">#REF!</definedName>
    <definedName name="K1.201_4" localSheetId="0">#REF!</definedName>
    <definedName name="K1.201_4">#REF!</definedName>
    <definedName name="K1.201_5" localSheetId="0">#REF!</definedName>
    <definedName name="K1.201_5">#REF!</definedName>
    <definedName name="K1.201_7" localSheetId="0">#REF!</definedName>
    <definedName name="K1.201_7">#REF!</definedName>
    <definedName name="K1.211_12" localSheetId="0">#REF!</definedName>
    <definedName name="K1.211_12">#REF!</definedName>
    <definedName name="K1.211_17" localSheetId="0">#REF!</definedName>
    <definedName name="K1.211_17">#REF!</definedName>
    <definedName name="K1.211_18" localSheetId="0">#REF!</definedName>
    <definedName name="K1.211_18">#REF!</definedName>
    <definedName name="K1.211_2" localSheetId="0">#REF!</definedName>
    <definedName name="K1.211_2">#REF!</definedName>
    <definedName name="K1.211_4" localSheetId="0">#REF!</definedName>
    <definedName name="K1.211_4">#REF!</definedName>
    <definedName name="K1.211_5" localSheetId="0">#REF!</definedName>
    <definedName name="K1.211_5">#REF!</definedName>
    <definedName name="K1.211_7" localSheetId="0">#REF!</definedName>
    <definedName name="K1.211_7">#REF!</definedName>
    <definedName name="K1.221_12" localSheetId="0">#REF!</definedName>
    <definedName name="K1.221_12">#REF!</definedName>
    <definedName name="K1.221_17" localSheetId="0">#REF!</definedName>
    <definedName name="K1.221_17">#REF!</definedName>
    <definedName name="K1.221_18" localSheetId="0">#REF!</definedName>
    <definedName name="K1.221_18">#REF!</definedName>
    <definedName name="K1.221_2" localSheetId="0">#REF!</definedName>
    <definedName name="K1.221_2">#REF!</definedName>
    <definedName name="K1.221_4" localSheetId="0">#REF!</definedName>
    <definedName name="K1.221_4">#REF!</definedName>
    <definedName name="K1.221_5" localSheetId="0">#REF!</definedName>
    <definedName name="K1.221_5">#REF!</definedName>
    <definedName name="K1.221_7" localSheetId="0">#REF!</definedName>
    <definedName name="K1.221_7">#REF!</definedName>
    <definedName name="K1.301_12" localSheetId="0">#REF!</definedName>
    <definedName name="K1.301_12">#REF!</definedName>
    <definedName name="K1.301_17" localSheetId="0">#REF!</definedName>
    <definedName name="K1.301_17">#REF!</definedName>
    <definedName name="K1.301_18" localSheetId="0">#REF!</definedName>
    <definedName name="K1.301_18">#REF!</definedName>
    <definedName name="K1.301_2" localSheetId="0">#REF!</definedName>
    <definedName name="K1.301_2">#REF!</definedName>
    <definedName name="K1.301_4" localSheetId="0">#REF!</definedName>
    <definedName name="K1.301_4">#REF!</definedName>
    <definedName name="K1.301_5" localSheetId="0">#REF!</definedName>
    <definedName name="K1.301_5">#REF!</definedName>
    <definedName name="K1.301_7" localSheetId="0">#REF!</definedName>
    <definedName name="K1.301_7">#REF!</definedName>
    <definedName name="K1.321_12" localSheetId="0">#REF!</definedName>
    <definedName name="K1.321_12">#REF!</definedName>
    <definedName name="K1.321_17" localSheetId="0">#REF!</definedName>
    <definedName name="K1.321_17">#REF!</definedName>
    <definedName name="K1.321_18" localSheetId="0">#REF!</definedName>
    <definedName name="K1.321_18">#REF!</definedName>
    <definedName name="K1.321_2" localSheetId="0">#REF!</definedName>
    <definedName name="K1.321_2">#REF!</definedName>
    <definedName name="K1.321_4" localSheetId="0">#REF!</definedName>
    <definedName name="K1.321_4">#REF!</definedName>
    <definedName name="K1.321_5" localSheetId="0">#REF!</definedName>
    <definedName name="K1.321_5">#REF!</definedName>
    <definedName name="K1.321_7" localSheetId="0">#REF!</definedName>
    <definedName name="K1.321_7">#REF!</definedName>
    <definedName name="K1.331_12" localSheetId="0">#REF!</definedName>
    <definedName name="K1.331_12">#REF!</definedName>
    <definedName name="K1.331_17" localSheetId="0">#REF!</definedName>
    <definedName name="K1.331_17">#REF!</definedName>
    <definedName name="K1.331_18" localSheetId="0">#REF!</definedName>
    <definedName name="K1.331_18">#REF!</definedName>
    <definedName name="K1.331_2" localSheetId="0">#REF!</definedName>
    <definedName name="K1.331_2">#REF!</definedName>
    <definedName name="K1.331_4" localSheetId="0">#REF!</definedName>
    <definedName name="K1.331_4">#REF!</definedName>
    <definedName name="K1.331_5" localSheetId="0">#REF!</definedName>
    <definedName name="K1.331_5">#REF!</definedName>
    <definedName name="K1.331_7" localSheetId="0">#REF!</definedName>
    <definedName name="K1.331_7">#REF!</definedName>
    <definedName name="K1.341_12" localSheetId="0">#REF!</definedName>
    <definedName name="K1.341_12">#REF!</definedName>
    <definedName name="K1.341_17" localSheetId="0">#REF!</definedName>
    <definedName name="K1.341_17">#REF!</definedName>
    <definedName name="K1.341_18" localSheetId="0">#REF!</definedName>
    <definedName name="K1.341_18">#REF!</definedName>
    <definedName name="K1.341_2" localSheetId="0">#REF!</definedName>
    <definedName name="K1.341_2">#REF!</definedName>
    <definedName name="K1.341_4" localSheetId="0">#REF!</definedName>
    <definedName name="K1.341_4">#REF!</definedName>
    <definedName name="K1.341_5" localSheetId="0">#REF!</definedName>
    <definedName name="K1.341_5">#REF!</definedName>
    <definedName name="K1.341_7" localSheetId="0">#REF!</definedName>
    <definedName name="K1.341_7">#REF!</definedName>
    <definedName name="K1.401_12" localSheetId="0">#REF!</definedName>
    <definedName name="K1.401_12">#REF!</definedName>
    <definedName name="K1.401_17" localSheetId="0">#REF!</definedName>
    <definedName name="K1.401_17">#REF!</definedName>
    <definedName name="K1.401_18" localSheetId="0">#REF!</definedName>
    <definedName name="K1.401_18">#REF!</definedName>
    <definedName name="K1.401_2" localSheetId="0">#REF!</definedName>
    <definedName name="K1.401_2">#REF!</definedName>
    <definedName name="K1.401_4" localSheetId="0">#REF!</definedName>
    <definedName name="K1.401_4">#REF!</definedName>
    <definedName name="K1.401_5" localSheetId="0">#REF!</definedName>
    <definedName name="K1.401_5">#REF!</definedName>
    <definedName name="K1.401_7" localSheetId="0">#REF!</definedName>
    <definedName name="K1.401_7">#REF!</definedName>
    <definedName name="K1.411_12" localSheetId="0">#REF!</definedName>
    <definedName name="K1.411_12">#REF!</definedName>
    <definedName name="K1.411_17" localSheetId="0">#REF!</definedName>
    <definedName name="K1.411_17">#REF!</definedName>
    <definedName name="K1.411_18" localSheetId="0">#REF!</definedName>
    <definedName name="K1.411_18">#REF!</definedName>
    <definedName name="K1.411_2" localSheetId="0">#REF!</definedName>
    <definedName name="K1.411_2">#REF!</definedName>
    <definedName name="K1.411_4" localSheetId="0">#REF!</definedName>
    <definedName name="K1.411_4">#REF!</definedName>
    <definedName name="K1.411_5" localSheetId="0">#REF!</definedName>
    <definedName name="K1.411_5">#REF!</definedName>
    <definedName name="K1.411_7" localSheetId="0">#REF!</definedName>
    <definedName name="K1.411_7">#REF!</definedName>
    <definedName name="K1.421_12" localSheetId="0">#REF!</definedName>
    <definedName name="K1.421_12">#REF!</definedName>
    <definedName name="K1.421_17" localSheetId="0">#REF!</definedName>
    <definedName name="K1.421_17">#REF!</definedName>
    <definedName name="K1.421_18" localSheetId="0">#REF!</definedName>
    <definedName name="K1.421_18">#REF!</definedName>
    <definedName name="K1.421_2" localSheetId="0">#REF!</definedName>
    <definedName name="K1.421_2">#REF!</definedName>
    <definedName name="K1.421_4" localSheetId="0">#REF!</definedName>
    <definedName name="K1.421_4">#REF!</definedName>
    <definedName name="K1.421_5" localSheetId="0">#REF!</definedName>
    <definedName name="K1.421_5">#REF!</definedName>
    <definedName name="K1.421_7" localSheetId="0">#REF!</definedName>
    <definedName name="K1.421_7">#REF!</definedName>
    <definedName name="K1.431_12" localSheetId="0">#REF!</definedName>
    <definedName name="K1.431_12">#REF!</definedName>
    <definedName name="K1.431_17" localSheetId="0">#REF!</definedName>
    <definedName name="K1.431_17">#REF!</definedName>
    <definedName name="K1.431_18" localSheetId="0">#REF!</definedName>
    <definedName name="K1.431_18">#REF!</definedName>
    <definedName name="K1.431_2" localSheetId="0">#REF!</definedName>
    <definedName name="K1.431_2">#REF!</definedName>
    <definedName name="K1.431_4" localSheetId="0">#REF!</definedName>
    <definedName name="K1.431_4">#REF!</definedName>
    <definedName name="K1.431_5" localSheetId="0">#REF!</definedName>
    <definedName name="K1.431_5">#REF!</definedName>
    <definedName name="K1.431_7" localSheetId="0">#REF!</definedName>
    <definedName name="K1.431_7">#REF!</definedName>
    <definedName name="K1.441_12" localSheetId="0">#REF!</definedName>
    <definedName name="K1.441_12">#REF!</definedName>
    <definedName name="K1.441_17" localSheetId="0">#REF!</definedName>
    <definedName name="K1.441_17">#REF!</definedName>
    <definedName name="K1.441_18" localSheetId="0">#REF!</definedName>
    <definedName name="K1.441_18">#REF!</definedName>
    <definedName name="K1.441_2" localSheetId="0">#REF!</definedName>
    <definedName name="K1.441_2">#REF!</definedName>
    <definedName name="K1.441_4" localSheetId="0">#REF!</definedName>
    <definedName name="K1.441_4">#REF!</definedName>
    <definedName name="K1.441_5" localSheetId="0">#REF!</definedName>
    <definedName name="K1.441_5">#REF!</definedName>
    <definedName name="K1.441_7" localSheetId="0">#REF!</definedName>
    <definedName name="K1.441_7">#REF!</definedName>
    <definedName name="K2.001_12" localSheetId="0">#REF!</definedName>
    <definedName name="K2.001_12">#REF!</definedName>
    <definedName name="K2.001_17" localSheetId="0">#REF!</definedName>
    <definedName name="K2.001_17">#REF!</definedName>
    <definedName name="K2.001_18" localSheetId="0">#REF!</definedName>
    <definedName name="K2.001_18">#REF!</definedName>
    <definedName name="K2.001_2" localSheetId="0">#REF!</definedName>
    <definedName name="K2.001_2">#REF!</definedName>
    <definedName name="K2.001_4" localSheetId="0">#REF!</definedName>
    <definedName name="K2.001_4">#REF!</definedName>
    <definedName name="K2.001_5" localSheetId="0">#REF!</definedName>
    <definedName name="K2.001_5">#REF!</definedName>
    <definedName name="K2.001_7" localSheetId="0">#REF!</definedName>
    <definedName name="K2.001_7">#REF!</definedName>
    <definedName name="K2.011_12" localSheetId="0">#REF!</definedName>
    <definedName name="K2.011_12">#REF!</definedName>
    <definedName name="K2.011_17" localSheetId="0">#REF!</definedName>
    <definedName name="K2.011_17">#REF!</definedName>
    <definedName name="K2.011_18" localSheetId="0">#REF!</definedName>
    <definedName name="K2.011_18">#REF!</definedName>
    <definedName name="K2.011_2" localSheetId="0">#REF!</definedName>
    <definedName name="K2.011_2">#REF!</definedName>
    <definedName name="K2.011_4" localSheetId="0">#REF!</definedName>
    <definedName name="K2.011_4">#REF!</definedName>
    <definedName name="K2.011_5" localSheetId="0">#REF!</definedName>
    <definedName name="K2.011_5">#REF!</definedName>
    <definedName name="K2.011_7" localSheetId="0">#REF!</definedName>
    <definedName name="K2.011_7">#REF!</definedName>
    <definedName name="K2.021_12" localSheetId="0">#REF!</definedName>
    <definedName name="K2.021_12">#REF!</definedName>
    <definedName name="K2.021_17" localSheetId="0">#REF!</definedName>
    <definedName name="K2.021_17">#REF!</definedName>
    <definedName name="K2.021_18" localSheetId="0">#REF!</definedName>
    <definedName name="K2.021_18">#REF!</definedName>
    <definedName name="K2.021_2" localSheetId="0">#REF!</definedName>
    <definedName name="K2.021_2">#REF!</definedName>
    <definedName name="K2.021_4" localSheetId="0">#REF!</definedName>
    <definedName name="K2.021_4">#REF!</definedName>
    <definedName name="K2.021_5" localSheetId="0">#REF!</definedName>
    <definedName name="K2.021_5">#REF!</definedName>
    <definedName name="K2.021_7" localSheetId="0">#REF!</definedName>
    <definedName name="K2.021_7">#REF!</definedName>
    <definedName name="K2.031_12" localSheetId="0">#REF!</definedName>
    <definedName name="K2.031_12">#REF!</definedName>
    <definedName name="K2.031_17" localSheetId="0">#REF!</definedName>
    <definedName name="K2.031_17">#REF!</definedName>
    <definedName name="K2.031_18" localSheetId="0">#REF!</definedName>
    <definedName name="K2.031_18">#REF!</definedName>
    <definedName name="K2.031_2" localSheetId="0">#REF!</definedName>
    <definedName name="K2.031_2">#REF!</definedName>
    <definedName name="K2.031_4" localSheetId="0">#REF!</definedName>
    <definedName name="K2.031_4">#REF!</definedName>
    <definedName name="K2.031_5" localSheetId="0">#REF!</definedName>
    <definedName name="K2.031_5">#REF!</definedName>
    <definedName name="K2.031_7" localSheetId="0">#REF!</definedName>
    <definedName name="K2.031_7">#REF!</definedName>
    <definedName name="K2.041_12" localSheetId="0">#REF!</definedName>
    <definedName name="K2.041_12">#REF!</definedName>
    <definedName name="K2.041_17" localSheetId="0">#REF!</definedName>
    <definedName name="K2.041_17">#REF!</definedName>
    <definedName name="K2.041_18" localSheetId="0">#REF!</definedName>
    <definedName name="K2.041_18">#REF!</definedName>
    <definedName name="K2.041_2" localSheetId="0">#REF!</definedName>
    <definedName name="K2.041_2">#REF!</definedName>
    <definedName name="K2.041_4" localSheetId="0">#REF!</definedName>
    <definedName name="K2.041_4">#REF!</definedName>
    <definedName name="K2.041_5" localSheetId="0">#REF!</definedName>
    <definedName name="K2.041_5">#REF!</definedName>
    <definedName name="K2.041_7" localSheetId="0">#REF!</definedName>
    <definedName name="K2.041_7">#REF!</definedName>
    <definedName name="K2.101_12" localSheetId="0">#REF!</definedName>
    <definedName name="K2.101_12">#REF!</definedName>
    <definedName name="K2.101_17" localSheetId="0">#REF!</definedName>
    <definedName name="K2.101_17">#REF!</definedName>
    <definedName name="K2.101_18" localSheetId="0">#REF!</definedName>
    <definedName name="K2.101_18">#REF!</definedName>
    <definedName name="K2.101_2" localSheetId="0">#REF!</definedName>
    <definedName name="K2.101_2">#REF!</definedName>
    <definedName name="K2.101_4" localSheetId="0">#REF!</definedName>
    <definedName name="K2.101_4">#REF!</definedName>
    <definedName name="K2.101_5" localSheetId="0">#REF!</definedName>
    <definedName name="K2.101_5">#REF!</definedName>
    <definedName name="K2.101_7" localSheetId="0">#REF!</definedName>
    <definedName name="K2.101_7">#REF!</definedName>
    <definedName name="K2.111_12" localSheetId="0">#REF!</definedName>
    <definedName name="K2.111_12">#REF!</definedName>
    <definedName name="K2.111_17" localSheetId="0">#REF!</definedName>
    <definedName name="K2.111_17">#REF!</definedName>
    <definedName name="K2.111_18" localSheetId="0">#REF!</definedName>
    <definedName name="K2.111_18">#REF!</definedName>
    <definedName name="K2.111_2" localSheetId="0">#REF!</definedName>
    <definedName name="K2.111_2">#REF!</definedName>
    <definedName name="K2.111_4" localSheetId="0">#REF!</definedName>
    <definedName name="K2.111_4">#REF!</definedName>
    <definedName name="K2.111_5" localSheetId="0">#REF!</definedName>
    <definedName name="K2.111_5">#REF!</definedName>
    <definedName name="K2.111_7" localSheetId="0">#REF!</definedName>
    <definedName name="K2.111_7">#REF!</definedName>
    <definedName name="K2.121_12" localSheetId="0">#REF!</definedName>
    <definedName name="K2.121_12">#REF!</definedName>
    <definedName name="K2.121_17" localSheetId="0">#REF!</definedName>
    <definedName name="K2.121_17">#REF!</definedName>
    <definedName name="K2.121_18" localSheetId="0">#REF!</definedName>
    <definedName name="K2.121_18">#REF!</definedName>
    <definedName name="K2.121_2" localSheetId="0">#REF!</definedName>
    <definedName name="K2.121_2">#REF!</definedName>
    <definedName name="K2.121_4" localSheetId="0">#REF!</definedName>
    <definedName name="K2.121_4">#REF!</definedName>
    <definedName name="K2.121_5" localSheetId="0">#REF!</definedName>
    <definedName name="K2.121_5">#REF!</definedName>
    <definedName name="K2.121_7" localSheetId="0">#REF!</definedName>
    <definedName name="K2.121_7">#REF!</definedName>
    <definedName name="K2.131_12" localSheetId="0">#REF!</definedName>
    <definedName name="K2.131_12">#REF!</definedName>
    <definedName name="K2.131_17" localSheetId="0">#REF!</definedName>
    <definedName name="K2.131_17">#REF!</definedName>
    <definedName name="K2.131_18" localSheetId="0">#REF!</definedName>
    <definedName name="K2.131_18">#REF!</definedName>
    <definedName name="K2.131_2" localSheetId="0">#REF!</definedName>
    <definedName name="K2.131_2">#REF!</definedName>
    <definedName name="K2.131_4" localSheetId="0">#REF!</definedName>
    <definedName name="K2.131_4">#REF!</definedName>
    <definedName name="K2.131_5" localSheetId="0">#REF!</definedName>
    <definedName name="K2.131_5">#REF!</definedName>
    <definedName name="K2.131_7" localSheetId="0">#REF!</definedName>
    <definedName name="K2.131_7">#REF!</definedName>
    <definedName name="K2.141_12" localSheetId="0">#REF!</definedName>
    <definedName name="K2.141_12">#REF!</definedName>
    <definedName name="K2.141_17" localSheetId="0">#REF!</definedName>
    <definedName name="K2.141_17">#REF!</definedName>
    <definedName name="K2.141_18" localSheetId="0">#REF!</definedName>
    <definedName name="K2.141_18">#REF!</definedName>
    <definedName name="K2.141_2" localSheetId="0">#REF!</definedName>
    <definedName name="K2.141_2">#REF!</definedName>
    <definedName name="K2.141_4" localSheetId="0">#REF!</definedName>
    <definedName name="K2.141_4">#REF!</definedName>
    <definedName name="K2.141_5" localSheetId="0">#REF!</definedName>
    <definedName name="K2.141_5">#REF!</definedName>
    <definedName name="K2.141_7" localSheetId="0">#REF!</definedName>
    <definedName name="K2.141_7">#REF!</definedName>
    <definedName name="K2.201_12" localSheetId="0">#REF!</definedName>
    <definedName name="K2.201_12">#REF!</definedName>
    <definedName name="K2.201_17" localSheetId="0">#REF!</definedName>
    <definedName name="K2.201_17">#REF!</definedName>
    <definedName name="K2.201_18" localSheetId="0">#REF!</definedName>
    <definedName name="K2.201_18">#REF!</definedName>
    <definedName name="K2.201_2" localSheetId="0">#REF!</definedName>
    <definedName name="K2.201_2">#REF!</definedName>
    <definedName name="K2.201_4" localSheetId="0">#REF!</definedName>
    <definedName name="K2.201_4">#REF!</definedName>
    <definedName name="K2.201_5" localSheetId="0">#REF!</definedName>
    <definedName name="K2.201_5">#REF!</definedName>
    <definedName name="K2.201_7" localSheetId="0">#REF!</definedName>
    <definedName name="K2.201_7">#REF!</definedName>
    <definedName name="K2.211_12" localSheetId="0">#REF!</definedName>
    <definedName name="K2.211_12">#REF!</definedName>
    <definedName name="K2.211_17" localSheetId="0">#REF!</definedName>
    <definedName name="K2.211_17">#REF!</definedName>
    <definedName name="K2.211_18" localSheetId="0">#REF!</definedName>
    <definedName name="K2.211_18">#REF!</definedName>
    <definedName name="K2.211_2" localSheetId="0">#REF!</definedName>
    <definedName name="K2.211_2">#REF!</definedName>
    <definedName name="K2.211_4" localSheetId="0">#REF!</definedName>
    <definedName name="K2.211_4">#REF!</definedName>
    <definedName name="K2.211_5" localSheetId="0">#REF!</definedName>
    <definedName name="K2.211_5">#REF!</definedName>
    <definedName name="K2.211_7" localSheetId="0">#REF!</definedName>
    <definedName name="K2.211_7">#REF!</definedName>
    <definedName name="K2.221_12" localSheetId="0">#REF!</definedName>
    <definedName name="K2.221_12">#REF!</definedName>
    <definedName name="K2.221_17" localSheetId="0">#REF!</definedName>
    <definedName name="K2.221_17">#REF!</definedName>
    <definedName name="K2.221_18" localSheetId="0">#REF!</definedName>
    <definedName name="K2.221_18">#REF!</definedName>
    <definedName name="K2.221_2" localSheetId="0">#REF!</definedName>
    <definedName name="K2.221_2">#REF!</definedName>
    <definedName name="K2.221_4" localSheetId="0">#REF!</definedName>
    <definedName name="K2.221_4">#REF!</definedName>
    <definedName name="K2.221_5" localSheetId="0">#REF!</definedName>
    <definedName name="K2.221_5">#REF!</definedName>
    <definedName name="K2.221_7" localSheetId="0">#REF!</definedName>
    <definedName name="K2.221_7">#REF!</definedName>
    <definedName name="K2.231_12" localSheetId="0">#REF!</definedName>
    <definedName name="K2.231_12">#REF!</definedName>
    <definedName name="K2.231_17" localSheetId="0">#REF!</definedName>
    <definedName name="K2.231_17">#REF!</definedName>
    <definedName name="K2.231_18" localSheetId="0">#REF!</definedName>
    <definedName name="K2.231_18">#REF!</definedName>
    <definedName name="K2.231_2" localSheetId="0">#REF!</definedName>
    <definedName name="K2.231_2">#REF!</definedName>
    <definedName name="K2.231_4" localSheetId="0">#REF!</definedName>
    <definedName name="K2.231_4">#REF!</definedName>
    <definedName name="K2.231_5" localSheetId="0">#REF!</definedName>
    <definedName name="K2.231_5">#REF!</definedName>
    <definedName name="K2.231_7" localSheetId="0">#REF!</definedName>
    <definedName name="K2.231_7">#REF!</definedName>
    <definedName name="K2.241_12" localSheetId="0">#REF!</definedName>
    <definedName name="K2.241_12">#REF!</definedName>
    <definedName name="K2.241_17" localSheetId="0">#REF!</definedName>
    <definedName name="K2.241_17">#REF!</definedName>
    <definedName name="K2.241_18" localSheetId="0">#REF!</definedName>
    <definedName name="K2.241_18">#REF!</definedName>
    <definedName name="K2.241_2" localSheetId="0">#REF!</definedName>
    <definedName name="K2.241_2">#REF!</definedName>
    <definedName name="K2.241_4" localSheetId="0">#REF!</definedName>
    <definedName name="K2.241_4">#REF!</definedName>
    <definedName name="K2.241_5" localSheetId="0">#REF!</definedName>
    <definedName name="K2.241_5">#REF!</definedName>
    <definedName name="K2.241_7" localSheetId="0">#REF!</definedName>
    <definedName name="K2.241_7">#REF!</definedName>
    <definedName name="K2.301_12" localSheetId="0">#REF!</definedName>
    <definedName name="K2.301_12">#REF!</definedName>
    <definedName name="K2.301_17" localSheetId="0">#REF!</definedName>
    <definedName name="K2.301_17">#REF!</definedName>
    <definedName name="K2.301_18" localSheetId="0">#REF!</definedName>
    <definedName name="K2.301_18">#REF!</definedName>
    <definedName name="K2.301_2" localSheetId="0">#REF!</definedName>
    <definedName name="K2.301_2">#REF!</definedName>
    <definedName name="K2.301_4" localSheetId="0">#REF!</definedName>
    <definedName name="K2.301_4">#REF!</definedName>
    <definedName name="K2.301_5" localSheetId="0">#REF!</definedName>
    <definedName name="K2.301_5">#REF!</definedName>
    <definedName name="K2.301_7" localSheetId="0">#REF!</definedName>
    <definedName name="K2.301_7">#REF!</definedName>
    <definedName name="K2.321_12" localSheetId="0">#REF!</definedName>
    <definedName name="K2.321_12">#REF!</definedName>
    <definedName name="K2.321_17" localSheetId="0">#REF!</definedName>
    <definedName name="K2.321_17">#REF!</definedName>
    <definedName name="K2.321_18" localSheetId="0">#REF!</definedName>
    <definedName name="K2.321_18">#REF!</definedName>
    <definedName name="K2.321_2" localSheetId="0">#REF!</definedName>
    <definedName name="K2.321_2">#REF!</definedName>
    <definedName name="K2.321_4" localSheetId="0">#REF!</definedName>
    <definedName name="K2.321_4">#REF!</definedName>
    <definedName name="K2.321_5" localSheetId="0">#REF!</definedName>
    <definedName name="K2.321_5">#REF!</definedName>
    <definedName name="K2.321_7" localSheetId="0">#REF!</definedName>
    <definedName name="K2.321_7">#REF!</definedName>
    <definedName name="K2.341_12" localSheetId="0">#REF!</definedName>
    <definedName name="K2.341_12">#REF!</definedName>
    <definedName name="K2.341_17" localSheetId="0">#REF!</definedName>
    <definedName name="K2.341_17">#REF!</definedName>
    <definedName name="K2.341_18" localSheetId="0">#REF!</definedName>
    <definedName name="K2.341_18">#REF!</definedName>
    <definedName name="K2.341_2" localSheetId="0">#REF!</definedName>
    <definedName name="K2.341_2">#REF!</definedName>
    <definedName name="K2.341_4" localSheetId="0">#REF!</definedName>
    <definedName name="K2.341_4">#REF!</definedName>
    <definedName name="K2.341_5" localSheetId="0">#REF!</definedName>
    <definedName name="K2.341_5">#REF!</definedName>
    <definedName name="K2.341_7" localSheetId="0">#REF!</definedName>
    <definedName name="K2.341_7">#REF!</definedName>
    <definedName name="K2.400_12" localSheetId="0">#REF!</definedName>
    <definedName name="K2.400_12">#REF!</definedName>
    <definedName name="K2.400_17" localSheetId="0">#REF!</definedName>
    <definedName name="K2.400_17">#REF!</definedName>
    <definedName name="K2.400_18" localSheetId="0">#REF!</definedName>
    <definedName name="K2.400_18">#REF!</definedName>
    <definedName name="K2.400_2" localSheetId="0">#REF!</definedName>
    <definedName name="K2.400_2">#REF!</definedName>
    <definedName name="K2.400_4" localSheetId="0">#REF!</definedName>
    <definedName name="K2.400_4">#REF!</definedName>
    <definedName name="K2.400_5" localSheetId="0">#REF!</definedName>
    <definedName name="K2.400_5">#REF!</definedName>
    <definedName name="K2.400_7" localSheetId="0">#REF!</definedName>
    <definedName name="K2.400_7">#REF!</definedName>
    <definedName name="K2.420_12" localSheetId="0">#REF!</definedName>
    <definedName name="K2.420_12">#REF!</definedName>
    <definedName name="K2.420_17" localSheetId="0">#REF!</definedName>
    <definedName name="K2.420_17">#REF!</definedName>
    <definedName name="K2.420_18" localSheetId="0">#REF!</definedName>
    <definedName name="K2.420_18">#REF!</definedName>
    <definedName name="K2.420_2" localSheetId="0">#REF!</definedName>
    <definedName name="K2.420_2">#REF!</definedName>
    <definedName name="K2.420_4" localSheetId="0">#REF!</definedName>
    <definedName name="K2.420_4">#REF!</definedName>
    <definedName name="K2.420_5" localSheetId="0">#REF!</definedName>
    <definedName name="K2.420_5">#REF!</definedName>
    <definedName name="K2.420_7" localSheetId="0">#REF!</definedName>
    <definedName name="K2.420_7">#REF!</definedName>
    <definedName name="K2.440_12" localSheetId="0">#REF!</definedName>
    <definedName name="K2.440_12">#REF!</definedName>
    <definedName name="K2.440_17" localSheetId="0">#REF!</definedName>
    <definedName name="K2.440_17">#REF!</definedName>
    <definedName name="K2.440_18" localSheetId="0">#REF!</definedName>
    <definedName name="K2.440_18">#REF!</definedName>
    <definedName name="K2.440_2" localSheetId="0">#REF!</definedName>
    <definedName name="K2.440_2">#REF!</definedName>
    <definedName name="K2.440_4" localSheetId="0">#REF!</definedName>
    <definedName name="K2.440_4">#REF!</definedName>
    <definedName name="K2.440_5" localSheetId="0">#REF!</definedName>
    <definedName name="K2.440_5">#REF!</definedName>
    <definedName name="K2.440_7" localSheetId="0">#REF!</definedName>
    <definedName name="K2.440_7">#REF!</definedName>
    <definedName name="K2.500_12" localSheetId="0">#REF!</definedName>
    <definedName name="K2.500_12">#REF!</definedName>
    <definedName name="K2.500_17" localSheetId="0">#REF!</definedName>
    <definedName name="K2.500_17">#REF!</definedName>
    <definedName name="K2.500_18" localSheetId="0">#REF!</definedName>
    <definedName name="K2.500_18">#REF!</definedName>
    <definedName name="K2.500_2" localSheetId="0">#REF!</definedName>
    <definedName name="K2.500_2">#REF!</definedName>
    <definedName name="K2.500_4" localSheetId="0">#REF!</definedName>
    <definedName name="K2.500_4">#REF!</definedName>
    <definedName name="K2.500_5" localSheetId="0">#REF!</definedName>
    <definedName name="K2.500_5">#REF!</definedName>
    <definedName name="K2.500_7" localSheetId="0">#REF!</definedName>
    <definedName name="K2.500_7">#REF!</definedName>
    <definedName name="K2.520_12" localSheetId="0">#REF!</definedName>
    <definedName name="K2.520_12">#REF!</definedName>
    <definedName name="K2.520_17" localSheetId="0">#REF!</definedName>
    <definedName name="K2.520_17">#REF!</definedName>
    <definedName name="K2.520_18" localSheetId="0">#REF!</definedName>
    <definedName name="K2.520_18">#REF!</definedName>
    <definedName name="K2.520_2" localSheetId="0">#REF!</definedName>
    <definedName name="K2.520_2">#REF!</definedName>
    <definedName name="K2.520_4" localSheetId="0">#REF!</definedName>
    <definedName name="K2.520_4">#REF!</definedName>
    <definedName name="K2.520_5" localSheetId="0">#REF!</definedName>
    <definedName name="K2.520_5">#REF!</definedName>
    <definedName name="K2.520_7" localSheetId="0">#REF!</definedName>
    <definedName name="K2.520_7">#REF!</definedName>
    <definedName name="K2.540_12" localSheetId="0">#REF!</definedName>
    <definedName name="K2.540_12">#REF!</definedName>
    <definedName name="K2.540_17" localSheetId="0">#REF!</definedName>
    <definedName name="K2.540_17">#REF!</definedName>
    <definedName name="K2.540_18" localSheetId="0">#REF!</definedName>
    <definedName name="K2.540_18">#REF!</definedName>
    <definedName name="K2.540_2" localSheetId="0">#REF!</definedName>
    <definedName name="K2.540_2">#REF!</definedName>
    <definedName name="K2.540_4" localSheetId="0">#REF!</definedName>
    <definedName name="K2.540_4">#REF!</definedName>
    <definedName name="K2.540_5" localSheetId="0">#REF!</definedName>
    <definedName name="K2.540_5">#REF!</definedName>
    <definedName name="K2.540_7" localSheetId="0">#REF!</definedName>
    <definedName name="K2.540_7">#REF!</definedName>
    <definedName name="k2b" localSheetId="0">#REF!</definedName>
    <definedName name="k2b">#REF!</definedName>
    <definedName name="k2b_20" localSheetId="0">#REF!</definedName>
    <definedName name="k2b_20">#REF!</definedName>
    <definedName name="K3.210_12" localSheetId="0">#REF!</definedName>
    <definedName name="K3.210_12">#REF!</definedName>
    <definedName name="K3.210_17" localSheetId="0">#REF!</definedName>
    <definedName name="K3.210_17">#REF!</definedName>
    <definedName name="K3.210_18" localSheetId="0">#REF!</definedName>
    <definedName name="K3.210_18">#REF!</definedName>
    <definedName name="K3.210_2" localSheetId="0">#REF!</definedName>
    <definedName name="K3.210_2">#REF!</definedName>
    <definedName name="K3.210_4" localSheetId="0">#REF!</definedName>
    <definedName name="K3.210_4">#REF!</definedName>
    <definedName name="K3.210_5" localSheetId="0">#REF!</definedName>
    <definedName name="K3.210_5">#REF!</definedName>
    <definedName name="K3.210_7" localSheetId="0">#REF!</definedName>
    <definedName name="K3.210_7">#REF!</definedName>
    <definedName name="K3.220_12" localSheetId="0">#REF!</definedName>
    <definedName name="K3.220_12">#REF!</definedName>
    <definedName name="K3.220_17" localSheetId="0">#REF!</definedName>
    <definedName name="K3.220_17">#REF!</definedName>
    <definedName name="K3.220_18" localSheetId="0">#REF!</definedName>
    <definedName name="K3.220_18">#REF!</definedName>
    <definedName name="K3.220_2" localSheetId="0">#REF!</definedName>
    <definedName name="K3.220_2">#REF!</definedName>
    <definedName name="K3.220_4" localSheetId="0">#REF!</definedName>
    <definedName name="K3.220_4">#REF!</definedName>
    <definedName name="K3.220_5" localSheetId="0">#REF!</definedName>
    <definedName name="K3.220_5">#REF!</definedName>
    <definedName name="K3.220_7" localSheetId="0">#REF!</definedName>
    <definedName name="K3.220_7">#REF!</definedName>
    <definedName name="K3.230_12" localSheetId="0">#REF!</definedName>
    <definedName name="K3.230_12">#REF!</definedName>
    <definedName name="K3.230_17" localSheetId="0">#REF!</definedName>
    <definedName name="K3.230_17">#REF!</definedName>
    <definedName name="K3.230_18" localSheetId="0">#REF!</definedName>
    <definedName name="K3.230_18">#REF!</definedName>
    <definedName name="K3.230_2" localSheetId="0">#REF!</definedName>
    <definedName name="K3.230_2">#REF!</definedName>
    <definedName name="K3.230_4" localSheetId="0">#REF!</definedName>
    <definedName name="K3.230_4">#REF!</definedName>
    <definedName name="K3.230_5" localSheetId="0">#REF!</definedName>
    <definedName name="K3.230_5">#REF!</definedName>
    <definedName name="K3.230_7" localSheetId="0">#REF!</definedName>
    <definedName name="K3.230_7">#REF!</definedName>
    <definedName name="K3.310_12" localSheetId="0">#REF!</definedName>
    <definedName name="K3.310_12">#REF!</definedName>
    <definedName name="K3.310_17" localSheetId="0">#REF!</definedName>
    <definedName name="K3.310_17">#REF!</definedName>
    <definedName name="K3.310_18" localSheetId="0">#REF!</definedName>
    <definedName name="K3.310_18">#REF!</definedName>
    <definedName name="K3.310_2" localSheetId="0">#REF!</definedName>
    <definedName name="K3.310_2">#REF!</definedName>
    <definedName name="K3.310_4" localSheetId="0">#REF!</definedName>
    <definedName name="K3.310_4">#REF!</definedName>
    <definedName name="K3.310_5" localSheetId="0">#REF!</definedName>
    <definedName name="K3.310_5">#REF!</definedName>
    <definedName name="K3.310_7" localSheetId="0">#REF!</definedName>
    <definedName name="K3.310_7">#REF!</definedName>
    <definedName name="K3.320_12" localSheetId="0">#REF!</definedName>
    <definedName name="K3.320_12">#REF!</definedName>
    <definedName name="K3.320_17" localSheetId="0">#REF!</definedName>
    <definedName name="K3.320_17">#REF!</definedName>
    <definedName name="K3.320_18" localSheetId="0">#REF!</definedName>
    <definedName name="K3.320_18">#REF!</definedName>
    <definedName name="K3.320_2" localSheetId="0">#REF!</definedName>
    <definedName name="K3.320_2">#REF!</definedName>
    <definedName name="K3.320_4" localSheetId="0">#REF!</definedName>
    <definedName name="K3.320_4">#REF!</definedName>
    <definedName name="K3.320_5" localSheetId="0">#REF!</definedName>
    <definedName name="K3.320_5">#REF!</definedName>
    <definedName name="K3.320_7" localSheetId="0">#REF!</definedName>
    <definedName name="K3.320_7">#REF!</definedName>
    <definedName name="K3.330_12" localSheetId="0">#REF!</definedName>
    <definedName name="K3.330_12">#REF!</definedName>
    <definedName name="K3.330_17" localSheetId="0">#REF!</definedName>
    <definedName name="K3.330_17">#REF!</definedName>
    <definedName name="K3.330_18" localSheetId="0">#REF!</definedName>
    <definedName name="K3.330_18">#REF!</definedName>
    <definedName name="K3.330_2" localSheetId="0">#REF!</definedName>
    <definedName name="K3.330_2">#REF!</definedName>
    <definedName name="K3.330_4" localSheetId="0">#REF!</definedName>
    <definedName name="K3.330_4">#REF!</definedName>
    <definedName name="K3.330_5" localSheetId="0">#REF!</definedName>
    <definedName name="K3.330_5">#REF!</definedName>
    <definedName name="K3.330_7" localSheetId="0">#REF!</definedName>
    <definedName name="K3.330_7">#REF!</definedName>
    <definedName name="K3.410_12" localSheetId="0">#REF!</definedName>
    <definedName name="K3.410_12">#REF!</definedName>
    <definedName name="K3.410_17" localSheetId="0">#REF!</definedName>
    <definedName name="K3.410_17">#REF!</definedName>
    <definedName name="K3.410_18" localSheetId="0">#REF!</definedName>
    <definedName name="K3.410_18">#REF!</definedName>
    <definedName name="K3.410_2" localSheetId="0">#REF!</definedName>
    <definedName name="K3.410_2">#REF!</definedName>
    <definedName name="K3.410_4" localSheetId="0">#REF!</definedName>
    <definedName name="K3.410_4">#REF!</definedName>
    <definedName name="K3.410_5" localSheetId="0">#REF!</definedName>
    <definedName name="K3.410_5">#REF!</definedName>
    <definedName name="K3.410_7" localSheetId="0">#REF!</definedName>
    <definedName name="K3.410_7">#REF!</definedName>
    <definedName name="K3.430_12" localSheetId="0">#REF!</definedName>
    <definedName name="K3.430_12">#REF!</definedName>
    <definedName name="K3.430_17" localSheetId="0">#REF!</definedName>
    <definedName name="K3.430_17">#REF!</definedName>
    <definedName name="K3.430_18" localSheetId="0">#REF!</definedName>
    <definedName name="K3.430_18">#REF!</definedName>
    <definedName name="K3.430_2" localSheetId="0">#REF!</definedName>
    <definedName name="K3.430_2">#REF!</definedName>
    <definedName name="K3.430_4" localSheetId="0">#REF!</definedName>
    <definedName name="K3.430_4">#REF!</definedName>
    <definedName name="K3.430_5" localSheetId="0">#REF!</definedName>
    <definedName name="K3.430_5">#REF!</definedName>
    <definedName name="K3.430_7" localSheetId="0">#REF!</definedName>
    <definedName name="K3.430_7">#REF!</definedName>
    <definedName name="K3.450_12" localSheetId="0">#REF!</definedName>
    <definedName name="K3.450_12">#REF!</definedName>
    <definedName name="K3.450_17" localSheetId="0">#REF!</definedName>
    <definedName name="K3.450_17">#REF!</definedName>
    <definedName name="K3.450_18" localSheetId="0">#REF!</definedName>
    <definedName name="K3.450_18">#REF!</definedName>
    <definedName name="K3.450_2" localSheetId="0">#REF!</definedName>
    <definedName name="K3.450_2">#REF!</definedName>
    <definedName name="K3.450_4" localSheetId="0">#REF!</definedName>
    <definedName name="K3.450_4">#REF!</definedName>
    <definedName name="K3.450_5" localSheetId="0">#REF!</definedName>
    <definedName name="K3.450_5">#REF!</definedName>
    <definedName name="K3.450_7" localSheetId="0">#REF!</definedName>
    <definedName name="K3.450_7">#REF!</definedName>
    <definedName name="K4.010_12" localSheetId="0">#REF!</definedName>
    <definedName name="K4.010_12">#REF!</definedName>
    <definedName name="K4.010_17" localSheetId="0">#REF!</definedName>
    <definedName name="K4.010_17">#REF!</definedName>
    <definedName name="K4.010_18" localSheetId="0">#REF!</definedName>
    <definedName name="K4.010_18">#REF!</definedName>
    <definedName name="K4.010_2" localSheetId="0">#REF!</definedName>
    <definedName name="K4.010_2">#REF!</definedName>
    <definedName name="K4.010_4" localSheetId="0">#REF!</definedName>
    <definedName name="K4.010_4">#REF!</definedName>
    <definedName name="K4.010_5" localSheetId="0">#REF!</definedName>
    <definedName name="K4.010_5">#REF!</definedName>
    <definedName name="K4.010_7" localSheetId="0">#REF!</definedName>
    <definedName name="K4.010_7">#REF!</definedName>
    <definedName name="K4.020_12" localSheetId="0">#REF!</definedName>
    <definedName name="K4.020_12">#REF!</definedName>
    <definedName name="K4.020_17" localSheetId="0">#REF!</definedName>
    <definedName name="K4.020_17">#REF!</definedName>
    <definedName name="K4.020_18" localSheetId="0">#REF!</definedName>
    <definedName name="K4.020_18">#REF!</definedName>
    <definedName name="K4.020_2" localSheetId="0">#REF!</definedName>
    <definedName name="K4.020_2">#REF!</definedName>
    <definedName name="K4.020_4" localSheetId="0">#REF!</definedName>
    <definedName name="K4.020_4">#REF!</definedName>
    <definedName name="K4.020_5" localSheetId="0">#REF!</definedName>
    <definedName name="K4.020_5">#REF!</definedName>
    <definedName name="K4.020_7" localSheetId="0">#REF!</definedName>
    <definedName name="K4.020_7">#REF!</definedName>
    <definedName name="K4.110_12" localSheetId="0">#REF!</definedName>
    <definedName name="K4.110_12">#REF!</definedName>
    <definedName name="K4.110_17" localSheetId="0">#REF!</definedName>
    <definedName name="K4.110_17">#REF!</definedName>
    <definedName name="K4.110_18" localSheetId="0">#REF!</definedName>
    <definedName name="K4.110_18">#REF!</definedName>
    <definedName name="K4.110_2" localSheetId="0">#REF!</definedName>
    <definedName name="K4.110_2">#REF!</definedName>
    <definedName name="K4.110_4" localSheetId="0">#REF!</definedName>
    <definedName name="K4.110_4">#REF!</definedName>
    <definedName name="K4.110_5" localSheetId="0">#REF!</definedName>
    <definedName name="K4.110_5">#REF!</definedName>
    <definedName name="K4.110_7" localSheetId="0">#REF!</definedName>
    <definedName name="K4.110_7">#REF!</definedName>
    <definedName name="K4.120_12" localSheetId="0">#REF!</definedName>
    <definedName name="K4.120_12">#REF!</definedName>
    <definedName name="K4.120_17" localSheetId="0">#REF!</definedName>
    <definedName name="K4.120_17">#REF!</definedName>
    <definedName name="K4.120_18" localSheetId="0">#REF!</definedName>
    <definedName name="K4.120_18">#REF!</definedName>
    <definedName name="K4.120_2" localSheetId="0">#REF!</definedName>
    <definedName name="K4.120_2">#REF!</definedName>
    <definedName name="K4.120_4" localSheetId="0">#REF!</definedName>
    <definedName name="K4.120_4">#REF!</definedName>
    <definedName name="K4.120_5" localSheetId="0">#REF!</definedName>
    <definedName name="K4.120_5">#REF!</definedName>
    <definedName name="K4.120_7" localSheetId="0">#REF!</definedName>
    <definedName name="K4.120_7">#REF!</definedName>
    <definedName name="K4.210_12" localSheetId="0">#REF!</definedName>
    <definedName name="K4.210_12">#REF!</definedName>
    <definedName name="K4.210_17" localSheetId="0">#REF!</definedName>
    <definedName name="K4.210_17">#REF!</definedName>
    <definedName name="K4.210_18" localSheetId="0">#REF!</definedName>
    <definedName name="K4.210_18">#REF!</definedName>
    <definedName name="K4.210_2" localSheetId="0">#REF!</definedName>
    <definedName name="K4.210_2">#REF!</definedName>
    <definedName name="K4.210_4" localSheetId="0">#REF!</definedName>
    <definedName name="K4.210_4">#REF!</definedName>
    <definedName name="K4.210_5" localSheetId="0">#REF!</definedName>
    <definedName name="K4.210_5">#REF!</definedName>
    <definedName name="K4.210_7" localSheetId="0">#REF!</definedName>
    <definedName name="K4.210_7">#REF!</definedName>
    <definedName name="K4.220_12" localSheetId="0">#REF!</definedName>
    <definedName name="K4.220_12">#REF!</definedName>
    <definedName name="K4.220_17" localSheetId="0">#REF!</definedName>
    <definedName name="K4.220_17">#REF!</definedName>
    <definedName name="K4.220_18" localSheetId="0">#REF!</definedName>
    <definedName name="K4.220_18">#REF!</definedName>
    <definedName name="K4.220_2" localSheetId="0">#REF!</definedName>
    <definedName name="K4.220_2">#REF!</definedName>
    <definedName name="K4.220_4" localSheetId="0">#REF!</definedName>
    <definedName name="K4.220_4">#REF!</definedName>
    <definedName name="K4.220_5" localSheetId="0">#REF!</definedName>
    <definedName name="K4.220_5">#REF!</definedName>
    <definedName name="K4.220_7" localSheetId="0">#REF!</definedName>
    <definedName name="K4.220_7">#REF!</definedName>
    <definedName name="K4.230_12" localSheetId="0">#REF!</definedName>
    <definedName name="K4.230_12">#REF!</definedName>
    <definedName name="K4.230_17" localSheetId="0">#REF!</definedName>
    <definedName name="K4.230_17">#REF!</definedName>
    <definedName name="K4.230_18" localSheetId="0">#REF!</definedName>
    <definedName name="K4.230_18">#REF!</definedName>
    <definedName name="K4.230_2" localSheetId="0">#REF!</definedName>
    <definedName name="K4.230_2">#REF!</definedName>
    <definedName name="K4.230_4" localSheetId="0">#REF!</definedName>
    <definedName name="K4.230_4">#REF!</definedName>
    <definedName name="K4.230_5" localSheetId="0">#REF!</definedName>
    <definedName name="K4.230_5">#REF!</definedName>
    <definedName name="K4.230_7" localSheetId="0">#REF!</definedName>
    <definedName name="K4.230_7">#REF!</definedName>
    <definedName name="K4.240_12" localSheetId="0">#REF!</definedName>
    <definedName name="K4.240_12">#REF!</definedName>
    <definedName name="K4.240_17" localSheetId="0">#REF!</definedName>
    <definedName name="K4.240_17">#REF!</definedName>
    <definedName name="K4.240_18" localSheetId="0">#REF!</definedName>
    <definedName name="K4.240_18">#REF!</definedName>
    <definedName name="K4.240_2" localSheetId="0">#REF!</definedName>
    <definedName name="K4.240_2">#REF!</definedName>
    <definedName name="K4.240_4" localSheetId="0">#REF!</definedName>
    <definedName name="K4.240_4">#REF!</definedName>
    <definedName name="K4.240_5" localSheetId="0">#REF!</definedName>
    <definedName name="K4.240_5">#REF!</definedName>
    <definedName name="K4.240_7" localSheetId="0">#REF!</definedName>
    <definedName name="K4.240_7">#REF!</definedName>
    <definedName name="KA" localSheetId="0">#REF!</definedName>
    <definedName name="KA">#REF!</definedName>
    <definedName name="ka." localSheetId="0">#REF!</definedName>
    <definedName name="ka.">#REF!</definedName>
    <definedName name="KA_10" localSheetId="0">#REF!</definedName>
    <definedName name="KA_10">#REF!</definedName>
    <definedName name="KAE" localSheetId="0">#REF!</definedName>
    <definedName name="KAE">#REF!</definedName>
    <definedName name="KAE_10" localSheetId="0">#REF!</definedName>
    <definedName name="KAE_10">#REF!</definedName>
    <definedName name="KAS" localSheetId="0">#REF!</definedName>
    <definedName name="KAS">#REF!</definedName>
    <definedName name="KAS_10" localSheetId="0">#REF!</definedName>
    <definedName name="KAS_10">#REF!</definedName>
    <definedName name="kcg" localSheetId="0">#REF!</definedName>
    <definedName name="kcg">#REF!</definedName>
    <definedName name="kcong" localSheetId="0">#REF!</definedName>
    <definedName name="kcong">#REF!</definedName>
    <definedName name="kdien" localSheetId="0">#REF!</definedName>
    <definedName name="kdien">#REF!</definedName>
    <definedName name="kdien_10" localSheetId="0">#REF!</definedName>
    <definedName name="kdien_10">#REF!</definedName>
    <definedName name="KDO_PVC" localSheetId="0">#REF!</definedName>
    <definedName name="KDO_PVC">#REF!</definedName>
    <definedName name="KE_HOACH_VON_PHU_THU" localSheetId="0">#REF!</definedName>
    <definedName name="KE_HOACH_VON_PHU_THU">#REF!</definedName>
    <definedName name="keh0" localSheetId="0">#REF!</definedName>
    <definedName name="keh0">#REF!</definedName>
    <definedName name="kem" localSheetId="0">#REF!</definedName>
    <definedName name="kem">#REF!</definedName>
    <definedName name="keq0" localSheetId="0">#REF!</definedName>
    <definedName name="keq0">#REF!</definedName>
    <definedName name="KeyCTSearch" localSheetId="0">#REF!</definedName>
    <definedName name="KeyCTSearch">#REF!</definedName>
    <definedName name="Kf_10" localSheetId="0">#REF!</definedName>
    <definedName name="Kf_10">#REF!</definedName>
    <definedName name="Kf_12" localSheetId="0">#REF!</definedName>
    <definedName name="Kf_12">#REF!</definedName>
    <definedName name="Kf_17" localSheetId="0">#REF!</definedName>
    <definedName name="Kf_17">#REF!</definedName>
    <definedName name="Kf_18" localSheetId="0">#REF!</definedName>
    <definedName name="Kf_18">#REF!</definedName>
    <definedName name="Kf_2" localSheetId="0">#REF!</definedName>
    <definedName name="Kf_2">#REF!</definedName>
    <definedName name="Kf_4" localSheetId="0">#REF!</definedName>
    <definedName name="Kf_4">#REF!</definedName>
    <definedName name="Kf_5" localSheetId="0">#REF!</definedName>
    <definedName name="Kf_5">#REF!</definedName>
    <definedName name="Kf_7" localSheetId="0">#REF!</definedName>
    <definedName name="Kf_7">#REF!</definedName>
    <definedName name="KgBM" localSheetId="0">#REF!</definedName>
    <definedName name="KgBM">#REF!</definedName>
    <definedName name="Kgcot" localSheetId="0">#REF!</definedName>
    <definedName name="Kgcot">#REF!</definedName>
    <definedName name="KgCTd4" localSheetId="0">#REF!</definedName>
    <definedName name="KgCTd4">#REF!</definedName>
    <definedName name="KgCTt4" localSheetId="0">#REF!</definedName>
    <definedName name="KgCTt4">#REF!</definedName>
    <definedName name="Kgdamd4" localSheetId="0">#REF!</definedName>
    <definedName name="Kgdamd4">#REF!</definedName>
    <definedName name="Kgdamt4" localSheetId="0">#REF!</definedName>
    <definedName name="Kgdamt4">#REF!</definedName>
    <definedName name="Kgmong" localSheetId="0">#REF!</definedName>
    <definedName name="Kgmong">#REF!</definedName>
    <definedName name="KgNXOLdk" localSheetId="0">#REF!</definedName>
    <definedName name="KgNXOLdk">#REF!</definedName>
    <definedName name="Kgsan" localSheetId="0">#REF!</definedName>
    <definedName name="Kgsan">#REF!</definedName>
    <definedName name="kh" localSheetId="0">#REF!</definedName>
    <definedName name="kh">#REF!</definedName>
    <definedName name="KH.2003" localSheetId="0">#REF!</definedName>
    <definedName name="KH.2003">#REF!</definedName>
    <definedName name="KH.2003_10" localSheetId="0">#REF!</definedName>
    <definedName name="KH.2003_10">#REF!</definedName>
    <definedName name="KH.6TCN" localSheetId="0">#REF!</definedName>
    <definedName name="KH.6TCN">#REF!</definedName>
    <definedName name="KH.6TCN_10" localSheetId="0">#REF!</definedName>
    <definedName name="KH.6TCN_10">#REF!</definedName>
    <definedName name="KH.QUY2" localSheetId="0">#REF!</definedName>
    <definedName name="KH.QUY2">#REF!</definedName>
    <definedName name="KH.QUY2_10" localSheetId="0">#REF!</definedName>
    <definedName name="KH.QUY2_10">#REF!</definedName>
    <definedName name="KH.QUY3" localSheetId="0">#REF!</definedName>
    <definedName name="KH.QUY3">#REF!</definedName>
    <definedName name="KH.QUY3_10" localSheetId="0">#REF!</definedName>
    <definedName name="KH.QUY3_10">#REF!</definedName>
    <definedName name="KH.T1" localSheetId="0">#REF!</definedName>
    <definedName name="KH.T1">#REF!</definedName>
    <definedName name="KH.T1_10" localSheetId="0">#REF!</definedName>
    <definedName name="KH.T1_10">#REF!</definedName>
    <definedName name="KH.T2" localSheetId="0">#REF!</definedName>
    <definedName name="KH.T2">#REF!</definedName>
    <definedName name="KH.T2_10" localSheetId="0">#REF!</definedName>
    <definedName name="KH.T2_10">#REF!</definedName>
    <definedName name="KH.T3" localSheetId="0">#REF!</definedName>
    <definedName name="KH.T3">#REF!</definedName>
    <definedName name="KH.T3_10" localSheetId="0">#REF!</definedName>
    <definedName name="KH.T3_10">#REF!</definedName>
    <definedName name="KH.T4" localSheetId="0">#REF!</definedName>
    <definedName name="KH.T4">#REF!</definedName>
    <definedName name="KH.T4_10" localSheetId="0">#REF!</definedName>
    <definedName name="KH.T4_10">#REF!</definedName>
    <definedName name="KH.T5" localSheetId="0">#REF!</definedName>
    <definedName name="KH.T5">#REF!</definedName>
    <definedName name="KH.T5_10" localSheetId="0">#REF!</definedName>
    <definedName name="KH.T5_10">#REF!</definedName>
    <definedName name="KH.T6" localSheetId="0">#REF!</definedName>
    <definedName name="KH.T6">#REF!</definedName>
    <definedName name="KH.T6_10" localSheetId="0">#REF!</definedName>
    <definedName name="KH.T6_10">#REF!</definedName>
    <definedName name="KH.T7" localSheetId="0">#REF!</definedName>
    <definedName name="KH.T7">#REF!</definedName>
    <definedName name="KH.T7_10" localSheetId="0">#REF!</definedName>
    <definedName name="KH.T7_10">#REF!</definedName>
    <definedName name="kh_10" localSheetId="0">#REF!</definedName>
    <definedName name="kh_10">#REF!</definedName>
    <definedName name="KH_Chang" localSheetId="0">#REF!</definedName>
    <definedName name="KH_Chang">#REF!</definedName>
    <definedName name="kh0" localSheetId="0">#REF!</definedName>
    <definedName name="kh0">#REF!</definedName>
    <definedName name="kh3.0_10" localSheetId="0">#REF!</definedName>
    <definedName name="kh3.0_10">#REF!</definedName>
    <definedName name="kh3.0_12" localSheetId="0">#REF!</definedName>
    <definedName name="kh3.0_12">#REF!</definedName>
    <definedName name="kh3.0_17" localSheetId="0">#REF!</definedName>
    <definedName name="kh3.0_17">#REF!</definedName>
    <definedName name="kh3.0_18" localSheetId="0">#REF!</definedName>
    <definedName name="kh3.0_18">#REF!</definedName>
    <definedName name="kh3.0_2" localSheetId="0">#REF!</definedName>
    <definedName name="kh3.0_2">#REF!</definedName>
    <definedName name="kh3.0_4" localSheetId="0">#REF!</definedName>
    <definedName name="kh3.0_4">#REF!</definedName>
    <definedName name="kh3.0_5" localSheetId="0">#REF!</definedName>
    <definedName name="kh3.0_5">#REF!</definedName>
    <definedName name="kh3.0_7" localSheetId="0">#REF!</definedName>
    <definedName name="kh3.0_7">#REF!</definedName>
    <definedName name="khac">2</definedName>
    <definedName name="khac1" localSheetId="0">#REF!</definedName>
    <definedName name="khac1">#REF!</definedName>
    <definedName name="khac2" localSheetId="0">#REF!</definedName>
    <definedName name="khac2">#REF!</definedName>
    <definedName name="khai" localSheetId="0">#REF!</definedName>
    <definedName name="khai">#REF!</definedName>
    <definedName name="Khâi" localSheetId="0">#REF!</definedName>
    <definedName name="Khâi">#REF!</definedName>
    <definedName name="KHAI1" localSheetId="0">#REF!</definedName>
    <definedName name="KHAI1">#REF!</definedName>
    <definedName name="khanang" localSheetId="0">#REF!</definedName>
    <definedName name="khanang">#REF!</definedName>
    <definedName name="khanang_10" localSheetId="0">#REF!</definedName>
    <definedName name="khanang_10">#REF!</definedName>
    <definedName name="khanh" localSheetId="0">#REF!</definedName>
    <definedName name="khanh">#REF!</definedName>
    <definedName name="Khanh_10" localSheetId="0">#REF!</definedName>
    <definedName name="Khanh_10">#REF!</definedName>
    <definedName name="KHANH1" localSheetId="0">#REF!</definedName>
    <definedName name="KHANH1">#REF!</definedName>
    <definedName name="khecogian100mm" localSheetId="0">#REF!</definedName>
    <definedName name="khecogian100mm">#REF!</definedName>
    <definedName name="khecogian50mm" localSheetId="0">#REF!</definedName>
    <definedName name="khecogian50mm">#REF!</definedName>
    <definedName name="khecogian80mm" localSheetId="0">#REF!</definedName>
    <definedName name="khecogian80mm">#REF!</definedName>
    <definedName name="khi_10" localSheetId="0">#REF!</definedName>
    <definedName name="khi_10">#REF!</definedName>
    <definedName name="khl0" localSheetId="0">#REF!</definedName>
    <definedName name="khl0">#REF!</definedName>
    <definedName name="KHldatcat" localSheetId="0">#REF!</definedName>
    <definedName name="KHldatcat">#REF!</definedName>
    <definedName name="khoan" localSheetId="0">#REF!</definedName>
    <definedName name="khoan">#REF!</definedName>
    <definedName name="khoan4.5kw" localSheetId="0">#REF!</definedName>
    <definedName name="khoan4.5kw">#REF!</definedName>
    <definedName name="KHOANBT15" localSheetId="0">#REF!</definedName>
    <definedName name="KHOANBT15">#REF!</definedName>
    <definedName name="khoanda" localSheetId="0">#REF!</definedName>
    <definedName name="khoanda">#REF!</definedName>
    <definedName name="khoannhoi" localSheetId="0">#REF!</definedName>
    <definedName name="khoannhoi">#REF!</definedName>
    <definedName name="khoannhoi_10" localSheetId="0">#REF!</definedName>
    <definedName name="khoannhoi_10">#REF!</definedName>
    <definedName name="KHOI_LUONG_DAT_DAO_DAP" localSheetId="0">#REF!</definedName>
    <definedName name="KHOI_LUONG_DAT_DAO_DAP">#REF!</definedName>
    <definedName name="KHOI_LUONG_DAT_DAO_DAP_10" localSheetId="0">#REF!</definedName>
    <definedName name="KHOI_LUONG_DAT_DAO_DAP_10">#REF!</definedName>
    <definedName name="KHOILUONG" localSheetId="0">#REF!</definedName>
    <definedName name="KHOILUONG">#REF!</definedName>
    <definedName name="KHOILUONG1DNB" localSheetId="0">#REF!</definedName>
    <definedName name="KHOILUONG1DNB">#REF!</definedName>
    <definedName name="KHOILUONG1DNG" localSheetId="0">#REF!</definedName>
    <definedName name="KHOILUONG1DNG">#REF!</definedName>
    <definedName name="KHOILUONGDB" localSheetId="0">#REF!</definedName>
    <definedName name="KHOILUONGDB">#REF!</definedName>
    <definedName name="KHOILUONGDG" localSheetId="0">#REF!</definedName>
    <definedName name="KHOILUONGDG">#REF!</definedName>
    <definedName name="KHOILUONGMN" localSheetId="0">#REF!</definedName>
    <definedName name="KHOILUONGMN">#REF!</definedName>
    <definedName name="khong" localSheetId="0">#REF!</definedName>
    <definedName name="khong">#REF!</definedName>
    <definedName name="khong_10" localSheetId="0">#REF!</definedName>
    <definedName name="khong_10">#REF!</definedName>
    <definedName name="khongtruotgia" localSheetId="0" hidden="1">{"'Sheet1'!$L$16"}</definedName>
    <definedName name="khongtruotgia" hidden="1">{"'Sheet1'!$L$16"}</definedName>
    <definedName name="KHTV.T3">#REF!</definedName>
    <definedName name="KHTV.T3_10" localSheetId="0">#REF!</definedName>
    <definedName name="KHTV.T3_10">#REF!</definedName>
    <definedName name="KHTV.T7" localSheetId="0">#REF!</definedName>
    <definedName name="KHTV.T7">#REF!</definedName>
    <definedName name="KHTV.T7_10" localSheetId="0">#REF!</definedName>
    <definedName name="KHTV.T7_10">#REF!</definedName>
    <definedName name="Khung" localSheetId="0">#REF!</definedName>
    <definedName name="Khung">#REF!</definedName>
    <definedName name="Khung_10" localSheetId="0">#REF!</definedName>
    <definedName name="Khung_10">#REF!</definedName>
    <definedName name="KhuyenmaiUPS">"AutoShape 264"</definedName>
    <definedName name="kich250" localSheetId="0">#REF!</definedName>
    <definedName name="kich250">#REF!</definedName>
    <definedName name="kich250_10" localSheetId="0">#REF!</definedName>
    <definedName name="kich250_10">#REF!</definedName>
    <definedName name="kich250T" localSheetId="0">#REF!</definedName>
    <definedName name="kich250T">#REF!</definedName>
    <definedName name="kich500" localSheetId="0">#REF!</definedName>
    <definedName name="kich500">#REF!</definedName>
    <definedName name="kich500_10" localSheetId="0">#REF!</definedName>
    <definedName name="kich500_10">#REF!</definedName>
    <definedName name="kich500T" localSheetId="0">#REF!</definedName>
    <definedName name="kich500T">#REF!</definedName>
    <definedName name="kiem" localSheetId="0">#REF!</definedName>
    <definedName name="kiem">#REF!</definedName>
    <definedName name="kiem_10" localSheetId="0">#REF!</definedName>
    <definedName name="kiem_10">#REF!</definedName>
    <definedName name="Kiem_tra_trung_ten" localSheetId="0">#REF!</definedName>
    <definedName name="Kiem_tra_trung_ten">#REF!</definedName>
    <definedName name="Kiem_tra_trung_ten_10" localSheetId="0">#REF!</definedName>
    <definedName name="Kiem_tra_trung_ten_10">#REF!</definedName>
    <definedName name="KINH_PHI_DEN_BU" localSheetId="0">#REF!</definedName>
    <definedName name="KINH_PHI_DEN_BU">#REF!</definedName>
    <definedName name="KINH_PHI_DZ0.4KV" localSheetId="0">#REF!</definedName>
    <definedName name="KINH_PHI_DZ0.4KV">#REF!</definedName>
    <definedName name="KINH_PHI_KHAO_SAT__LAP_BCNCKT__TKKTTC" localSheetId="0">#REF!</definedName>
    <definedName name="KINH_PHI_KHAO_SAT__LAP_BCNCKT__TKKTTC">#REF!</definedName>
    <definedName name="KINH_PHI_KHO_BAI" localSheetId="0">#REF!</definedName>
    <definedName name="KINH_PHI_KHO_BAI">#REF!</definedName>
    <definedName name="KINH_PHI_KHO_BAI_10" localSheetId="0">#REF!</definedName>
    <definedName name="KINH_PHI_KHO_BAI_10">#REF!</definedName>
    <definedName name="KINH_PHI_TBA" localSheetId="0">#REF!</definedName>
    <definedName name="KINH_PHI_TBA">#REF!</definedName>
    <definedName name="KINH_PHI_TBA_12" localSheetId="0">#REF!</definedName>
    <definedName name="KINH_PHI_TBA_12">#REF!</definedName>
    <definedName name="KINH_PHI_TBA_17" localSheetId="0">#REF!</definedName>
    <definedName name="KINH_PHI_TBA_17">#REF!</definedName>
    <definedName name="KINH_PHI_TBA_18" localSheetId="0">#REF!</definedName>
    <definedName name="KINH_PHI_TBA_18">#REF!</definedName>
    <definedName name="KINH_PHI_TBA_2" localSheetId="0">#REF!</definedName>
    <definedName name="KINH_PHI_TBA_2">#REF!</definedName>
    <definedName name="KINH_PHI_TBA_4" localSheetId="0">#REF!</definedName>
    <definedName name="KINH_PHI_TBA_4">#REF!</definedName>
    <definedName name="KINH_PHI_TBA_5" localSheetId="0">#REF!</definedName>
    <definedName name="KINH_PHI_TBA_5">#REF!</definedName>
    <definedName name="KINH_PHI_TBA_7" localSheetId="0">#REF!</definedName>
    <definedName name="KINH_PHI_TBA_7">#REF!</definedName>
    <definedName name="kipdien" localSheetId="0">#REF!</definedName>
    <definedName name="kipdien">#REF!</definedName>
    <definedName name="kj" localSheetId="0">#REF!</definedName>
    <definedName name="kj">#REF!</definedName>
    <definedName name="kjk" localSheetId="0">#REF!</definedName>
    <definedName name="kjk">#REF!</definedName>
    <definedName name="KKE_Sheet10_List" localSheetId="0">#REF!</definedName>
    <definedName name="KKE_Sheet10_List">#REF!</definedName>
    <definedName name="kl" localSheetId="0">#REF!</definedName>
    <definedName name="kl">#REF!</definedName>
    <definedName name="KL.Thietke" localSheetId="0">#REF!</definedName>
    <definedName name="KL.Thietke">#REF!</definedName>
    <definedName name="KL_C" localSheetId="0">#REF!</definedName>
    <definedName name="KL_C">#REF!</definedName>
    <definedName name="KL_d" localSheetId="0">#REF!</definedName>
    <definedName name="KL_d">#REF!</definedName>
    <definedName name="KL_gtcx" localSheetId="0">#REF!</definedName>
    <definedName name="KL_gtcx">#REF!</definedName>
    <definedName name="kl_ME" localSheetId="0">#REF!</definedName>
    <definedName name="kl_ME">#REF!</definedName>
    <definedName name="KL_tn" localSheetId="0">#REF!</definedName>
    <definedName name="KL_tn">#REF!</definedName>
    <definedName name="KL_vh" localSheetId="0">#REF!</definedName>
    <definedName name="KL_vh">#REF!</definedName>
    <definedName name="klbghe" localSheetId="0">#REF!</definedName>
    <definedName name="klbghe">#REF!</definedName>
    <definedName name="KLBTN" localSheetId="0">#REF!</definedName>
    <definedName name="KLBTN">#REF!</definedName>
    <definedName name="klc" localSheetId="0">#REF!</definedName>
    <definedName name="klc">#REF!</definedName>
    <definedName name="KLC_10" localSheetId="0">#REF!</definedName>
    <definedName name="KLC_10">#REF!</definedName>
    <definedName name="KLCT" localSheetId="0">#REF!</definedName>
    <definedName name="KLCT">#REF!</definedName>
    <definedName name="KLCT1DNB" localSheetId="0">#REF!</definedName>
    <definedName name="KLCT1DNB">#REF!</definedName>
    <definedName name="KLCT1DNG" localSheetId="0">#REF!</definedName>
    <definedName name="KLCT1DNG">#REF!</definedName>
    <definedName name="klctbb" localSheetId="0">#REF!</definedName>
    <definedName name="klctbb">#REF!</definedName>
    <definedName name="KLCTCN" localSheetId="0">#REF!</definedName>
    <definedName name="KLCTCN">#REF!</definedName>
    <definedName name="KLCTDB" localSheetId="0">#REF!</definedName>
    <definedName name="KLCTDB">#REF!</definedName>
    <definedName name="KLCTDG" localSheetId="0">#REF!</definedName>
    <definedName name="KLCTDG">#REF!</definedName>
    <definedName name="KLCTMN" localSheetId="0">#REF!</definedName>
    <definedName name="KLCTMN">#REF!</definedName>
    <definedName name="kldd1p_20" localSheetId="0">#REF!</definedName>
    <definedName name="kldd1p_20">#REF!</definedName>
    <definedName name="kldd3p_20" localSheetId="0">#REF!</definedName>
    <definedName name="kldd3p_20">#REF!</definedName>
    <definedName name="KLGT1" localSheetId="0">#REF!</definedName>
    <definedName name="KLGT1">#REF!</definedName>
    <definedName name="KLGT1_12" localSheetId="0">#REF!</definedName>
    <definedName name="KLGT1_12">#REF!</definedName>
    <definedName name="KLGT1_17" localSheetId="0">#REF!</definedName>
    <definedName name="KLGT1_17">#REF!</definedName>
    <definedName name="KLGT1_18" localSheetId="0">#REF!</definedName>
    <definedName name="KLGT1_18">#REF!</definedName>
    <definedName name="KLGT1_2" localSheetId="0">#REF!</definedName>
    <definedName name="KLGT1_2">#REF!</definedName>
    <definedName name="KLGT1_4" localSheetId="0">#REF!</definedName>
    <definedName name="KLGT1_4">#REF!</definedName>
    <definedName name="KLGT1_5" localSheetId="0">#REF!</definedName>
    <definedName name="KLGT1_5">#REF!</definedName>
    <definedName name="KLGT1_7" localSheetId="0">#REF!</definedName>
    <definedName name="KLGT1_7">#REF!</definedName>
    <definedName name="KLGT2" localSheetId="0">#REF!</definedName>
    <definedName name="KLGT2">#REF!</definedName>
    <definedName name="KLGT2_12" localSheetId="0">#REF!</definedName>
    <definedName name="KLGT2_12">#REF!</definedName>
    <definedName name="KLGT2_17" localSheetId="0">#REF!</definedName>
    <definedName name="KLGT2_17">#REF!</definedName>
    <definedName name="KLGT2_18" localSheetId="0">#REF!</definedName>
    <definedName name="KLGT2_18">#REF!</definedName>
    <definedName name="KLGT2_2" localSheetId="0">#REF!</definedName>
    <definedName name="KLGT2_2">#REF!</definedName>
    <definedName name="KLGT2_4" localSheetId="0">#REF!</definedName>
    <definedName name="KLGT2_4">#REF!</definedName>
    <definedName name="KLGT2_5" localSheetId="0">#REF!</definedName>
    <definedName name="KLGT2_5">#REF!</definedName>
    <definedName name="KLGT2_7" localSheetId="0">#REF!</definedName>
    <definedName name="KLGT2_7">#REF!</definedName>
    <definedName name="KLGT3" localSheetId="0">#REF!</definedName>
    <definedName name="KLGT3">#REF!</definedName>
    <definedName name="KLGT3_12" localSheetId="0">#REF!</definedName>
    <definedName name="KLGT3_12">#REF!</definedName>
    <definedName name="KLGT3_17" localSheetId="0">#REF!</definedName>
    <definedName name="KLGT3_17">#REF!</definedName>
    <definedName name="KLGT3_18" localSheetId="0">#REF!</definedName>
    <definedName name="KLGT3_18">#REF!</definedName>
    <definedName name="KLGT3_2" localSheetId="0">#REF!</definedName>
    <definedName name="KLGT3_2">#REF!</definedName>
    <definedName name="KLGT3_4" localSheetId="0">#REF!</definedName>
    <definedName name="KLGT3_4">#REF!</definedName>
    <definedName name="KLGT3_5" localSheetId="0">#REF!</definedName>
    <definedName name="KLGT3_5">#REF!</definedName>
    <definedName name="KLGT3_7" localSheetId="0">#REF!</definedName>
    <definedName name="KLGT3_7">#REF!</definedName>
    <definedName name="kll" localSheetId="0">#REF!</definedName>
    <definedName name="kll">#REF!</definedName>
    <definedName name="KLTHDN" localSheetId="0">#REF!</definedName>
    <definedName name="KLTHDN">#REF!</definedName>
    <definedName name="KLVANKHUON" localSheetId="0">#REF!</definedName>
    <definedName name="KLVANKHUON">#REF!</definedName>
    <definedName name="KLVL" localSheetId="0">#REF!</definedName>
    <definedName name="KLVL">#REF!</definedName>
    <definedName name="KLVL1" localSheetId="0">#REF!</definedName>
    <definedName name="KLVL1">#REF!</definedName>
    <definedName name="KLVLV" localSheetId="0">#REF!</definedName>
    <definedName name="KLVLV">#REF!</definedName>
    <definedName name="klvt" localSheetId="0">#REF!</definedName>
    <definedName name="klvt">#REF!</definedName>
    <definedName name="KLVT_d" localSheetId="0">#REF!</definedName>
    <definedName name="KLVT_d">#REF!</definedName>
    <definedName name="KLVT_gtcx" localSheetId="0">#REF!</definedName>
    <definedName name="KLVT_gtcx">#REF!</definedName>
    <definedName name="KLVT_tn" localSheetId="0">#REF!</definedName>
    <definedName name="KLVT_tn">#REF!</definedName>
    <definedName name="KLVT_vh" localSheetId="0">#REF!</definedName>
    <definedName name="KLVT_vh">#REF!</definedName>
    <definedName name="KM188_10" localSheetId="0">#REF!</definedName>
    <definedName name="KM188_10">#REF!</definedName>
    <definedName name="KM188_12" localSheetId="0">#REF!</definedName>
    <definedName name="KM188_12">#REF!</definedName>
    <definedName name="KM188_17" localSheetId="0">#REF!</definedName>
    <definedName name="KM188_17">#REF!</definedName>
    <definedName name="KM188_18" localSheetId="0">#REF!</definedName>
    <definedName name="KM188_18">#REF!</definedName>
    <definedName name="KM188_2" localSheetId="0">#REF!</definedName>
    <definedName name="KM188_2">#REF!</definedName>
    <definedName name="KM188_4" localSheetId="0">#REF!</definedName>
    <definedName name="KM188_4">#REF!</definedName>
    <definedName name="KM188_5" localSheetId="0">#REF!</definedName>
    <definedName name="KM188_5">#REF!</definedName>
    <definedName name="KM188_7" localSheetId="0">#REF!</definedName>
    <definedName name="KM188_7">#REF!</definedName>
    <definedName name="km189_10" localSheetId="0">#REF!</definedName>
    <definedName name="km189_10">#REF!</definedName>
    <definedName name="km189_12" localSheetId="0">#REF!</definedName>
    <definedName name="km189_12">#REF!</definedName>
    <definedName name="km189_17" localSheetId="0">#REF!</definedName>
    <definedName name="km189_17">#REF!</definedName>
    <definedName name="km189_18" localSheetId="0">#REF!</definedName>
    <definedName name="km189_18">#REF!</definedName>
    <definedName name="km189_2" localSheetId="0">#REF!</definedName>
    <definedName name="km189_2">#REF!</definedName>
    <definedName name="km189_4" localSheetId="0">#REF!</definedName>
    <definedName name="km189_4">#REF!</definedName>
    <definedName name="km189_5" localSheetId="0">#REF!</definedName>
    <definedName name="km189_5">#REF!</definedName>
    <definedName name="km189_7" localSheetId="0">#REF!</definedName>
    <definedName name="km189_7">#REF!</definedName>
    <definedName name="km190_10" localSheetId="0">#REF!</definedName>
    <definedName name="km190_10">#REF!</definedName>
    <definedName name="km191_10" localSheetId="0">#REF!</definedName>
    <definedName name="km191_10">#REF!</definedName>
    <definedName name="km192_10" localSheetId="0">#REF!</definedName>
    <definedName name="km192_10">#REF!</definedName>
    <definedName name="km193_10" localSheetId="0">#REF!</definedName>
    <definedName name="km193_10">#REF!</definedName>
    <definedName name="km193_12" localSheetId="0">#REF!</definedName>
    <definedName name="km193_12">#REF!</definedName>
    <definedName name="km193_17" localSheetId="0">#REF!</definedName>
    <definedName name="km193_17">#REF!</definedName>
    <definedName name="km193_18" localSheetId="0">#REF!</definedName>
    <definedName name="km193_18">#REF!</definedName>
    <definedName name="km193_2" localSheetId="0">#REF!</definedName>
    <definedName name="km193_2">#REF!</definedName>
    <definedName name="km193_4" localSheetId="0">#REF!</definedName>
    <definedName name="km193_4">#REF!</definedName>
    <definedName name="km193_5" localSheetId="0">#REF!</definedName>
    <definedName name="km193_5">#REF!</definedName>
    <definedName name="km193_7" localSheetId="0">#REF!</definedName>
    <definedName name="km193_7">#REF!</definedName>
    <definedName name="km194_10" localSheetId="0">#REF!</definedName>
    <definedName name="km194_10">#REF!</definedName>
    <definedName name="km194_12" localSheetId="0">#REF!</definedName>
    <definedName name="km194_12">#REF!</definedName>
    <definedName name="km194_17" localSheetId="0">#REF!</definedName>
    <definedName name="km194_17">#REF!</definedName>
    <definedName name="km194_18" localSheetId="0">#REF!</definedName>
    <definedName name="km194_18">#REF!</definedName>
    <definedName name="km194_2" localSheetId="0">#REF!</definedName>
    <definedName name="km194_2">#REF!</definedName>
    <definedName name="km194_4" localSheetId="0">#REF!</definedName>
    <definedName name="km194_4">#REF!</definedName>
    <definedName name="km194_5" localSheetId="0">#REF!</definedName>
    <definedName name="km194_5">#REF!</definedName>
    <definedName name="km194_7" localSheetId="0">#REF!</definedName>
    <definedName name="km194_7">#REF!</definedName>
    <definedName name="km195_10" localSheetId="0">#REF!</definedName>
    <definedName name="km195_10">#REF!</definedName>
    <definedName name="km195_12" localSheetId="0">#REF!</definedName>
    <definedName name="km195_12">#REF!</definedName>
    <definedName name="km195_17" localSheetId="0">#REF!</definedName>
    <definedName name="km195_17">#REF!</definedName>
    <definedName name="km195_18" localSheetId="0">#REF!</definedName>
    <definedName name="km195_18">#REF!</definedName>
    <definedName name="km195_2" localSheetId="0">#REF!</definedName>
    <definedName name="km195_2">#REF!</definedName>
    <definedName name="km195_4" localSheetId="0">#REF!</definedName>
    <definedName name="km195_4">#REF!</definedName>
    <definedName name="km195_5" localSheetId="0">#REF!</definedName>
    <definedName name="km195_5">#REF!</definedName>
    <definedName name="km195_7" localSheetId="0">#REF!</definedName>
    <definedName name="km195_7">#REF!</definedName>
    <definedName name="km196_10" localSheetId="0">#REF!</definedName>
    <definedName name="km196_10">#REF!</definedName>
    <definedName name="km196_12" localSheetId="0">#REF!</definedName>
    <definedName name="km196_12">#REF!</definedName>
    <definedName name="km196_17" localSheetId="0">#REF!</definedName>
    <definedName name="km196_17">#REF!</definedName>
    <definedName name="km196_18" localSheetId="0">#REF!</definedName>
    <definedName name="km196_18">#REF!</definedName>
    <definedName name="km196_2" localSheetId="0">#REF!</definedName>
    <definedName name="km196_2">#REF!</definedName>
    <definedName name="km196_4" localSheetId="0">#REF!</definedName>
    <definedName name="km196_4">#REF!</definedName>
    <definedName name="km196_5" localSheetId="0">#REF!</definedName>
    <definedName name="km196_5">#REF!</definedName>
    <definedName name="km196_7" localSheetId="0">#REF!</definedName>
    <definedName name="km196_7">#REF!</definedName>
    <definedName name="km197_10" localSheetId="0">#REF!</definedName>
    <definedName name="km197_10">#REF!</definedName>
    <definedName name="km197_12" localSheetId="0">#REF!</definedName>
    <definedName name="km197_12">#REF!</definedName>
    <definedName name="km197_17" localSheetId="0">#REF!</definedName>
    <definedName name="km197_17">#REF!</definedName>
    <definedName name="km197_18" localSheetId="0">#REF!</definedName>
    <definedName name="km197_18">#REF!</definedName>
    <definedName name="km197_2" localSheetId="0">#REF!</definedName>
    <definedName name="km197_2">#REF!</definedName>
    <definedName name="km197_4" localSheetId="0">#REF!</definedName>
    <definedName name="km197_4">#REF!</definedName>
    <definedName name="km197_5" localSheetId="0">#REF!</definedName>
    <definedName name="km197_5">#REF!</definedName>
    <definedName name="km197_7" localSheetId="0">#REF!</definedName>
    <definedName name="km197_7">#REF!</definedName>
    <definedName name="km198_10" localSheetId="0">#REF!</definedName>
    <definedName name="km198_10">#REF!</definedName>
    <definedName name="km198_12" localSheetId="0">#REF!</definedName>
    <definedName name="km198_12">#REF!</definedName>
    <definedName name="km198_17" localSheetId="0">#REF!</definedName>
    <definedName name="km198_17">#REF!</definedName>
    <definedName name="km198_18" localSheetId="0">#REF!</definedName>
    <definedName name="km198_18">#REF!</definedName>
    <definedName name="km198_2" localSheetId="0">#REF!</definedName>
    <definedName name="km198_2">#REF!</definedName>
    <definedName name="km198_4" localSheetId="0">#REF!</definedName>
    <definedName name="km198_4">#REF!</definedName>
    <definedName name="km198_5" localSheetId="0">#REF!</definedName>
    <definedName name="km198_5">#REF!</definedName>
    <definedName name="km198_7" localSheetId="0">#REF!</definedName>
    <definedName name="km198_7">#REF!</definedName>
    <definedName name="Kmb" localSheetId="0">#REF!</definedName>
    <definedName name="Kmb">#REF!</definedName>
    <definedName name="kmong_20" localSheetId="0">#REF!</definedName>
    <definedName name="kmong_20">#REF!</definedName>
    <definedName name="Kmt" localSheetId="0">#REF!</definedName>
    <definedName name="Kmt">#REF!</definedName>
    <definedName name="kn_10" localSheetId="0">#REF!</definedName>
    <definedName name="kn_10">#REF!</definedName>
    <definedName name="kn_12" localSheetId="0">#REF!</definedName>
    <definedName name="kn_12">#REF!</definedName>
    <definedName name="kn_17" localSheetId="0">#REF!</definedName>
    <definedName name="kn_17">#REF!</definedName>
    <definedName name="kn_18" localSheetId="0">#REF!</definedName>
    <definedName name="kn_18">#REF!</definedName>
    <definedName name="kn_2" localSheetId="0">#REF!</definedName>
    <definedName name="kn_2">#REF!</definedName>
    <definedName name="kn_4" localSheetId="0">#REF!</definedName>
    <definedName name="kn_4">#REF!</definedName>
    <definedName name="kn_5" localSheetId="0">#REF!</definedName>
    <definedName name="kn_5">#REF!</definedName>
    <definedName name="kn_7" localSheetId="0">#REF!</definedName>
    <definedName name="kn_7">#REF!</definedName>
    <definedName name="KNEHT" localSheetId="0">#REF!</definedName>
    <definedName name="KNEHT">#REF!</definedName>
    <definedName name="kno_10" localSheetId="0">#REF!</definedName>
    <definedName name="kno_10">#REF!</definedName>
    <definedName name="KÕ_ho_ch_Th_ng_10" localSheetId="0">#REF!</definedName>
    <definedName name="KÕ_ho_ch_Th_ng_10">#REF!</definedName>
    <definedName name="KÕ_ho_ch_Th_ng_10_10" localSheetId="0">#REF!</definedName>
    <definedName name="KÕ_ho_ch_Th_ng_10_10">#REF!</definedName>
    <definedName name="KP_10" localSheetId="0">#REF!</definedName>
    <definedName name="KP_10">#REF!</definedName>
    <definedName name="kp1ph" localSheetId="0">#REF!</definedName>
    <definedName name="kp1ph">#REF!</definedName>
    <definedName name="kp1ph_10" localSheetId="0">#REF!</definedName>
    <definedName name="kp1ph_10">#REF!</definedName>
    <definedName name="kp1ph_12" localSheetId="0">#REF!</definedName>
    <definedName name="kp1ph_12">#REF!</definedName>
    <definedName name="kp1ph_17" localSheetId="0">#REF!</definedName>
    <definedName name="kp1ph_17">#REF!</definedName>
    <definedName name="kp1ph_18" localSheetId="0">#REF!</definedName>
    <definedName name="kp1ph_18">#REF!</definedName>
    <definedName name="kp1ph_2" localSheetId="0">#REF!</definedName>
    <definedName name="kp1ph_2">#REF!</definedName>
    <definedName name="kp1ph_20" localSheetId="0">#REF!</definedName>
    <definedName name="kp1ph_20">#REF!</definedName>
    <definedName name="kp1ph_4" localSheetId="0">#REF!</definedName>
    <definedName name="kp1ph_4">#REF!</definedName>
    <definedName name="kp1ph_5" localSheetId="0">#REF!</definedName>
    <definedName name="kp1ph_5">#REF!</definedName>
    <definedName name="kp1ph_7" localSheetId="0">#REF!</definedName>
    <definedName name="kp1ph_7">#REF!</definedName>
    <definedName name="Kqb" localSheetId="0">#REF!</definedName>
    <definedName name="Kqb">#REF!</definedName>
    <definedName name="kqd_ng" localSheetId="0">#REF!</definedName>
    <definedName name="kqd_ng">#REF!</definedName>
    <definedName name="Kqt" localSheetId="0">#REF!</definedName>
    <definedName name="Kqt">#REF!</definedName>
    <definedName name="krs0" localSheetId="0">#REF!</definedName>
    <definedName name="krs0">#REF!</definedName>
    <definedName name="Ks" localSheetId="0">#REF!</definedName>
    <definedName name="Ks">#REF!</definedName>
    <definedName name="Ks_10" localSheetId="0">#REF!</definedName>
    <definedName name="Ks_10">#REF!</definedName>
    <definedName name="ksbn" localSheetId="0" hidden="1">{"'Sheet1'!$L$16"}</definedName>
    <definedName name="ksbn" hidden="1">{"'Sheet1'!$L$16"}</definedName>
    <definedName name="KSDA">#REF!</definedName>
    <definedName name="KSDH" localSheetId="0">#REF!</definedName>
    <definedName name="KSDH">#REF!</definedName>
    <definedName name="kshn" localSheetId="0" hidden="1">{"'Sheet1'!$L$16"}</definedName>
    <definedName name="kshn" hidden="1">{"'Sheet1'!$L$16"}</definedName>
    <definedName name="KSKT">#REF!</definedName>
    <definedName name="ksls" localSheetId="0" hidden="1">{"'Sheet1'!$L$16"}</definedName>
    <definedName name="ksls" hidden="1">{"'Sheet1'!$L$16"}</definedName>
    <definedName name="Ksp_10">#REF!</definedName>
    <definedName name="KSTK" localSheetId="0">#REF!</definedName>
    <definedName name="KSTK">#REF!</definedName>
    <definedName name="KSTU" localSheetId="0">#REF!</definedName>
    <definedName name="KSTU">#REF!</definedName>
    <definedName name="ktc" localSheetId="0">#REF!</definedName>
    <definedName name="ktc">#REF!</definedName>
    <definedName name="KTD" localSheetId="0">#REF!</definedName>
    <definedName name="KTD">#REF!</definedName>
    <definedName name="Kte" localSheetId="0">#REF!</definedName>
    <definedName name="Kte">#REF!</definedName>
    <definedName name="Kte_10" localSheetId="0">#REF!</definedName>
    <definedName name="Kte_10">#REF!</definedName>
    <definedName name="KTHD" localSheetId="0">#REF!</definedName>
    <definedName name="KTHD">#REF!</definedName>
    <definedName name="KTHD_12" localSheetId="0">#REF!</definedName>
    <definedName name="KTHD_12">#REF!</definedName>
    <definedName name="KTHD_17" localSheetId="0">#REF!</definedName>
    <definedName name="KTHD_17">#REF!</definedName>
    <definedName name="KTHD_18" localSheetId="0">#REF!</definedName>
    <definedName name="KTHD_18">#REF!</definedName>
    <definedName name="KTHD_2" localSheetId="0">#REF!</definedName>
    <definedName name="KTHD_2">#REF!</definedName>
    <definedName name="KTHD_4" localSheetId="0">#REF!</definedName>
    <definedName name="KTHD_4">#REF!</definedName>
    <definedName name="KTHD_5" localSheetId="0">#REF!</definedName>
    <definedName name="KTHD_5">#REF!</definedName>
    <definedName name="KTHD_7" localSheetId="0">#REF!</definedName>
    <definedName name="KTHD_7">#REF!</definedName>
    <definedName name="KTSD" localSheetId="0">#REF!</definedName>
    <definedName name="KTSD">#REF!</definedName>
    <definedName name="KTVDT" localSheetId="0">[4]Config!$CC$357:$CC$366</definedName>
    <definedName name="KTVDT">#REF!</definedName>
    <definedName name="KVC" localSheetId="0">#REF!</definedName>
    <definedName name="KVC">#REF!</definedName>
    <definedName name="kvs_10" localSheetId="0">#REF!</definedName>
    <definedName name="kvs_10">#REF!</definedName>
    <definedName name="kythuat" localSheetId="0">#REF!</definedName>
    <definedName name="kythuat">#REF!</definedName>
    <definedName name="L" localSheetId="0">#REF!</definedName>
    <definedName name="L">#REF!</definedName>
    <definedName name="l_1" localSheetId="0">#REF!</definedName>
    <definedName name="l_1">#REF!</definedName>
    <definedName name="l_1_10" localSheetId="0">#REF!</definedName>
    <definedName name="l_1_10">#REF!</definedName>
    <definedName name="l_1_20" localSheetId="0">#REF!</definedName>
    <definedName name="l_1_20">#REF!</definedName>
    <definedName name="L_10" localSheetId="0">#REF!</definedName>
    <definedName name="L_10">#REF!</definedName>
    <definedName name="l_20" localSheetId="0">#REF!</definedName>
    <definedName name="l_20">#REF!</definedName>
    <definedName name="L_mong" localSheetId="0">#REF!</definedName>
    <definedName name="L_mong">#REF!</definedName>
    <definedName name="l1d" localSheetId="0">#REF!</definedName>
    <definedName name="l1d">#REF!</definedName>
    <definedName name="l39m" localSheetId="0">#REF!</definedName>
    <definedName name="l39m">#REF!</definedName>
    <definedName name="L6_10" localSheetId="0">#REF!</definedName>
    <definedName name="L6_10">#REF!</definedName>
    <definedName name="L63x6">5800</definedName>
    <definedName name="l8m" localSheetId="0">#REF!</definedName>
    <definedName name="l8m">#REF!</definedName>
    <definedName name="LABEL" localSheetId="0">#REF!</definedName>
    <definedName name="LABEL">#REF!</definedName>
    <definedName name="Laivay" localSheetId="0">#REF!</definedName>
    <definedName name="Laivay">#REF!</definedName>
    <definedName name="Laivay_10" localSheetId="0">#REF!</definedName>
    <definedName name="Laivay_10">#REF!</definedName>
    <definedName name="lan" localSheetId="0" hidden="1">{#N/A,#N/A,TRUE,"BT M200 da 10x20"}</definedName>
    <definedName name="lan" hidden="1">{#N/A,#N/A,TRUE,"BT M200 da 10x20"}</definedName>
    <definedName name="lan_10" localSheetId="0">#REF!</definedName>
    <definedName name="lan_10">#REF!</definedName>
    <definedName name="lan_12" localSheetId="0">#REF!</definedName>
    <definedName name="lan_12">#REF!</definedName>
    <definedName name="lan_17" localSheetId="0">#REF!</definedName>
    <definedName name="lan_17">#REF!</definedName>
    <definedName name="lan_18" localSheetId="0">#REF!</definedName>
    <definedName name="lan_18">#REF!</definedName>
    <definedName name="lan_2" localSheetId="0">#REF!</definedName>
    <definedName name="lan_2">#REF!</definedName>
    <definedName name="lan_20" localSheetId="0">#REF!</definedName>
    <definedName name="lan_20">#REF!</definedName>
    <definedName name="lan_4" localSheetId="0">#REF!</definedName>
    <definedName name="lan_4">#REF!</definedName>
    <definedName name="lan_5" localSheetId="0">#REF!</definedName>
    <definedName name="lan_5">#REF!</definedName>
    <definedName name="lan_7" localSheetId="0">#REF!</definedName>
    <definedName name="lan_7">#REF!</definedName>
    <definedName name="lancan" localSheetId="0">#REF!</definedName>
    <definedName name="lancan">#REF!</definedName>
    <definedName name="Lane" localSheetId="0">#REF!</definedName>
    <definedName name="Lane">#REF!</definedName>
    <definedName name="langson" localSheetId="0" hidden="1">{"'Sheet1'!$L$16"}</definedName>
    <definedName name="langson" hidden="1">{"'Sheet1'!$L$16"}</definedName>
    <definedName name="lanhto" localSheetId="0">#REF!</definedName>
    <definedName name="lanhto">#REF!</definedName>
    <definedName name="lanhto_10" localSheetId="0">#REF!</definedName>
    <definedName name="lanhto_10">#REF!</definedName>
    <definedName name="lantrai" localSheetId="0">#REF!</definedName>
    <definedName name="lantrai">#REF!</definedName>
    <definedName name="lao" localSheetId="0">#REF!</definedName>
    <definedName name="lao">#REF!</definedName>
    <definedName name="lao_keo_dam_cau" localSheetId="0">#REF!</definedName>
    <definedName name="lao_keo_dam_cau">#REF!</definedName>
    <definedName name="LAP_DAT_TBA" localSheetId="0">#REF!</definedName>
    <definedName name="LAP_DAT_TBA">#REF!</definedName>
    <definedName name="LAP_DAT_TBA_12" localSheetId="0">#REF!</definedName>
    <definedName name="LAP_DAT_TBA_12">#REF!</definedName>
    <definedName name="LAP_DAT_TBA_17" localSheetId="0">#REF!</definedName>
    <definedName name="LAP_DAT_TBA_17">#REF!</definedName>
    <definedName name="LAP_DAT_TBA_18" localSheetId="0">#REF!</definedName>
    <definedName name="LAP_DAT_TBA_18">#REF!</definedName>
    <definedName name="LAP_DAT_TBA_2" localSheetId="0">#REF!</definedName>
    <definedName name="LAP_DAT_TBA_2">#REF!</definedName>
    <definedName name="LAP_DAT_TBA_4" localSheetId="0">#REF!</definedName>
    <definedName name="LAP_DAT_TBA_4">#REF!</definedName>
    <definedName name="LAP_DAT_TBA_5" localSheetId="0">#REF!</definedName>
    <definedName name="LAP_DAT_TBA_5">#REF!</definedName>
    <definedName name="LAP_DAT_TBA_7" localSheetId="0">#REF!</definedName>
    <definedName name="LAP_DAT_TBA_7">#REF!</definedName>
    <definedName name="lap1_10" localSheetId="0">#REF!</definedName>
    <definedName name="lap1_10">#REF!</definedName>
    <definedName name="lap2_10" localSheetId="0">#REF!</definedName>
    <definedName name="lap2_10">#REF!</definedName>
    <definedName name="lapa">'[1]CT Thang Mo'!$B$350:$H$350</definedName>
    <definedName name="lapb">'[1]CT Thang Mo'!$B$370:$H$370</definedName>
    <definedName name="lapc">'[1]CT Thang Mo'!$B$390:$H$390</definedName>
    <definedName name="Lapmay" localSheetId="0">#REF!</definedName>
    <definedName name="Lapmay">#REF!</definedName>
    <definedName name="Last_Name" localSheetId="0">#REF!</definedName>
    <definedName name="Last_Name">#REF!</definedName>
    <definedName name="Last_Row" localSheetId="0">IF('TONG MUC DAU TU'!Values_Entered,Header_Row+'TONG MUC DAU TU'!Number_of_Payments,Header_Row)</definedName>
    <definedName name="Last_Row">IF('TONG MUC DAU TU'!Values_Entered,Header_Row+'TONG MUC DAU TU'!Number_of_Payments,Header_Row)</definedName>
    <definedName name="Last_Row_1">NA()</definedName>
    <definedName name="Last_Row_10" localSheetId="0">IF(#NAME?,Header_Row+'TONG MUC DAU TU'!Number_of_Payments_10,Header_Row)</definedName>
    <definedName name="Last_Row_10">IF(#NAME?,Header_Row+'TONG MUC DAU TU'!Number_of_Payments_10,Header_Row)</definedName>
    <definedName name="Last_Row_12">NA()</definedName>
    <definedName name="Last_Row_17">NA()</definedName>
    <definedName name="Last_Row_18">NA()</definedName>
    <definedName name="Last_Row_5">NA()</definedName>
    <definedName name="Lb" localSheetId="0">#REF!</definedName>
    <definedName name="Lb">#REF!</definedName>
    <definedName name="Lb_10" localSheetId="0">#REF!</definedName>
    <definedName name="Lb_10">#REF!</definedName>
    <definedName name="Lban" localSheetId="0">#REF!</definedName>
    <definedName name="Lban">#REF!</definedName>
    <definedName name="LBS_22">107800000</definedName>
    <definedName name="Lc_10" localSheetId="0">#REF!</definedName>
    <definedName name="Lc_10">#REF!</definedName>
    <definedName name="LC_TOTAL_12" localSheetId="0">#REF!</definedName>
    <definedName name="LC_TOTAL_12">#REF!</definedName>
    <definedName name="LC_TOTAL_17" localSheetId="0">#REF!</definedName>
    <definedName name="LC_TOTAL_17">#REF!</definedName>
    <definedName name="LC_TOTAL_18" localSheetId="0">#REF!</definedName>
    <definedName name="LC_TOTAL_18">#REF!</definedName>
    <definedName name="LC_TOTAL_2" localSheetId="0">#REF!</definedName>
    <definedName name="LC_TOTAL_2">#REF!</definedName>
    <definedName name="LC_TOTAL_4" localSheetId="0">#REF!</definedName>
    <definedName name="LC_TOTAL_4">#REF!</definedName>
    <definedName name="LC_TOTAL_5" localSheetId="0">#REF!</definedName>
    <definedName name="LC_TOTAL_5">#REF!</definedName>
    <definedName name="LC_TOTAL_7" localSheetId="0">#REF!</definedName>
    <definedName name="LC_TOTAL_7">#REF!</definedName>
    <definedName name="LC5_total" localSheetId="0">#REF!</definedName>
    <definedName name="LC5_total">#REF!</definedName>
    <definedName name="LC5_total_10" localSheetId="0">#REF!</definedName>
    <definedName name="LC5_total_10">#REF!</definedName>
    <definedName name="LC5_total_12" localSheetId="0">#REF!</definedName>
    <definedName name="LC5_total_12">#REF!</definedName>
    <definedName name="LC5_total_17" localSheetId="0">#REF!</definedName>
    <definedName name="LC5_total_17">#REF!</definedName>
    <definedName name="LC5_total_18" localSheetId="0">#REF!</definedName>
    <definedName name="LC5_total_18">#REF!</definedName>
    <definedName name="LC5_total_2" localSheetId="0">#REF!</definedName>
    <definedName name="LC5_total_2">#REF!</definedName>
    <definedName name="LC5_total_4" localSheetId="0">#REF!</definedName>
    <definedName name="LC5_total_4">#REF!</definedName>
    <definedName name="LC5_total_5" localSheetId="0">#REF!</definedName>
    <definedName name="LC5_total_5">#REF!</definedName>
    <definedName name="LC5_total_7" localSheetId="0">#REF!</definedName>
    <definedName name="LC5_total_7">#REF!</definedName>
    <definedName name="LC6_total" localSheetId="0">#REF!</definedName>
    <definedName name="LC6_total">#REF!</definedName>
    <definedName name="LC6_total_10" localSheetId="0">#REF!</definedName>
    <definedName name="LC6_total_10">#REF!</definedName>
    <definedName name="Lcb" localSheetId="0">#REF!</definedName>
    <definedName name="Lcb">#REF!</definedName>
    <definedName name="Lcb_10" localSheetId="0">#REF!</definedName>
    <definedName name="Lcb_10">#REF!</definedName>
    <definedName name="lcd" localSheetId="0">#REF!</definedName>
    <definedName name="lcd">#REF!</definedName>
    <definedName name="Lcoc" localSheetId="0">#REF!</definedName>
    <definedName name="Lcoc">#REF!</definedName>
    <definedName name="Lcot" localSheetId="0">#REF!</definedName>
    <definedName name="Lcot">#REF!</definedName>
    <definedName name="Lcot_10" localSheetId="0">#REF!</definedName>
    <definedName name="Lcot_10">#REF!</definedName>
    <definedName name="lcrac" localSheetId="0">#REF!</definedName>
    <definedName name="lcrac">#REF!</definedName>
    <definedName name="lcrac_10" localSheetId="0">#REF!</definedName>
    <definedName name="lcrac_10">#REF!</definedName>
    <definedName name="LCT" localSheetId="0">[4]Config!$CI$1</definedName>
    <definedName name="LCT">#REF!</definedName>
    <definedName name="ldabtg" localSheetId="0">[4]Config!$CA$50</definedName>
    <definedName name="ldabtg">#REF!</definedName>
    <definedName name="LDAM" localSheetId="0">#REF!</definedName>
    <definedName name="LDAM">#REF!</definedName>
    <definedName name="LDAM_10" localSheetId="0">#REF!</definedName>
    <definedName name="LDAM_10">#REF!</definedName>
    <definedName name="LDAM_12" localSheetId="0">#REF!</definedName>
    <definedName name="LDAM_12">#REF!</definedName>
    <definedName name="LDAM_17" localSheetId="0">#REF!</definedName>
    <definedName name="LDAM_17">#REF!</definedName>
    <definedName name="LDAM_18" localSheetId="0">#REF!</definedName>
    <definedName name="LDAM_18">#REF!</definedName>
    <definedName name="LDAM_2" localSheetId="0">#REF!</definedName>
    <definedName name="LDAM_2">#REF!</definedName>
    <definedName name="LDAM_4" localSheetId="0">#REF!</definedName>
    <definedName name="LDAM_4">#REF!</definedName>
    <definedName name="LDAM_5" localSheetId="0">#REF!</definedName>
    <definedName name="LDAM_5">#REF!</definedName>
    <definedName name="LDAM_7" localSheetId="0">#REF!</definedName>
    <definedName name="LDAM_7">#REF!</definedName>
    <definedName name="Ldatcat" localSheetId="0">#REF!</definedName>
    <definedName name="Ldatcat">#REF!</definedName>
    <definedName name="ldax" localSheetId="0">[4]Config!$CA$36:$CA$49</definedName>
    <definedName name="ldax">#REF!</definedName>
    <definedName name="lday1" localSheetId="0">[4]Config!$CB$36:$CB$49</definedName>
    <definedName name="lday1">#REF!</definedName>
    <definedName name="lday2" localSheetId="0">[4]Config!$CC$36:$CC$49</definedName>
    <definedName name="lday2">#REF!</definedName>
    <definedName name="lday3" localSheetId="0">[4]Config!$CD$36:$CD$49</definedName>
    <definedName name="lday3">#REF!</definedName>
    <definedName name="lday4" localSheetId="0">[4]Config!$CE$36:$CE$49</definedName>
    <definedName name="lday4">#REF!</definedName>
    <definedName name="lday5" localSheetId="0">[4]Config!$CF$36:$CF$49</definedName>
    <definedName name="lday5">#REF!</definedName>
    <definedName name="ldch" localSheetId="0">#REF!</definedName>
    <definedName name="ldch">#REF!</definedName>
    <definedName name="Ldi" localSheetId="0">#REF!</definedName>
    <definedName name="Ldi">#REF!</definedName>
    <definedName name="LDIM" localSheetId="0">#REF!</definedName>
    <definedName name="LDIM">#REF!</definedName>
    <definedName name="LDIM_10" localSheetId="0">#REF!</definedName>
    <definedName name="LDIM_10">#REF!</definedName>
    <definedName name="LDIM_12" localSheetId="0">#REF!</definedName>
    <definedName name="LDIM_12">#REF!</definedName>
    <definedName name="LDIM_17" localSheetId="0">#REF!</definedName>
    <definedName name="LDIM_17">#REF!</definedName>
    <definedName name="LDIM_18" localSheetId="0">#REF!</definedName>
    <definedName name="LDIM_18">#REF!</definedName>
    <definedName name="LDIM_2" localSheetId="0">#REF!</definedName>
    <definedName name="LDIM_2">#REF!</definedName>
    <definedName name="LDIM_4" localSheetId="0">#REF!</definedName>
    <definedName name="LDIM_4">#REF!</definedName>
    <definedName name="LDIM_5" localSheetId="0">#REF!</definedName>
    <definedName name="LDIM_5">#REF!</definedName>
    <definedName name="LDIM_7" localSheetId="0">#REF!</definedName>
    <definedName name="LDIM_7">#REF!</definedName>
    <definedName name="Leâ_Coâng_Minh" localSheetId="0">#REF!</definedName>
    <definedName name="Leâ_Coâng_Minh">#REF!</definedName>
    <definedName name="LF" localSheetId="0">#REF!</definedName>
    <definedName name="LF">#REF!</definedName>
    <definedName name="Lf_12" localSheetId="0">#REF!</definedName>
    <definedName name="Lf_12">#REF!</definedName>
    <definedName name="Lf_17" localSheetId="0">#REF!</definedName>
    <definedName name="Lf_17">#REF!</definedName>
    <definedName name="Lf_18" localSheetId="0">#REF!</definedName>
    <definedName name="Lf_18">#REF!</definedName>
    <definedName name="Lf_2" localSheetId="0">#REF!</definedName>
    <definedName name="Lf_2">#REF!</definedName>
    <definedName name="Lf_4" localSheetId="0">#REF!</definedName>
    <definedName name="Lf_4">#REF!</definedName>
    <definedName name="Lf_5" localSheetId="0">#REF!</definedName>
    <definedName name="Lf_5">#REF!</definedName>
    <definedName name="Lf_7" localSheetId="0">#REF!</definedName>
    <definedName name="Lf_7">#REF!</definedName>
    <definedName name="Lg" localSheetId="0">#REF!</definedName>
    <definedName name="Lg">#REF!</definedName>
    <definedName name="LG_CB_N1" localSheetId="0">#REF!</definedName>
    <definedName name="LG_CB_N1">#REF!</definedName>
    <definedName name="LG_CB_N1_10" localSheetId="0">#REF!</definedName>
    <definedName name="LG_CB_N1_10">#REF!</definedName>
    <definedName name="LgL" localSheetId="0">#REF!</definedName>
    <definedName name="LgL">#REF!</definedName>
    <definedName name="lh" localSheetId="0">#REF!</definedName>
    <definedName name="lh">#REF!</definedName>
    <definedName name="lh_10" localSheetId="0">#REF!</definedName>
    <definedName name="lh_10">#REF!</definedName>
    <definedName name="LI_10" localSheetId="0">#REF!</definedName>
    <definedName name="LI_10">#REF!</definedName>
    <definedName name="LIET_KE_VI_TRI_DZ0.4KV" localSheetId="0">#REF!</definedName>
    <definedName name="LIET_KE_VI_TRI_DZ0.4KV">#REF!</definedName>
    <definedName name="LIET_KE_VI_TRI_DZ22KV" localSheetId="0">#REF!</definedName>
    <definedName name="LIET_KE_VI_TRI_DZ22KV">#REF!</definedName>
    <definedName name="line15" localSheetId="0">#REF!</definedName>
    <definedName name="line15">#REF!</definedName>
    <definedName name="list" localSheetId="0">#REF!</definedName>
    <definedName name="list">#REF!</definedName>
    <definedName name="ListPTVT" localSheetId="0">#REF!</definedName>
    <definedName name="ListPTVT">#REF!</definedName>
    <definedName name="ListTHVT" localSheetId="0">#REF!</definedName>
    <definedName name="ListTHVT">#REF!</definedName>
    <definedName name="LiveLoad" localSheetId="0">#REF!</definedName>
    <definedName name="LiveLoad">#REF!</definedName>
    <definedName name="LK.T2" localSheetId="0">#REF!</definedName>
    <definedName name="LK.T2">#REF!</definedName>
    <definedName name="LK.T2_10" localSheetId="0">#REF!</definedName>
    <definedName name="LK.T2_10">#REF!</definedName>
    <definedName name="LK.T3" localSheetId="0">#REF!</definedName>
    <definedName name="LK.T3">#REF!</definedName>
    <definedName name="LK.T3_10" localSheetId="0">#REF!</definedName>
    <definedName name="LK.T3_10">#REF!</definedName>
    <definedName name="LK.T4" localSheetId="0">#REF!</definedName>
    <definedName name="LK.T4">#REF!</definedName>
    <definedName name="LK.T4_10" localSheetId="0">#REF!</definedName>
    <definedName name="LK.T4_10">#REF!</definedName>
    <definedName name="LK.T5" localSheetId="0">#REF!</definedName>
    <definedName name="LK.T5">#REF!</definedName>
    <definedName name="LK.T5_10" localSheetId="0">#REF!</definedName>
    <definedName name="LK.T5_10">#REF!</definedName>
    <definedName name="LK.T6" localSheetId="0">#REF!</definedName>
    <definedName name="LK.T6">#REF!</definedName>
    <definedName name="LK.T6_10" localSheetId="0">#REF!</definedName>
    <definedName name="LK.T6_10">#REF!</definedName>
    <definedName name="LK_hathe" localSheetId="0">#REF!</definedName>
    <definedName name="LK_hathe">#REF!</definedName>
    <definedName name="lm" localSheetId="0">#REF!</definedName>
    <definedName name="lm">#REF!</definedName>
    <definedName name="Lmk" localSheetId="0">#REF!</definedName>
    <definedName name="Lmk">#REF!</definedName>
    <definedName name="Lmk_10" localSheetId="0">#REF!</definedName>
    <definedName name="Lmk_10">#REF!</definedName>
    <definedName name="Lmk_20" localSheetId="0">#REF!</definedName>
    <definedName name="Lmk_20">#REF!</definedName>
    <definedName name="Lms" localSheetId="0">#REF!</definedName>
    <definedName name="Lms">#REF!</definedName>
    <definedName name="Lmt" localSheetId="0">#REF!</definedName>
    <definedName name="Lmt">#REF!</definedName>
    <definedName name="LN" localSheetId="0">#REF!</definedName>
    <definedName name="LN">#REF!</definedName>
    <definedName name="LN_10" localSheetId="0">#REF!</definedName>
    <definedName name="LN_10">#REF!</definedName>
    <definedName name="lnhuan" localSheetId="0">#REF!</definedName>
    <definedName name="lnhuan">#REF!</definedName>
    <definedName name="lns_10" localSheetId="0">#REF!</definedName>
    <definedName name="lns_10">#REF!</definedName>
    <definedName name="Lnsc" localSheetId="0">#REF!</definedName>
    <definedName name="Lnsc">#REF!</definedName>
    <definedName name="Lnsc_10" localSheetId="0">#REF!</definedName>
    <definedName name="Lnsc_10">#REF!</definedName>
    <definedName name="lntt" localSheetId="0">#REF!</definedName>
    <definedName name="lntt">#REF!</definedName>
    <definedName name="lntt_10" localSheetId="0">#REF!</definedName>
    <definedName name="lntt_10">#REF!</definedName>
    <definedName name="lntt_12" localSheetId="0">#REF!</definedName>
    <definedName name="lntt_12">#REF!</definedName>
    <definedName name="lntt_17" localSheetId="0">#REF!</definedName>
    <definedName name="lntt_17">#REF!</definedName>
    <definedName name="lntt_18" localSheetId="0">#REF!</definedName>
    <definedName name="lntt_18">#REF!</definedName>
    <definedName name="lntt_2" localSheetId="0">#REF!</definedName>
    <definedName name="lntt_2">#REF!</definedName>
    <definedName name="lntt_4" localSheetId="0">#REF!</definedName>
    <definedName name="lntt_4">#REF!</definedName>
    <definedName name="lntt_5" localSheetId="0">#REF!</definedName>
    <definedName name="lntt_5">#REF!</definedName>
    <definedName name="lntt_7" localSheetId="0">#REF!</definedName>
    <definedName name="lntt_7">#REF!</definedName>
    <definedName name="Lo" localSheetId="0">#REF!</definedName>
    <definedName name="Lo">#REF!</definedName>
    <definedName name="LO283K" localSheetId="0">#REF!</definedName>
    <definedName name="LO283K">#REF!</definedName>
    <definedName name="LO815K" localSheetId="0">#REF!</definedName>
    <definedName name="LO815K">#REF!</definedName>
    <definedName name="loai" localSheetId="0">#REF!</definedName>
    <definedName name="loai">#REF!</definedName>
    <definedName name="LoÁi_BQL" localSheetId="0">#REF!</definedName>
    <definedName name="LoÁi_BQL">#REF!</definedName>
    <definedName name="LoÁi_CT" localSheetId="0">#REF!</definedName>
    <definedName name="LoÁi_CT">#REF!</definedName>
    <definedName name="LOAI_DUONG" localSheetId="0">#REF!</definedName>
    <definedName name="LOAI_DUONG">#REF!</definedName>
    <definedName name="LOAI_DUONG_10" localSheetId="0">#REF!</definedName>
    <definedName name="LOAI_DUONG_10">#REF!</definedName>
    <definedName name="Loai_TD" localSheetId="0">#REF!</definedName>
    <definedName name="Loai_TD">#REF!</definedName>
    <definedName name="loai10" localSheetId="0">#REF!</definedName>
    <definedName name="loai10">#REF!</definedName>
    <definedName name="loai11" localSheetId="0">#REF!</definedName>
    <definedName name="loai11">#REF!</definedName>
    <definedName name="loai12" localSheetId="0">#REF!</definedName>
    <definedName name="loai12">#REF!</definedName>
    <definedName name="loai4" localSheetId="0">#REF!</definedName>
    <definedName name="loai4">#REF!</definedName>
    <definedName name="loai5" localSheetId="0">#REF!</definedName>
    <definedName name="loai5">#REF!</definedName>
    <definedName name="loai6" localSheetId="0">#REF!</definedName>
    <definedName name="loai6">#REF!</definedName>
    <definedName name="loai7" localSheetId="0">#REF!</definedName>
    <definedName name="loai7">#REF!</definedName>
    <definedName name="loai8" localSheetId="0">#REF!</definedName>
    <definedName name="loai8">#REF!</definedName>
    <definedName name="loai9" localSheetId="0">#REF!</definedName>
    <definedName name="loai9">#REF!</definedName>
    <definedName name="LoaiCT" localSheetId="0">#REF!</definedName>
    <definedName name="LoaiCT">#REF!</definedName>
    <definedName name="Loaiday_10" localSheetId="0">#REF!</definedName>
    <definedName name="Loaiday_10">#REF!</definedName>
    <definedName name="Loaïi_TB" localSheetId="0">#REF!</definedName>
    <definedName name="Loaïi_TB">#REF!</definedName>
    <definedName name="LoaixeH" localSheetId="0">#REF!</definedName>
    <definedName name="LoaixeH">#REF!</definedName>
    <definedName name="LoaixeXB" localSheetId="0">#REF!</definedName>
    <definedName name="LoaixeXB">#REF!</definedName>
    <definedName name="LOCATION_10" localSheetId="0">#REF!</definedName>
    <definedName name="LOCATION_10">#REF!</definedName>
    <definedName name="loigauhk" localSheetId="0">#REF!</definedName>
    <definedName name="loigauhk">#REF!</definedName>
    <definedName name="loinhuan" localSheetId="0">#REF!</definedName>
    <definedName name="loinhuan">#REF!</definedName>
    <definedName name="lomo_10" localSheetId="0">#REF!</definedName>
    <definedName name="lomo_10">#REF!</definedName>
    <definedName name="lon" localSheetId="0">#REF!</definedName>
    <definedName name="lon">#REF!</definedName>
    <definedName name="lon_10" localSheetId="0">#REF!</definedName>
    <definedName name="lon_10">#REF!</definedName>
    <definedName name="lon_12" localSheetId="0">#REF!</definedName>
    <definedName name="lon_12">#REF!</definedName>
    <definedName name="lon_17" localSheetId="0">#REF!</definedName>
    <definedName name="lon_17">#REF!</definedName>
    <definedName name="lon_18" localSheetId="0">#REF!</definedName>
    <definedName name="lon_18">#REF!</definedName>
    <definedName name="lon_2" localSheetId="0">#REF!</definedName>
    <definedName name="lon_2">#REF!</definedName>
    <definedName name="lon_4" localSheetId="0">#REF!</definedName>
    <definedName name="lon_4">#REF!</definedName>
    <definedName name="lon_5" localSheetId="0">#REF!</definedName>
    <definedName name="lon_5">#REF!</definedName>
    <definedName name="lon_7" localSheetId="0">#REF!</definedName>
    <definedName name="lon_7">#REF!</definedName>
    <definedName name="lón1" localSheetId="0">#REF!</definedName>
    <definedName name="lón1">#REF!</definedName>
    <definedName name="lón1_10" localSheetId="0">#REF!</definedName>
    <definedName name="lón1_10">#REF!</definedName>
    <definedName name="lón2_10" localSheetId="0">#REF!</definedName>
    <definedName name="lón2_10">#REF!</definedName>
    <definedName name="lón3_10" localSheetId="0">#REF!</definedName>
    <definedName name="lón3_10">#REF!</definedName>
    <definedName name="lón4" localSheetId="0">#REF!</definedName>
    <definedName name="lón4">#REF!</definedName>
    <definedName name="lón4_10" localSheetId="0">#REF!</definedName>
    <definedName name="lón4_10">#REF!</definedName>
    <definedName name="lón5_10" localSheetId="0">#REF!</definedName>
    <definedName name="lón5_10">#REF!</definedName>
    <definedName name="LonauYHK3A" localSheetId="0">#REF!</definedName>
    <definedName name="LonauYHK3A">#REF!</definedName>
    <definedName name="long" localSheetId="0">#REF!</definedName>
    <definedName name="long">#REF!</definedName>
    <definedName name="long_10" localSheetId="0">#REF!</definedName>
    <definedName name="long_10">#REF!</definedName>
    <definedName name="longmon" localSheetId="0">#REF!</definedName>
    <definedName name="longmon">#REF!</definedName>
    <definedName name="lonhuan" localSheetId="0">#REF!</definedName>
    <definedName name="lonhuan">#REF!</definedName>
    <definedName name="LOOP" localSheetId="0">#REF!</definedName>
    <definedName name="LOOP">#REF!</definedName>
    <definedName name="Lp_10" localSheetId="0">#REF!</definedName>
    <definedName name="Lp_10">#REF!</definedName>
    <definedName name="LPTDDT" localSheetId="0">#REF!</definedName>
    <definedName name="LPTDDT">#REF!</definedName>
    <definedName name="LPTDTK" localSheetId="0">#REF!</definedName>
    <definedName name="LPTDTK">#REF!</definedName>
    <definedName name="LRMC" localSheetId="0">#REF!</definedName>
    <definedName name="LRMC">#REF!</definedName>
    <definedName name="LRMC_10" localSheetId="0">#REF!</definedName>
    <definedName name="LRMC_10">#REF!</definedName>
    <definedName name="lrung" localSheetId="0">#REF!</definedName>
    <definedName name="lrung">#REF!</definedName>
    <definedName name="lrung25" localSheetId="0">#REF!</definedName>
    <definedName name="lrung25">#REF!</definedName>
    <definedName name="lrung25_10" localSheetId="0">#REF!</definedName>
    <definedName name="lrung25_10">#REF!</definedName>
    <definedName name="ls_10" localSheetId="0">#REF!</definedName>
    <definedName name="ls_10">#REF!</definedName>
    <definedName name="ls_12" localSheetId="0">#REF!</definedName>
    <definedName name="ls_12">#REF!</definedName>
    <definedName name="ls_17" localSheetId="0">#REF!</definedName>
    <definedName name="ls_17">#REF!</definedName>
    <definedName name="ls_18" localSheetId="0">#REF!</definedName>
    <definedName name="ls_18">#REF!</definedName>
    <definedName name="ls_2" localSheetId="0">#REF!</definedName>
    <definedName name="ls_2">#REF!</definedName>
    <definedName name="ls_4" localSheetId="0">#REF!</definedName>
    <definedName name="ls_4">#REF!</definedName>
    <definedName name="ls_5" localSheetId="0">#REF!</definedName>
    <definedName name="ls_5">#REF!</definedName>
    <definedName name="ls_7" localSheetId="0">#REF!</definedName>
    <definedName name="ls_7">#REF!</definedName>
    <definedName name="lsl_10" localSheetId="0">#REF!</definedName>
    <definedName name="lsl_10">#REF!</definedName>
    <definedName name="lsl_12" localSheetId="0">#REF!</definedName>
    <definedName name="lsl_12">#REF!</definedName>
    <definedName name="lsl_17" localSheetId="0">#REF!</definedName>
    <definedName name="lsl_17">#REF!</definedName>
    <definedName name="lsl_18" localSheetId="0">#REF!</definedName>
    <definedName name="lsl_18">#REF!</definedName>
    <definedName name="lsl_2" localSheetId="0">#REF!</definedName>
    <definedName name="lsl_2">#REF!</definedName>
    <definedName name="lsl_4" localSheetId="0">#REF!</definedName>
    <definedName name="lsl_4">#REF!</definedName>
    <definedName name="lsl_5" localSheetId="0">#REF!</definedName>
    <definedName name="lsl_5">#REF!</definedName>
    <definedName name="lsl_7" localSheetId="0">#REF!</definedName>
    <definedName name="lsl_7">#REF!</definedName>
    <definedName name="lsp_10" localSheetId="0">#REF!</definedName>
    <definedName name="lsp_10">#REF!</definedName>
    <definedName name="lsp_12" localSheetId="0">#REF!</definedName>
    <definedName name="lsp_12">#REF!</definedName>
    <definedName name="lsp_17" localSheetId="0">#REF!</definedName>
    <definedName name="lsp_17">#REF!</definedName>
    <definedName name="lsp_18" localSheetId="0">#REF!</definedName>
    <definedName name="lsp_18">#REF!</definedName>
    <definedName name="lsp_2" localSheetId="0">#REF!</definedName>
    <definedName name="lsp_2">#REF!</definedName>
    <definedName name="lsp_4" localSheetId="0">#REF!</definedName>
    <definedName name="lsp_4">#REF!</definedName>
    <definedName name="lsp_5" localSheetId="0">#REF!</definedName>
    <definedName name="lsp_5">#REF!</definedName>
    <definedName name="lsp_7" localSheetId="0">#REF!</definedName>
    <definedName name="lsp_7">#REF!</definedName>
    <definedName name="lsr_10" localSheetId="0">#REF!</definedName>
    <definedName name="lsr_10">#REF!</definedName>
    <definedName name="lsr_12" localSheetId="0">#REF!</definedName>
    <definedName name="lsr_12">#REF!</definedName>
    <definedName name="lsr_17" localSheetId="0">#REF!</definedName>
    <definedName name="lsr_17">#REF!</definedName>
    <definedName name="lsr_18" localSheetId="0">#REF!</definedName>
    <definedName name="lsr_18">#REF!</definedName>
    <definedName name="lsr_2" localSheetId="0">#REF!</definedName>
    <definedName name="lsr_2">#REF!</definedName>
    <definedName name="lsr_4" localSheetId="0">#REF!</definedName>
    <definedName name="lsr_4">#REF!</definedName>
    <definedName name="lsr_5" localSheetId="0">#REF!</definedName>
    <definedName name="lsr_5">#REF!</definedName>
    <definedName name="lsr_7" localSheetId="0">#REF!</definedName>
    <definedName name="lsr_7">#REF!</definedName>
    <definedName name="lss_10" localSheetId="0">#REF!</definedName>
    <definedName name="lss_10">#REF!</definedName>
    <definedName name="lss_12" localSheetId="0">#REF!</definedName>
    <definedName name="lss_12">#REF!</definedName>
    <definedName name="lss_17" localSheetId="0">#REF!</definedName>
    <definedName name="lss_17">#REF!</definedName>
    <definedName name="lss_18" localSheetId="0">#REF!</definedName>
    <definedName name="lss_18">#REF!</definedName>
    <definedName name="lss_2" localSheetId="0">#REF!</definedName>
    <definedName name="lss_2">#REF!</definedName>
    <definedName name="lss_4" localSheetId="0">#REF!</definedName>
    <definedName name="lss_4">#REF!</definedName>
    <definedName name="lss_5" localSheetId="0">#REF!</definedName>
    <definedName name="lss_5">#REF!</definedName>
    <definedName name="lss_7" localSheetId="0">#REF!</definedName>
    <definedName name="lss_7">#REF!</definedName>
    <definedName name="lt" localSheetId="0">#REF!</definedName>
    <definedName name="lt">#REF!</definedName>
    <definedName name="ltl" localSheetId="0">#REF!</definedName>
    <definedName name="ltl">#REF!</definedName>
    <definedName name="ltre" localSheetId="0">#REF!</definedName>
    <definedName name="ltre">#REF!</definedName>
    <definedName name="ltre_10" localSheetId="0">#REF!</definedName>
    <definedName name="ltre_10">#REF!</definedName>
    <definedName name="Ltt_10" localSheetId="0">#REF!</definedName>
    <definedName name="Ltt_10">#REF!</definedName>
    <definedName name="lu10_10" localSheetId="0">#REF!</definedName>
    <definedName name="lu10_10">#REF!</definedName>
    <definedName name="lu10_20" localSheetId="0">#REF!</definedName>
    <definedName name="lu10_20">#REF!</definedName>
    <definedName name="lu12.2" localSheetId="0">#REF!</definedName>
    <definedName name="lu12.2">#REF!</definedName>
    <definedName name="lu14.5" localSheetId="0">#REF!</definedName>
    <definedName name="lu14.5">#REF!</definedName>
    <definedName name="lu15.5" localSheetId="0">#REF!</definedName>
    <definedName name="lu15.5">#REF!</definedName>
    <definedName name="LU8.5" localSheetId="0">#REF!</definedName>
    <definedName name="LU8.5">#REF!</definedName>
    <definedName name="LucCat" localSheetId="0">#REF!</definedName>
    <definedName name="LucCat">#REF!</definedName>
    <definedName name="luhoi16T" localSheetId="0">#REF!</definedName>
    <definedName name="luhoi16T">#REF!</definedName>
    <definedName name="luhoi25T" localSheetId="0">#REF!</definedName>
    <definedName name="luhoi25T">#REF!</definedName>
    <definedName name="lulop16" localSheetId="0">#REF!</definedName>
    <definedName name="lulop16">#REF!</definedName>
    <definedName name="lulop16_10" localSheetId="0">#REF!</definedName>
    <definedName name="lulop16_10">#REF!</definedName>
    <definedName name="luoichanrac" localSheetId="0">#REF!</definedName>
    <definedName name="luoichanrac">#REF!</definedName>
    <definedName name="luoicuacat" localSheetId="0">#REF!</definedName>
    <definedName name="luoicuacat">#REF!</definedName>
    <definedName name="luoncap" localSheetId="0">#REF!</definedName>
    <definedName name="luoncap">#REF!</definedName>
    <definedName name="luoncap_10" localSheetId="0">#REF!</definedName>
    <definedName name="luoncap_10">#REF!</definedName>
    <definedName name="luong" localSheetId="0">#REF!</definedName>
    <definedName name="luong">#REF!</definedName>
    <definedName name="luongk1" localSheetId="0">#REF!</definedName>
    <definedName name="luongk1">#REF!</definedName>
    <definedName name="luongk1_tn" localSheetId="0">#REF!</definedName>
    <definedName name="luongk1_tn">#REF!</definedName>
    <definedName name="lurung16" localSheetId="0">#REF!</definedName>
    <definedName name="lurung16">#REF!</definedName>
    <definedName name="lurung16_10" localSheetId="0">#REF!</definedName>
    <definedName name="lurung16_10">#REF!</definedName>
    <definedName name="luthep10" localSheetId="0">#REF!</definedName>
    <definedName name="luthep10">#REF!</definedName>
    <definedName name="luthep10_10" localSheetId="0">#REF!</definedName>
    <definedName name="luthep10_10">#REF!</definedName>
    <definedName name="luthep10T" localSheetId="0">#REF!</definedName>
    <definedName name="luthep10T">#REF!</definedName>
    <definedName name="luthep8.5T" localSheetId="0">#REF!</definedName>
    <definedName name="luthep8.5T">#REF!</definedName>
    <definedName name="Luy.ke.30.11" localSheetId="0">#REF!</definedName>
    <definedName name="Luy.ke.30.11">#REF!</definedName>
    <definedName name="Luy.ke.31.10" localSheetId="0">#REF!</definedName>
    <definedName name="Luy.ke.31.10">#REF!</definedName>
    <definedName name="lv.." localSheetId="0">#REF!</definedName>
    <definedName name="lv..">#REF!</definedName>
    <definedName name="lVC" localSheetId="0">#REF!</definedName>
    <definedName name="lVC">#REF!</definedName>
    <definedName name="lvr.." localSheetId="0">#REF!</definedName>
    <definedName name="lvr..">#REF!</definedName>
    <definedName name="lvt" localSheetId="0">#REF!</definedName>
    <definedName name="lvt">#REF!</definedName>
    <definedName name="m" localSheetId="0">#REF!</definedName>
    <definedName name="m">#REF!</definedName>
    <definedName name="m_1_10" localSheetId="0">#REF!</definedName>
    <definedName name="m_1_10">#REF!</definedName>
    <definedName name="m_10" localSheetId="0">#REF!</definedName>
    <definedName name="m_10">#REF!</definedName>
    <definedName name="m_2_10" localSheetId="0">#REF!</definedName>
    <definedName name="m_2_10">#REF!</definedName>
    <definedName name="m_20" localSheetId="0">#REF!</definedName>
    <definedName name="m_20">#REF!</definedName>
    <definedName name="m_3_10" localSheetId="0">#REF!</definedName>
    <definedName name="m_3_10">#REF!</definedName>
    <definedName name="m_4_10" localSheetId="0">#REF!</definedName>
    <definedName name="m_4_10">#REF!</definedName>
    <definedName name="M_CSCT" localSheetId="0">#REF!</definedName>
    <definedName name="M_CSCT">#REF!</definedName>
    <definedName name="M_CSCT_10" localSheetId="0">#REF!</definedName>
    <definedName name="M_CSCT_10">#REF!</definedName>
    <definedName name="M_CSH" localSheetId="0">#REF!</definedName>
    <definedName name="M_CSH">#REF!</definedName>
    <definedName name="M_CTNM" localSheetId="0">#REF!</definedName>
    <definedName name="M_CTNM">#REF!</definedName>
    <definedName name="M_CX1" localSheetId="0">#REF!</definedName>
    <definedName name="M_CX1">#REF!</definedName>
    <definedName name="M_CX2" localSheetId="0">#REF!</definedName>
    <definedName name="M_CX2">#REF!</definedName>
    <definedName name="M_GT" localSheetId="0">#REF!</definedName>
    <definedName name="M_GT">#REF!</definedName>
    <definedName name="M_HCN" localSheetId="0">#REF!</definedName>
    <definedName name="M_HCN">#REF!</definedName>
    <definedName name="M_NMD" localSheetId="0">#REF!</definedName>
    <definedName name="M_NMD">#REF!</definedName>
    <definedName name="M_TD" localSheetId="0">#REF!</definedName>
    <definedName name="M_TD">#REF!</definedName>
    <definedName name="M_TD_10" localSheetId="0">#REF!</definedName>
    <definedName name="M_TD_10">#REF!</definedName>
    <definedName name="M_TH2" localSheetId="0">#REF!</definedName>
    <definedName name="M_TH2">#REF!</definedName>
    <definedName name="M_TN1" localSheetId="0">#REF!</definedName>
    <definedName name="M_TN1">#REF!</definedName>
    <definedName name="M_TN3" localSheetId="0">#REF!</definedName>
    <definedName name="M_TN3">#REF!</definedName>
    <definedName name="M_TN4" localSheetId="0">#REF!</definedName>
    <definedName name="M_TN4">#REF!</definedName>
    <definedName name="M_y_lu_8_5T" localSheetId="0">#REF!</definedName>
    <definedName name="M_y_lu_8_5T">#REF!</definedName>
    <definedName name="M0.4" localSheetId="0">#REF!</definedName>
    <definedName name="M0.4">#REF!</definedName>
    <definedName name="M0.4_10" localSheetId="0">#REF!</definedName>
    <definedName name="M0.4_10">#REF!</definedName>
    <definedName name="M102bn" localSheetId="0">#REF!</definedName>
    <definedName name="M102bn">#REF!</definedName>
    <definedName name="m102bnnc_20" localSheetId="0">#REF!</definedName>
    <definedName name="m102bnnc_20">#REF!</definedName>
    <definedName name="M102bnvc" localSheetId="0">#REF!</definedName>
    <definedName name="M102bnvc">#REF!</definedName>
    <definedName name="m102bnvl_20" localSheetId="0">#REF!</definedName>
    <definedName name="m102bnvl_20">#REF!</definedName>
    <definedName name="M10aa1p" localSheetId="0">#REF!</definedName>
    <definedName name="M10aa1p">#REF!</definedName>
    <definedName name="M10aa1p_10" localSheetId="0">#REF!</definedName>
    <definedName name="M10aa1p_10">#REF!</definedName>
    <definedName name="M10aa1p_20" localSheetId="0">#REF!</definedName>
    <definedName name="M10aa1p_20">#REF!</definedName>
    <definedName name="m10aamtc_20" localSheetId="0">#REF!</definedName>
    <definedName name="m10aamtc_20">#REF!</definedName>
    <definedName name="m10aanc_20" localSheetId="0">#REF!</definedName>
    <definedName name="m10aanc_20">#REF!</definedName>
    <definedName name="m10aavl_20" localSheetId="0">#REF!</definedName>
    <definedName name="m10aavl_20">#REF!</definedName>
    <definedName name="m10anc_20" localSheetId="0">#REF!</definedName>
    <definedName name="m10anc_20">#REF!</definedName>
    <definedName name="m10avl_20" localSheetId="0">#REF!</definedName>
    <definedName name="m10avl_20">#REF!</definedName>
    <definedName name="m10banc_20" localSheetId="0">#REF!</definedName>
    <definedName name="m10banc_20">#REF!</definedName>
    <definedName name="m10bavl_20" localSheetId="0">#REF!</definedName>
    <definedName name="m10bavl_20">#REF!</definedName>
    <definedName name="M10bbnc" localSheetId="0">#REF!</definedName>
    <definedName name="M10bbnc">#REF!</definedName>
    <definedName name="M10bbvc" localSheetId="0">#REF!</definedName>
    <definedName name="M10bbvc">#REF!</definedName>
    <definedName name="M10bbvl" localSheetId="0">#REF!</definedName>
    <definedName name="M10bbvl">#REF!</definedName>
    <definedName name="m122bnnc_20" localSheetId="0">#REF!</definedName>
    <definedName name="m122bnnc_20">#REF!</definedName>
    <definedName name="M122bnvc" localSheetId="0">#REF!</definedName>
    <definedName name="M122bnvc">#REF!</definedName>
    <definedName name="m122bnvl_20" localSheetId="0">#REF!</definedName>
    <definedName name="m122bnvl_20">#REF!</definedName>
    <definedName name="m12aanc_20" localSheetId="0">#REF!</definedName>
    <definedName name="m12aanc_20">#REF!</definedName>
    <definedName name="M12aavl" localSheetId="0">#REF!</definedName>
    <definedName name="M12aavl">#REF!</definedName>
    <definedName name="m12aavl_20" localSheetId="0">#REF!</definedName>
    <definedName name="m12aavl_20">#REF!</definedName>
    <definedName name="m12anc_20" localSheetId="0">#REF!</definedName>
    <definedName name="m12anc_20">#REF!</definedName>
    <definedName name="m12avl_20" localSheetId="0">#REF!</definedName>
    <definedName name="m12avl_20">#REF!</definedName>
    <definedName name="M12ba3p" localSheetId="0">#REF!</definedName>
    <definedName name="M12ba3p">#REF!</definedName>
    <definedName name="M12ba3p_10" localSheetId="0">#REF!</definedName>
    <definedName name="M12ba3p_10">#REF!</definedName>
    <definedName name="M12ba3p_20" localSheetId="0">#REF!</definedName>
    <definedName name="M12ba3p_20">#REF!</definedName>
    <definedName name="m12banc_20" localSheetId="0">#REF!</definedName>
    <definedName name="m12banc_20">#REF!</definedName>
    <definedName name="m12bavl_20" localSheetId="0">#REF!</definedName>
    <definedName name="m12bavl_20">#REF!</definedName>
    <definedName name="M12bb1p" localSheetId="0">#REF!</definedName>
    <definedName name="M12bb1p">#REF!</definedName>
    <definedName name="M12bb1p_10" localSheetId="0">#REF!</definedName>
    <definedName name="M12bb1p_10">#REF!</definedName>
    <definedName name="M12bb1p_20" localSheetId="0">#REF!</definedName>
    <definedName name="M12bb1p_20">#REF!</definedName>
    <definedName name="m12bbnc_20" localSheetId="0">#REF!</definedName>
    <definedName name="m12bbnc_20">#REF!</definedName>
    <definedName name="m12bbvl_20" localSheetId="0">#REF!</definedName>
    <definedName name="m12bbvl_20">#REF!</definedName>
    <definedName name="M12bnnc_20" localSheetId="0">#REF!</definedName>
    <definedName name="M12bnnc_20">#REF!</definedName>
    <definedName name="M12bnvl_20" localSheetId="0">#REF!</definedName>
    <definedName name="M12bnvl_20">#REF!</definedName>
    <definedName name="M12cbnc_10" localSheetId="0">#REF!</definedName>
    <definedName name="M12cbnc_10">#REF!</definedName>
    <definedName name="M12cbnc_12" localSheetId="0">#REF!</definedName>
    <definedName name="M12cbnc_12">#REF!</definedName>
    <definedName name="M12cbnc_17" localSheetId="0">#REF!</definedName>
    <definedName name="M12cbnc_17">#REF!</definedName>
    <definedName name="M12cbnc_18" localSheetId="0">#REF!</definedName>
    <definedName name="M12cbnc_18">#REF!</definedName>
    <definedName name="M12cbnc_2" localSheetId="0">#REF!</definedName>
    <definedName name="M12cbnc_2">#REF!</definedName>
    <definedName name="M12cbnc_20" localSheetId="0">#REF!</definedName>
    <definedName name="M12cbnc_20">#REF!</definedName>
    <definedName name="M12cbnc_4" localSheetId="0">#REF!</definedName>
    <definedName name="M12cbnc_4">#REF!</definedName>
    <definedName name="M12cbnc_5" localSheetId="0">#REF!</definedName>
    <definedName name="M12cbnc_5">#REF!</definedName>
    <definedName name="M12cbnc_7" localSheetId="0">#REF!</definedName>
    <definedName name="M12cbnc_7">#REF!</definedName>
    <definedName name="M12cbvl_10" localSheetId="0">#REF!</definedName>
    <definedName name="M12cbvl_10">#REF!</definedName>
    <definedName name="M12cbvl_12" localSheetId="0">#REF!</definedName>
    <definedName name="M12cbvl_12">#REF!</definedName>
    <definedName name="M12cbvl_17" localSheetId="0">#REF!</definedName>
    <definedName name="M12cbvl_17">#REF!</definedName>
    <definedName name="M12cbvl_18" localSheetId="0">#REF!</definedName>
    <definedName name="M12cbvl_18">#REF!</definedName>
    <definedName name="M12cbvl_2" localSheetId="0">#REF!</definedName>
    <definedName name="M12cbvl_2">#REF!</definedName>
    <definedName name="M12cbvl_20" localSheetId="0">#REF!</definedName>
    <definedName name="M12cbvl_20">#REF!</definedName>
    <definedName name="M12cbvl_4" localSheetId="0">#REF!</definedName>
    <definedName name="M12cbvl_4">#REF!</definedName>
    <definedName name="M12cbvl_5" localSheetId="0">#REF!</definedName>
    <definedName name="M12cbvl_5">#REF!</definedName>
    <definedName name="M12cbvl_7" localSheetId="0">#REF!</definedName>
    <definedName name="M12cbvl_7">#REF!</definedName>
    <definedName name="m142bnnc_20" localSheetId="0">#REF!</definedName>
    <definedName name="m142bnnc_20">#REF!</definedName>
    <definedName name="m142bnvl_20" localSheetId="0">#REF!</definedName>
    <definedName name="m142bnvl_20">#REF!</definedName>
    <definedName name="M14bb1p" localSheetId="0">#REF!</definedName>
    <definedName name="M14bb1p">#REF!</definedName>
    <definedName name="M14bb1p_10" localSheetId="0">#REF!</definedName>
    <definedName name="M14bb1p_10">#REF!</definedName>
    <definedName name="M14bb1p_20" localSheetId="0">#REF!</definedName>
    <definedName name="M14bb1p_20">#REF!</definedName>
    <definedName name="m14bbnc_20" localSheetId="0">#REF!</definedName>
    <definedName name="m14bbnc_20">#REF!</definedName>
    <definedName name="M14bbvc_20" localSheetId="0">#REF!</definedName>
    <definedName name="M14bbvc_20">#REF!</definedName>
    <definedName name="m14bbvl_20" localSheetId="0">#REF!</definedName>
    <definedName name="m14bbvl_20">#REF!</definedName>
    <definedName name="M8a" localSheetId="0">#REF!</definedName>
    <definedName name="M8a">#REF!</definedName>
    <definedName name="M8a_20" localSheetId="0">#REF!</definedName>
    <definedName name="M8a_20">#REF!</definedName>
    <definedName name="M8aa" localSheetId="0">#REF!</definedName>
    <definedName name="M8aa">#REF!</definedName>
    <definedName name="M8aa_20" localSheetId="0">#REF!</definedName>
    <definedName name="M8aa_20">#REF!</definedName>
    <definedName name="M8aaHT" localSheetId="0">#REF!</definedName>
    <definedName name="M8aaHT">#REF!</definedName>
    <definedName name="m8aanc" localSheetId="0">#REF!</definedName>
    <definedName name="m8aanc">#REF!</definedName>
    <definedName name="m8aanc_10" localSheetId="0">#REF!</definedName>
    <definedName name="m8aanc_10">#REF!</definedName>
    <definedName name="m8aanc_20" localSheetId="0">#REF!</definedName>
    <definedName name="m8aanc_20">#REF!</definedName>
    <definedName name="m8aavl" localSheetId="0">#REF!</definedName>
    <definedName name="m8aavl">#REF!</definedName>
    <definedName name="m8aavl_10" localSheetId="0">#REF!</definedName>
    <definedName name="m8aavl_10">#REF!</definedName>
    <definedName name="m8aavl_20" localSheetId="0">#REF!</definedName>
    <definedName name="m8aavl_20">#REF!</definedName>
    <definedName name="M8aHT" localSheetId="0">#REF!</definedName>
    <definedName name="M8aHT">#REF!</definedName>
    <definedName name="m8amtc_20" localSheetId="0">#REF!</definedName>
    <definedName name="m8amtc_20">#REF!</definedName>
    <definedName name="m8anc_20" localSheetId="0">#REF!</definedName>
    <definedName name="m8anc_20">#REF!</definedName>
    <definedName name="m8avl_20" localSheetId="0">#REF!</definedName>
    <definedName name="m8avl_20">#REF!</definedName>
    <definedName name="MA_DML" localSheetId="0">#REF!</definedName>
    <definedName name="MA_DML">#REF!</definedName>
    <definedName name="Ma3pnc" localSheetId="0">#REF!</definedName>
    <definedName name="Ma3pnc">#REF!</definedName>
    <definedName name="Ma3pnc_10" localSheetId="0">#REF!</definedName>
    <definedName name="Ma3pnc_10">#REF!</definedName>
    <definedName name="Ma3pnc_20" localSheetId="0">#REF!</definedName>
    <definedName name="Ma3pnc_20">#REF!</definedName>
    <definedName name="Ma3pvl" localSheetId="0">#REF!</definedName>
    <definedName name="Ma3pvl">#REF!</definedName>
    <definedName name="Ma3pvl_10" localSheetId="0">#REF!</definedName>
    <definedName name="Ma3pvl_10">#REF!</definedName>
    <definedName name="Ma3pvl_20" localSheetId="0">#REF!</definedName>
    <definedName name="Ma3pvl_20">#REF!</definedName>
    <definedName name="Maa3pnc" localSheetId="0">#REF!</definedName>
    <definedName name="Maa3pnc">#REF!</definedName>
    <definedName name="Maa3pnc_10" localSheetId="0">#REF!</definedName>
    <definedName name="Maa3pnc_10">#REF!</definedName>
    <definedName name="Maa3pnc_20" localSheetId="0">#REF!</definedName>
    <definedName name="Maa3pnc_20">#REF!</definedName>
    <definedName name="Maa3pvl" localSheetId="0">#REF!</definedName>
    <definedName name="Maa3pvl">#REF!</definedName>
    <definedName name="Maa3pvl_10" localSheetId="0">#REF!</definedName>
    <definedName name="Maa3pvl_10">#REF!</definedName>
    <definedName name="Maa3pvl_20" localSheetId="0">#REF!</definedName>
    <definedName name="Maa3pvl_20">#REF!</definedName>
    <definedName name="Mac" localSheetId="0">#REF!</definedName>
    <definedName name="Mac">#REF!</definedName>
    <definedName name="MAC12_10" localSheetId="0">#REF!</definedName>
    <definedName name="MAC12_10">#REF!</definedName>
    <definedName name="MAC12_20" localSheetId="0">#REF!</definedName>
    <definedName name="MAC12_20">#REF!</definedName>
    <definedName name="MAC46_10" localSheetId="0">#REF!</definedName>
    <definedName name="MAC46_10">#REF!</definedName>
    <definedName name="MAC46_20" localSheetId="0">#REF!</definedName>
    <definedName name="MAC46_20">#REF!</definedName>
    <definedName name="macbt" localSheetId="0">#REF!</definedName>
    <definedName name="macbt">#REF!</definedName>
    <definedName name="macbt_10" localSheetId="0">#REF!</definedName>
    <definedName name="macbt_10">#REF!</definedName>
    <definedName name="MACRO" localSheetId="0">#REF!</definedName>
    <definedName name="MACRO">#REF!</definedName>
    <definedName name="Macro1" localSheetId="0">#REF!</definedName>
    <definedName name="Macro1">#REF!</definedName>
    <definedName name="Macro2" localSheetId="0">#REF!</definedName>
    <definedName name="Macro2">#REF!</definedName>
    <definedName name="Macro3" localSheetId="0">#REF!</definedName>
    <definedName name="Macro3">#REF!</definedName>
    <definedName name="MaCT" localSheetId="0">#REF!</definedName>
    <definedName name="MaCT">#REF!</definedName>
    <definedName name="MACTANG_BD" localSheetId="0">#REF!</definedName>
    <definedName name="MACTANG_BD">#REF!</definedName>
    <definedName name="MACTANG_HT_BD" localSheetId="0">#REF!</definedName>
    <definedName name="MACTANG_HT_BD">#REF!</definedName>
    <definedName name="MACTANG_HT_KT" localSheetId="0">#REF!</definedName>
    <definedName name="MACTANG_HT_KT">#REF!</definedName>
    <definedName name="MACTANG_KT" localSheetId="0">#REF!</definedName>
    <definedName name="MACTANG_KT">#REF!</definedName>
    <definedName name="MaCTSearch" localSheetId="0">#REF!</definedName>
    <definedName name="MaCTSearch">#REF!</definedName>
    <definedName name="mahang" localSheetId="0">#REF!</definedName>
    <definedName name="mahang">#REF!</definedName>
    <definedName name="MaHieu" localSheetId="0">#REF!</definedName>
    <definedName name="MaHieu">#REF!</definedName>
    <definedName name="MAJ_CON_EQP" localSheetId="0">#REF!</definedName>
    <definedName name="MAJ_CON_EQP">#REF!</definedName>
    <definedName name="MaMay_Q" localSheetId="0">#REF!</definedName>
    <definedName name="MaMay_Q">#REF!</definedName>
    <definedName name="MaMay_Q_10" localSheetId="0">#REF!</definedName>
    <definedName name="MaMay_Q_10">#REF!</definedName>
    <definedName name="MANPP" localSheetId="0">#REF!</definedName>
    <definedName name="MANPP">#REF!</definedName>
    <definedName name="Maõ_hieäu" localSheetId="0">#REF!</definedName>
    <definedName name="Maõ_hieäu">#REF!</definedName>
    <definedName name="MAÕCOÙ" localSheetId="0">#REF!</definedName>
    <definedName name="MAÕCOÙ">#REF!</definedName>
    <definedName name="MAÕNÔÏ" localSheetId="0">#REF!</definedName>
    <definedName name="MAÕNÔÏ">#REF!</definedName>
    <definedName name="Mat_cau" localSheetId="0">#REF!</definedName>
    <definedName name="Mat_cau">#REF!</definedName>
    <definedName name="MATERIAL" localSheetId="0">#REF!</definedName>
    <definedName name="MATERIAL">#REF!</definedName>
    <definedName name="matit" localSheetId="0">#REF!</definedName>
    <definedName name="matit">#REF!</definedName>
    <definedName name="MATP_GT" localSheetId="0">#REF!</definedName>
    <definedName name="MATP_GT">#REF!</definedName>
    <definedName name="Maùc" localSheetId="0">#REF!</definedName>
    <definedName name="Maùc">#REF!</definedName>
    <definedName name="Maùy_bieán_aùp_löïc_110_22_15KV___40MVA" localSheetId="0">#REF!</definedName>
    <definedName name="Maùy_bieán_aùp_löïc_110_22_15KV___40MVA">#REF!</definedName>
    <definedName name="MAVANKHUON" localSheetId="0">#REF!</definedName>
    <definedName name="MAVANKHUON">#REF!</definedName>
    <definedName name="MAVL" localSheetId="0">#REF!</definedName>
    <definedName name="MAVL">#REF!</definedName>
    <definedName name="mavlieu" localSheetId="0">#REF!</definedName>
    <definedName name="mavlieu">#REF!</definedName>
    <definedName name="MAVLTHDN" localSheetId="0">#REF!</definedName>
    <definedName name="MAVLTHDN">#REF!</definedName>
    <definedName name="MAVLV" localSheetId="0">#REF!</definedName>
    <definedName name="MAVLV">#REF!</definedName>
    <definedName name="MAVT" localSheetId="0">#REF!</definedName>
    <definedName name="MAVT">#REF!</definedName>
    <definedName name="may" localSheetId="0">#REF!</definedName>
    <definedName name="may">#REF!</definedName>
    <definedName name="may_10" localSheetId="0">#REF!</definedName>
    <definedName name="may_10">#REF!</definedName>
    <definedName name="may2_10" localSheetId="0">#REF!</definedName>
    <definedName name="may2_10">#REF!</definedName>
    <definedName name="may3_10" localSheetId="0">#REF!</definedName>
    <definedName name="may3_10">#REF!</definedName>
    <definedName name="maybua" localSheetId="0">#REF!</definedName>
    <definedName name="maybua">#REF!</definedName>
    <definedName name="maycay" localSheetId="0">#REF!</definedName>
    <definedName name="maycay">#REF!</definedName>
    <definedName name="Maymai2_7KW" localSheetId="0">#REF!</definedName>
    <definedName name="Maymai2_7KW">#REF!</definedName>
    <definedName name="Mayphun" localSheetId="0">#REF!</definedName>
    <definedName name="Mayphun">#REF!</definedName>
    <definedName name="mayrhhbtn100" localSheetId="0">#REF!</definedName>
    <definedName name="mayrhhbtn100">#REF!</definedName>
    <definedName name="mayrhhbtn65" localSheetId="0">#REF!</definedName>
    <definedName name="mayrhhbtn65">#REF!</definedName>
    <definedName name="Maysangben" localSheetId="0">#REF!</definedName>
    <definedName name="Maysangben">#REF!</definedName>
    <definedName name="maythepnaphl" localSheetId="0">#REF!</definedName>
    <definedName name="maythepnaphl">#REF!</definedName>
    <definedName name="maythepnaphl_10" localSheetId="0">#REF!</definedName>
    <definedName name="maythepnaphl_10">#REF!</definedName>
    <definedName name="mayui110" localSheetId="0">#REF!</definedName>
    <definedName name="mayui110">#REF!</definedName>
    <definedName name="mayui110_10" localSheetId="0">#REF!</definedName>
    <definedName name="mayui110_10">#REF!</definedName>
    <definedName name="mazut" localSheetId="0">#REF!</definedName>
    <definedName name="mazut">#REF!</definedName>
    <definedName name="mazut_10" localSheetId="0">#REF!</definedName>
    <definedName name="mazut_10">#REF!</definedName>
    <definedName name="mb" localSheetId="0">#REF!</definedName>
    <definedName name="mb">#REF!</definedName>
    <definedName name="mb_10" localSheetId="0">#REF!</definedName>
    <definedName name="mb_10">#REF!</definedName>
    <definedName name="mb_12" localSheetId="0">#REF!</definedName>
    <definedName name="mb_12">#REF!</definedName>
    <definedName name="mb_17" localSheetId="0">#REF!</definedName>
    <definedName name="mb_17">#REF!</definedName>
    <definedName name="mb_18" localSheetId="0">#REF!</definedName>
    <definedName name="mb_18">#REF!</definedName>
    <definedName name="mb_2" localSheetId="0">#REF!</definedName>
    <definedName name="mb_2">#REF!</definedName>
    <definedName name="mb_4" localSheetId="0">#REF!</definedName>
    <definedName name="mb_4">#REF!</definedName>
    <definedName name="mb_5" localSheetId="0">#REF!</definedName>
    <definedName name="mb_5">#REF!</definedName>
    <definedName name="mb_7" localSheetId="0">#REF!</definedName>
    <definedName name="mb_7">#REF!</definedName>
    <definedName name="MB20nc" localSheetId="0">#REF!</definedName>
    <definedName name="MB20nc">#REF!</definedName>
    <definedName name="MB20vc" localSheetId="0">#REF!</definedName>
    <definedName name="MB20vc">#REF!</definedName>
    <definedName name="MB20vl" localSheetId="0">#REF!</definedName>
    <definedName name="MB20vl">#REF!</definedName>
    <definedName name="Mba1p" localSheetId="0">#REF!</definedName>
    <definedName name="Mba1p">#REF!</definedName>
    <definedName name="Mba1p_10" localSheetId="0">#REF!</definedName>
    <definedName name="Mba1p_10">#REF!</definedName>
    <definedName name="Mba1p_20" localSheetId="0">#REF!</definedName>
    <definedName name="Mba1p_20">#REF!</definedName>
    <definedName name="Mba3p" localSheetId="0">#REF!</definedName>
    <definedName name="Mba3p">#REF!</definedName>
    <definedName name="Mba3p_10" localSheetId="0">#REF!</definedName>
    <definedName name="Mba3p_10">#REF!</definedName>
    <definedName name="Mba3p_20" localSheetId="0">#REF!</definedName>
    <definedName name="Mba3p_20">#REF!</definedName>
    <definedName name="mbao7" localSheetId="0">#REF!</definedName>
    <definedName name="mbao7">#REF!</definedName>
    <definedName name="mbao7_10" localSheetId="0">#REF!</definedName>
    <definedName name="mbao7_10">#REF!</definedName>
    <definedName name="Mbb3p" localSheetId="0">#REF!</definedName>
    <definedName name="Mbb3p">#REF!</definedName>
    <definedName name="Mbb3p_10" localSheetId="0">#REF!</definedName>
    <definedName name="Mbb3p_10">#REF!</definedName>
    <definedName name="Mbb3p_20" localSheetId="0">#REF!</definedName>
    <definedName name="Mbb3p_20">#REF!</definedName>
    <definedName name="MBN1.1" localSheetId="0">#REF!</definedName>
    <definedName name="MBN1.1">#REF!</definedName>
    <definedName name="Mbn1p_10" localSheetId="0">#REF!</definedName>
    <definedName name="Mbn1p_10">#REF!</definedName>
    <definedName name="Mbn1p_20" localSheetId="0">#REF!</definedName>
    <definedName name="Mbn1p_20">#REF!</definedName>
    <definedName name="mbnc_20" localSheetId="0">#REF!</definedName>
    <definedName name="mbnc_20">#REF!</definedName>
    <definedName name="mbt" localSheetId="0">#REF!</definedName>
    <definedName name="mbt">#REF!</definedName>
    <definedName name="mbt_10" localSheetId="0">#REF!</definedName>
    <definedName name="mbt_10">#REF!</definedName>
    <definedName name="mbvl_20" localSheetId="0">#REF!</definedName>
    <definedName name="mbvl_20">#REF!</definedName>
    <definedName name="mc" localSheetId="0">#REF!</definedName>
    <definedName name="mc">#REF!</definedName>
    <definedName name="mcbt" localSheetId="0">#REF!</definedName>
    <definedName name="mcbt">#REF!</definedName>
    <definedName name="mcbt_10" localSheetId="0">#REF!</definedName>
    <definedName name="mcbt_10">#REF!</definedName>
    <definedName name="mcn" localSheetId="0">#REF!</definedName>
    <definedName name="mcn">#REF!</definedName>
    <definedName name="mcn_20" localSheetId="0">#REF!</definedName>
    <definedName name="mcn_20">#REF!</definedName>
    <definedName name="Mcom_I" localSheetId="0">#REF!</definedName>
    <definedName name="Mcom_I">#REF!</definedName>
    <definedName name="Mcom_I_10" localSheetId="0">#REF!</definedName>
    <definedName name="Mcom_I_10">#REF!</definedName>
    <definedName name="Mcom_I_12" localSheetId="0">#REF!</definedName>
    <definedName name="Mcom_I_12">#REF!</definedName>
    <definedName name="Mcom_I_17" localSheetId="0">#REF!</definedName>
    <definedName name="Mcom_I_17">#REF!</definedName>
    <definedName name="Mcom_I_18" localSheetId="0">#REF!</definedName>
    <definedName name="Mcom_I_18">#REF!</definedName>
    <definedName name="Mcom_I_2" localSheetId="0">#REF!</definedName>
    <definedName name="Mcom_I_2">#REF!</definedName>
    <definedName name="Mcom_I_4" localSheetId="0">#REF!</definedName>
    <definedName name="Mcom_I_4">#REF!</definedName>
    <definedName name="Mcom_I_5" localSheetId="0">#REF!</definedName>
    <definedName name="Mcom_I_5">#REF!</definedName>
    <definedName name="Mcom_I_7" localSheetId="0">#REF!</definedName>
    <definedName name="Mcom_I_7">#REF!</definedName>
    <definedName name="MCPLD" localSheetId="0">#REF!</definedName>
    <definedName name="MCPLD">#REF!</definedName>
    <definedName name="MCPLT" localSheetId="0">#REF!</definedName>
    <definedName name="MCPLT">#REF!</definedName>
    <definedName name="Mcr" localSheetId="0">#REF!</definedName>
    <definedName name="Mcr">#REF!</definedName>
    <definedName name="Mcr_10" localSheetId="0">#REF!</definedName>
    <definedName name="Mcr_10">#REF!</definedName>
    <definedName name="Mcr_12" localSheetId="0">#REF!</definedName>
    <definedName name="Mcr_12">#REF!</definedName>
    <definedName name="Mcr_17" localSheetId="0">#REF!</definedName>
    <definedName name="Mcr_17">#REF!</definedName>
    <definedName name="Mcr_18" localSheetId="0">#REF!</definedName>
    <definedName name="Mcr_18">#REF!</definedName>
    <definedName name="Mcr_2" localSheetId="0">#REF!</definedName>
    <definedName name="Mcr_2">#REF!</definedName>
    <definedName name="Mcr_4" localSheetId="0">#REF!</definedName>
    <definedName name="Mcr_4">#REF!</definedName>
    <definedName name="Mcr_5" localSheetId="0">#REF!</definedName>
    <definedName name="Mcr_5">#REF!</definedName>
    <definedName name="Mcr_7" localSheetId="0">#REF!</definedName>
    <definedName name="Mcr_7">#REF!</definedName>
    <definedName name="mcton15" localSheetId="0">#REF!</definedName>
    <definedName name="mcton15">#REF!</definedName>
    <definedName name="mcton15_10" localSheetId="0">#REF!</definedName>
    <definedName name="mcton15_10">#REF!</definedName>
    <definedName name="MCU" localSheetId="0">#REF!</definedName>
    <definedName name="MCU">#REF!</definedName>
    <definedName name="mcua1.7" localSheetId="0">#REF!</definedName>
    <definedName name="mcua1.7">#REF!</definedName>
    <definedName name="mcua1.7_10" localSheetId="0">#REF!</definedName>
    <definedName name="mcua1.7_10">#REF!</definedName>
    <definedName name="Mdaohoi0.8m3" localSheetId="0">#REF!</definedName>
    <definedName name="Mdaohoi0.8m3">#REF!</definedName>
    <definedName name="Mdaoxich1.25m3" localSheetId="0">#REF!</definedName>
    <definedName name="Mdaoxich1.25m3">#REF!</definedName>
    <definedName name="Mdaoxich1.2m3" localSheetId="0">#REF!</definedName>
    <definedName name="Mdaoxich1.2m3">#REF!</definedName>
    <definedName name="MDL1_10" localSheetId="0">#REF!</definedName>
    <definedName name="MDL1_10">#REF!</definedName>
    <definedName name="MDL1_12" localSheetId="0">#REF!</definedName>
    <definedName name="MDL1_12">#REF!</definedName>
    <definedName name="MDL1_17" localSheetId="0">#REF!</definedName>
    <definedName name="MDL1_17">#REF!</definedName>
    <definedName name="MDL1_18" localSheetId="0">#REF!</definedName>
    <definedName name="MDL1_18">#REF!</definedName>
    <definedName name="MDL1_2" localSheetId="0">#REF!</definedName>
    <definedName name="MDL1_2">#REF!</definedName>
    <definedName name="MDL1_4" localSheetId="0">#REF!</definedName>
    <definedName name="MDL1_4">#REF!</definedName>
    <definedName name="MDL1_5" localSheetId="0">#REF!</definedName>
    <definedName name="MDL1_5">#REF!</definedName>
    <definedName name="MDL1_7" localSheetId="0">#REF!</definedName>
    <definedName name="MDL1_7">#REF!</definedName>
    <definedName name="Mdls" localSheetId="0">#REF!</definedName>
    <definedName name="Mdls">#REF!</definedName>
    <definedName name="Mdls_" localSheetId="0">#REF!</definedName>
    <definedName name="Mdls_">#REF!</definedName>
    <definedName name="Mdls__10" localSheetId="0">#REF!</definedName>
    <definedName name="Mdls__10">#REF!</definedName>
    <definedName name="Mdls__12" localSheetId="0">#REF!</definedName>
    <definedName name="Mdls__12">#REF!</definedName>
    <definedName name="Mdls__17" localSheetId="0">#REF!</definedName>
    <definedName name="Mdls__17">#REF!</definedName>
    <definedName name="Mdls__18" localSheetId="0">#REF!</definedName>
    <definedName name="Mdls__18">#REF!</definedName>
    <definedName name="Mdls__2" localSheetId="0">#REF!</definedName>
    <definedName name="Mdls__2">#REF!</definedName>
    <definedName name="Mdls__4" localSheetId="0">#REF!</definedName>
    <definedName name="Mdls__4">#REF!</definedName>
    <definedName name="Mdls__5" localSheetId="0">#REF!</definedName>
    <definedName name="Mdls__5">#REF!</definedName>
    <definedName name="Mdls__7" localSheetId="0">#REF!</definedName>
    <definedName name="Mdls__7">#REF!</definedName>
    <definedName name="Mdls_10" localSheetId="0">#REF!</definedName>
    <definedName name="Mdls_10">#REF!</definedName>
    <definedName name="Mdls_12" localSheetId="0">#REF!</definedName>
    <definedName name="Mdls_12">#REF!</definedName>
    <definedName name="Mdls_17" localSheetId="0">#REF!</definedName>
    <definedName name="Mdls_17">#REF!</definedName>
    <definedName name="Mdls_18" localSheetId="0">#REF!</definedName>
    <definedName name="Mdls_18">#REF!</definedName>
    <definedName name="Mdls_2" localSheetId="0">#REF!</definedName>
    <definedName name="Mdls_2">#REF!</definedName>
    <definedName name="Mdls_4" localSheetId="0">#REF!</definedName>
    <definedName name="Mdls_4">#REF!</definedName>
    <definedName name="Mdls_5" localSheetId="0">#REF!</definedName>
    <definedName name="Mdls_5">#REF!</definedName>
    <definedName name="Mdls_7" localSheetId="0">#REF!</definedName>
    <definedName name="Mdls_7">#REF!</definedName>
    <definedName name="Mdnc" localSheetId="0">#REF!</definedName>
    <definedName name="Mdnc">#REF!</definedName>
    <definedName name="Mdnc_10" localSheetId="0">#REF!</definedName>
    <definedName name="Mdnc_10">#REF!</definedName>
    <definedName name="Mdnc_12" localSheetId="0">#REF!</definedName>
    <definedName name="Mdnc_12">#REF!</definedName>
    <definedName name="Mdnc_17" localSheetId="0">#REF!</definedName>
    <definedName name="Mdnc_17">#REF!</definedName>
    <definedName name="Mdnc_18" localSheetId="0">#REF!</definedName>
    <definedName name="Mdnc_18">#REF!</definedName>
    <definedName name="Mdnc_2" localSheetId="0">#REF!</definedName>
    <definedName name="Mdnc_2">#REF!</definedName>
    <definedName name="Mdnc_4" localSheetId="0">#REF!</definedName>
    <definedName name="Mdnc_4">#REF!</definedName>
    <definedName name="Mdnc_5" localSheetId="0">#REF!</definedName>
    <definedName name="Mdnc_5">#REF!</definedName>
    <definedName name="Mdnc_7" localSheetId="0">#REF!</definedName>
    <definedName name="Mdnc_7">#REF!</definedName>
    <definedName name="Mdo" localSheetId="0">#REF!</definedName>
    <definedName name="Mdo">#REF!</definedName>
    <definedName name="mdonglcD100" localSheetId="0">#REF!</definedName>
    <definedName name="mdonglcD100">#REF!</definedName>
    <definedName name="mdonglcD110" localSheetId="0">#REF!</definedName>
    <definedName name="mdonglcD110">#REF!</definedName>
    <definedName name="MDTN" localSheetId="0">#REF!</definedName>
    <definedName name="MDTN">#REF!</definedName>
    <definedName name="me" localSheetId="0">#REF!</definedName>
    <definedName name="me">#REF!</definedName>
    <definedName name="MENU1" localSheetId="0">#REF!</definedName>
    <definedName name="MENU1">#REF!</definedName>
    <definedName name="MENUVIEW" localSheetId="0">#REF!</definedName>
    <definedName name="MENUVIEW">#REF!</definedName>
    <definedName name="MESSAGE" localSheetId="0">#REF!</definedName>
    <definedName name="MESSAGE">#REF!</definedName>
    <definedName name="MESSAGE1" localSheetId="0">#REF!</definedName>
    <definedName name="MESSAGE1">#REF!</definedName>
    <definedName name="MESSAGE2" localSheetId="0">#REF!</definedName>
    <definedName name="MESSAGE2">#REF!</definedName>
    <definedName name="Mf" localSheetId="0">#REF!</definedName>
    <definedName name="Mf">#REF!</definedName>
    <definedName name="Mg_10" localSheetId="0">#REF!</definedName>
    <definedName name="Mg_10">#REF!</definedName>
    <definedName name="MG_A" localSheetId="0">#REF!</definedName>
    <definedName name="MG_A">#REF!</definedName>
    <definedName name="MG_A_10" localSheetId="0">#REF!</definedName>
    <definedName name="MG_A_10">#REF!</definedName>
    <definedName name="mg1._10" localSheetId="0">#REF!</definedName>
    <definedName name="mg1._10">#REF!</definedName>
    <definedName name="mg2._10" localSheetId="0">#REF!</definedName>
    <definedName name="mg2._10">#REF!</definedName>
    <definedName name="mgh" localSheetId="0">#REF!</definedName>
    <definedName name="mgh">#REF!</definedName>
    <definedName name="mgh_12" localSheetId="0">#REF!</definedName>
    <definedName name="mgh_12">#REF!</definedName>
    <definedName name="mgh_17" localSheetId="0">#REF!</definedName>
    <definedName name="mgh_17">#REF!</definedName>
    <definedName name="mgh_18" localSheetId="0">#REF!</definedName>
    <definedName name="mgh_18">#REF!</definedName>
    <definedName name="mgh_2" localSheetId="0">#REF!</definedName>
    <definedName name="mgh_2">#REF!</definedName>
    <definedName name="mgh_4" localSheetId="0">#REF!</definedName>
    <definedName name="mgh_4">#REF!</definedName>
    <definedName name="mgh_5" localSheetId="0">#REF!</definedName>
    <definedName name="mgh_5">#REF!</definedName>
    <definedName name="mgh_7" localSheetId="0">#REF!</definedName>
    <definedName name="mgh_7">#REF!</definedName>
    <definedName name="Mgh2_10" localSheetId="0">#REF!</definedName>
    <definedName name="Mgh2_10">#REF!</definedName>
    <definedName name="mgiam" localSheetId="0">#REF!</definedName>
    <definedName name="mgiam">#REF!</definedName>
    <definedName name="mh" localSheetId="0">#REF!</definedName>
    <definedName name="mh">#REF!</definedName>
    <definedName name="mh0" localSheetId="0">#REF!</definedName>
    <definedName name="mh0">#REF!</definedName>
    <definedName name="mh0_10" localSheetId="0">#REF!</definedName>
    <definedName name="mh0_10">#REF!</definedName>
    <definedName name="mh1_10" localSheetId="0">#REF!</definedName>
    <definedName name="mh1_10">#REF!</definedName>
    <definedName name="Mh2_10" localSheetId="0">#REF!</definedName>
    <definedName name="Mh2_10">#REF!</definedName>
    <definedName name="Mh2_12" localSheetId="0">#REF!</definedName>
    <definedName name="Mh2_12">#REF!</definedName>
    <definedName name="Mh2_17" localSheetId="0">#REF!</definedName>
    <definedName name="Mh2_17">#REF!</definedName>
    <definedName name="Mh2_18" localSheetId="0">#REF!</definedName>
    <definedName name="Mh2_18">#REF!</definedName>
    <definedName name="Mh2_2" localSheetId="0">#REF!</definedName>
    <definedName name="Mh2_2">#REF!</definedName>
    <definedName name="Mh2_4" localSheetId="0">#REF!</definedName>
    <definedName name="Mh2_4">#REF!</definedName>
    <definedName name="Mh2_5" localSheetId="0">#REF!</definedName>
    <definedName name="Mh2_5">#REF!</definedName>
    <definedName name="Mh2_7" localSheetId="0">#REF!</definedName>
    <definedName name="Mh2_7">#REF!</definedName>
    <definedName name="mh3_10" localSheetId="0">#REF!</definedName>
    <definedName name="mh3_10">#REF!</definedName>
    <definedName name="mh4_10" localSheetId="0">#REF!</definedName>
    <definedName name="mh4_10">#REF!</definedName>
    <definedName name="MHDM" localSheetId="0">#REF!</definedName>
    <definedName name="MHDM">#REF!</definedName>
    <definedName name="mi" localSheetId="0">#REF!</definedName>
    <definedName name="mi">#REF!</definedName>
    <definedName name="minh_1" localSheetId="0">#REF!</definedName>
    <definedName name="minh_1">#REF!</definedName>
    <definedName name="minh_mtk" localSheetId="0">#REF!</definedName>
    <definedName name="minh_mtk">#REF!</definedName>
    <definedName name="mix6_10" localSheetId="0">#REF!</definedName>
    <definedName name="mix6_10">#REF!</definedName>
    <definedName name="mk" localSheetId="0">#REF!</definedName>
    <definedName name="mk">#REF!</definedName>
    <definedName name="mk4.5" localSheetId="0">#REF!</definedName>
    <definedName name="mk4.5">#REF!</definedName>
    <definedName name="mk4.5_10" localSheetId="0">#REF!</definedName>
    <definedName name="mk4.5_10">#REF!</definedName>
    <definedName name="mk42_10" localSheetId="0">#REF!</definedName>
    <definedName name="mk42_10">#REF!</definedName>
    <definedName name="mk65_10" localSheetId="0">#REF!</definedName>
    <definedName name="mk65_10">#REF!</definedName>
    <definedName name="mlan" localSheetId="0">#REF!</definedName>
    <definedName name="mlan">#REF!</definedName>
    <definedName name="Mlc_" localSheetId="0">#REF!</definedName>
    <definedName name="Mlc_">#REF!</definedName>
    <definedName name="Mlc__10" localSheetId="0">#REF!</definedName>
    <definedName name="Mlc__10">#REF!</definedName>
    <definedName name="Mlc__12" localSheetId="0">#REF!</definedName>
    <definedName name="Mlc__12">#REF!</definedName>
    <definedName name="Mlc__17" localSheetId="0">#REF!</definedName>
    <definedName name="Mlc__17">#REF!</definedName>
    <definedName name="Mlc__18" localSheetId="0">#REF!</definedName>
    <definedName name="Mlc__18">#REF!</definedName>
    <definedName name="Mlc__2" localSheetId="0">#REF!</definedName>
    <definedName name="Mlc__2">#REF!</definedName>
    <definedName name="Mlc__4" localSheetId="0">#REF!</definedName>
    <definedName name="Mlc__4">#REF!</definedName>
    <definedName name="Mlc__5" localSheetId="0">#REF!</definedName>
    <definedName name="Mlc__5">#REF!</definedName>
    <definedName name="Mlc__7" localSheetId="0">#REF!</definedName>
    <definedName name="Mlc__7">#REF!</definedName>
    <definedName name="Mlls" localSheetId="0">#REF!</definedName>
    <definedName name="Mlls">#REF!</definedName>
    <definedName name="Mlls_" localSheetId="0">#REF!</definedName>
    <definedName name="Mlls_">#REF!</definedName>
    <definedName name="Mlls__10" localSheetId="0">#REF!</definedName>
    <definedName name="Mlls__10">#REF!</definedName>
    <definedName name="Mlls__12" localSheetId="0">#REF!</definedName>
    <definedName name="Mlls__12">#REF!</definedName>
    <definedName name="Mlls__17" localSheetId="0">#REF!</definedName>
    <definedName name="Mlls__17">#REF!</definedName>
    <definedName name="Mlls__18" localSheetId="0">#REF!</definedName>
    <definedName name="Mlls__18">#REF!</definedName>
    <definedName name="Mlls__2" localSheetId="0">#REF!</definedName>
    <definedName name="Mlls__2">#REF!</definedName>
    <definedName name="Mlls__4" localSheetId="0">#REF!</definedName>
    <definedName name="Mlls__4">#REF!</definedName>
    <definedName name="Mlls__5" localSheetId="0">#REF!</definedName>
    <definedName name="Mlls__5">#REF!</definedName>
    <definedName name="Mlls__7" localSheetId="0">#REF!</definedName>
    <definedName name="Mlls__7">#REF!</definedName>
    <definedName name="Mlls_10" localSheetId="0">#REF!</definedName>
    <definedName name="Mlls_10">#REF!</definedName>
    <definedName name="Mlls_12" localSheetId="0">#REF!</definedName>
    <definedName name="Mlls_12">#REF!</definedName>
    <definedName name="Mlls_17" localSheetId="0">#REF!</definedName>
    <definedName name="Mlls_17">#REF!</definedName>
    <definedName name="Mlls_18" localSheetId="0">#REF!</definedName>
    <definedName name="Mlls_18">#REF!</definedName>
    <definedName name="Mlls_2" localSheetId="0">#REF!</definedName>
    <definedName name="Mlls_2">#REF!</definedName>
    <definedName name="Mlls_4" localSheetId="0">#REF!</definedName>
    <definedName name="Mlls_4">#REF!</definedName>
    <definedName name="Mlls_5" localSheetId="0">#REF!</definedName>
    <definedName name="Mlls_5">#REF!</definedName>
    <definedName name="Mlls_7" localSheetId="0">#REF!</definedName>
    <definedName name="Mlls_7">#REF!</definedName>
    <definedName name="MM" localSheetId="0">#REF!</definedName>
    <definedName name="MM">#REF!</definedName>
    <definedName name="mmai2.7" localSheetId="0">#REF!</definedName>
    <definedName name="mmai2.7">#REF!</definedName>
    <definedName name="mmai2.7_10" localSheetId="0">#REF!</definedName>
    <definedName name="mmai2.7_10">#REF!</definedName>
    <definedName name="mmm_20" localSheetId="0">#REF!</definedName>
    <definedName name="mmm_20">#REF!</definedName>
    <definedName name="mn" localSheetId="0">#REF!</definedName>
    <definedName name="mn">#REF!</definedName>
    <definedName name="Mn_10" localSheetId="0">#REF!</definedName>
    <definedName name="Mn_10">#REF!</definedName>
    <definedName name="Mn_12" localSheetId="0">#REF!</definedName>
    <definedName name="Mn_12">#REF!</definedName>
    <definedName name="Mn_17" localSheetId="0">#REF!</definedName>
    <definedName name="Mn_17">#REF!</definedName>
    <definedName name="Mn_18" localSheetId="0">#REF!</definedName>
    <definedName name="Mn_18">#REF!</definedName>
    <definedName name="Mn_2" localSheetId="0">#REF!</definedName>
    <definedName name="Mn_2">#REF!</definedName>
    <definedName name="Mn_4" localSheetId="0">#REF!</definedName>
    <definedName name="Mn_4">#REF!</definedName>
    <definedName name="Mn_5" localSheetId="0">#REF!</definedName>
    <definedName name="Mn_5">#REF!</definedName>
    <definedName name="Mn_7" localSheetId="0">#REF!</definedName>
    <definedName name="Mn_7">#REF!</definedName>
    <definedName name="MNBT" localSheetId="0">#REF!</definedName>
    <definedName name="MNBT">#REF!</definedName>
    <definedName name="MNC" localSheetId="0">#REF!</definedName>
    <definedName name="MNC">#REF!</definedName>
    <definedName name="MNCN" localSheetId="0">#REF!</definedName>
    <definedName name="MNCN">#REF!</definedName>
    <definedName name="Mnet_I" localSheetId="0">#REF!</definedName>
    <definedName name="Mnet_I">#REF!</definedName>
    <definedName name="Mnet_I_10" localSheetId="0">#REF!</definedName>
    <definedName name="Mnet_I_10">#REF!</definedName>
    <definedName name="Mnet_I_12" localSheetId="0">#REF!</definedName>
    <definedName name="Mnet_I_12">#REF!</definedName>
    <definedName name="Mnet_I_17" localSheetId="0">#REF!</definedName>
    <definedName name="Mnet_I_17">#REF!</definedName>
    <definedName name="Mnet_I_18" localSheetId="0">#REF!</definedName>
    <definedName name="Mnet_I_18">#REF!</definedName>
    <definedName name="Mnet_I_2" localSheetId="0">#REF!</definedName>
    <definedName name="Mnet_I_2">#REF!</definedName>
    <definedName name="Mnet_I_4" localSheetId="0">#REF!</definedName>
    <definedName name="Mnet_I_4">#REF!</definedName>
    <definedName name="Mnet_I_5" localSheetId="0">#REF!</definedName>
    <definedName name="Mnet_I_5">#REF!</definedName>
    <definedName name="Mnet_I_7" localSheetId="0">#REF!</definedName>
    <definedName name="Mnet_I_7">#REF!</definedName>
    <definedName name="MNHL" localSheetId="0">#REF!</definedName>
    <definedName name="MNHL">#REF!</definedName>
    <definedName name="mnk10_10" localSheetId="0">#REF!</definedName>
    <definedName name="mnk10_10">#REF!</definedName>
    <definedName name="mnk17_10" localSheetId="0">#REF!</definedName>
    <definedName name="mnk17_10">#REF!</definedName>
    <definedName name="mnk9_10" localSheetId="0">#REF!</definedName>
    <definedName name="mnk9_10">#REF!</definedName>
    <definedName name="mnkhi" localSheetId="0">#REF!</definedName>
    <definedName name="mnkhi">#REF!</definedName>
    <definedName name="MNPP" localSheetId="0">#REF!</definedName>
    <definedName name="MNPP">#REF!</definedName>
    <definedName name="MNTB" localSheetId="0">#REF!</definedName>
    <definedName name="MNTB">#REF!</definedName>
    <definedName name="MNTC" localSheetId="0">#REF!</definedName>
    <definedName name="MNTC">#REF!</definedName>
    <definedName name="MNTL" localSheetId="0">#REF!</definedName>
    <definedName name="MNTL">#REF!</definedName>
    <definedName name="Mo" localSheetId="0">#REF!</definedName>
    <definedName name="Mo">#REF!</definedName>
    <definedName name="MODIFY" localSheetId="0">#REF!</definedName>
    <definedName name="MODIFY">#REF!</definedName>
    <definedName name="MoM0_12" localSheetId="0">#REF!</definedName>
    <definedName name="MoM0_12">#REF!</definedName>
    <definedName name="MoM0_17" localSheetId="0">#REF!</definedName>
    <definedName name="MoM0_17">#REF!</definedName>
    <definedName name="MoM0_18" localSheetId="0">#REF!</definedName>
    <definedName name="MoM0_18">#REF!</definedName>
    <definedName name="MoM0_2" localSheetId="0">#REF!</definedName>
    <definedName name="MoM0_2">#REF!</definedName>
    <definedName name="MoM0_4" localSheetId="0">#REF!</definedName>
    <definedName name="MoM0_4">#REF!</definedName>
    <definedName name="MoM0_5" localSheetId="0">#REF!</definedName>
    <definedName name="MoM0_5">#REF!</definedName>
    <definedName name="MoM0_7" localSheetId="0">#REF!</definedName>
    <definedName name="MoM0_7">#REF!</definedName>
    <definedName name="mong" localSheetId="0">#REF!</definedName>
    <definedName name="mong">#REF!</definedName>
    <definedName name="mongbang" localSheetId="0">#REF!</definedName>
    <definedName name="mongbang">#REF!</definedName>
    <definedName name="mongbang_10" localSheetId="0">#REF!</definedName>
    <definedName name="mongbang_10">#REF!</definedName>
    <definedName name="mongdon" localSheetId="0">#REF!</definedName>
    <definedName name="mongdon">#REF!</definedName>
    <definedName name="mongdon_10" localSheetId="0">#REF!</definedName>
    <definedName name="mongdon_10">#REF!</definedName>
    <definedName name="Morong" localSheetId="0">#REF!</definedName>
    <definedName name="Morong">#REF!</definedName>
    <definedName name="Morong_10" localSheetId="0">#REF!</definedName>
    <definedName name="Morong_10">#REF!</definedName>
    <definedName name="Morong4054_85" localSheetId="0">#REF!</definedName>
    <definedName name="Morong4054_85">#REF!</definedName>
    <definedName name="Morong4054_85_10" localSheetId="0">#REF!</definedName>
    <definedName name="Morong4054_85_10">#REF!</definedName>
    <definedName name="morong4054_98" localSheetId="0">#REF!</definedName>
    <definedName name="morong4054_98">#REF!</definedName>
    <definedName name="morong4054_98_10" localSheetId="0">#REF!</definedName>
    <definedName name="morong4054_98_10">#REF!</definedName>
    <definedName name="Moùng" localSheetId="0">#REF!</definedName>
    <definedName name="Moùng">#REF!</definedName>
    <definedName name="mp1x25_20" localSheetId="0">#REF!</definedName>
    <definedName name="mp1x25_20">#REF!</definedName>
    <definedName name="Mpld" localSheetId="0">#REF!</definedName>
    <definedName name="Mpld">#REF!</definedName>
    <definedName name="MPTKL" localSheetId="0">#REF!</definedName>
    <definedName name="MPTKL">#REF!</definedName>
    <definedName name="mR" localSheetId="0">#REF!</definedName>
    <definedName name="mR">#REF!</definedName>
    <definedName name="Mr_" localSheetId="0">#REF!</definedName>
    <definedName name="Mr_">#REF!</definedName>
    <definedName name="Mr__10" localSheetId="0">#REF!</definedName>
    <definedName name="Mr__10">#REF!</definedName>
    <definedName name="Mr__12" localSheetId="0">#REF!</definedName>
    <definedName name="Mr__12">#REF!</definedName>
    <definedName name="Mr__17" localSheetId="0">#REF!</definedName>
    <definedName name="Mr__17">#REF!</definedName>
    <definedName name="Mr__18" localSheetId="0">#REF!</definedName>
    <definedName name="Mr__18">#REF!</definedName>
    <definedName name="Mr__2" localSheetId="0">#REF!</definedName>
    <definedName name="Mr__2">#REF!</definedName>
    <definedName name="Mr__4" localSheetId="0">#REF!</definedName>
    <definedName name="Mr__4">#REF!</definedName>
    <definedName name="Mr__5" localSheetId="0">#REF!</definedName>
    <definedName name="Mr__5">#REF!</definedName>
    <definedName name="Mr__7" localSheetId="0">#REF!</definedName>
    <definedName name="Mr__7">#REF!</definedName>
    <definedName name="Mr_10" localSheetId="0">#REF!</definedName>
    <definedName name="Mr_10">#REF!</definedName>
    <definedName name="Mr_s" localSheetId="0">#REF!</definedName>
    <definedName name="Mr_s">#REF!</definedName>
    <definedName name="Mr_s_10" localSheetId="0">#REF!</definedName>
    <definedName name="Mr_s_10">#REF!</definedName>
    <definedName name="Mr_s_12" localSheetId="0">#REF!</definedName>
    <definedName name="Mr_s_12">#REF!</definedName>
    <definedName name="Mr_s_17" localSheetId="0">#REF!</definedName>
    <definedName name="Mr_s_17">#REF!</definedName>
    <definedName name="Mr_s_18" localSheetId="0">#REF!</definedName>
    <definedName name="Mr_s_18">#REF!</definedName>
    <definedName name="Mr_s_2" localSheetId="0">#REF!</definedName>
    <definedName name="Mr_s_2">#REF!</definedName>
    <definedName name="Mr_s_4" localSheetId="0">#REF!</definedName>
    <definedName name="Mr_s_4">#REF!</definedName>
    <definedName name="Mr_s_5" localSheetId="0">#REF!</definedName>
    <definedName name="Mr_s_5">#REF!</definedName>
    <definedName name="Mr_s_7" localSheetId="0">#REF!</definedName>
    <definedName name="Mr_s_7">#REF!</definedName>
    <definedName name="mrai" localSheetId="0">#REF!</definedName>
    <definedName name="mrai">#REF!</definedName>
    <definedName name="mrbtn50" localSheetId="0">#REF!</definedName>
    <definedName name="mrbtn50">#REF!</definedName>
    <definedName name="Ms" localSheetId="0">#REF!</definedName>
    <definedName name="Ms">#REF!</definedName>
    <definedName name="Ms_" localSheetId="0">#REF!</definedName>
    <definedName name="Ms_">#REF!</definedName>
    <definedName name="Ms__10" localSheetId="0">#REF!</definedName>
    <definedName name="Ms__10">#REF!</definedName>
    <definedName name="Ms__12" localSheetId="0">#REF!</definedName>
    <definedName name="Ms__12">#REF!</definedName>
    <definedName name="Ms__17" localSheetId="0">#REF!</definedName>
    <definedName name="Ms__17">#REF!</definedName>
    <definedName name="Ms__18" localSheetId="0">#REF!</definedName>
    <definedName name="Ms__18">#REF!</definedName>
    <definedName name="Ms__2" localSheetId="0">#REF!</definedName>
    <definedName name="Ms__2">#REF!</definedName>
    <definedName name="Ms__4" localSheetId="0">#REF!</definedName>
    <definedName name="Ms__4">#REF!</definedName>
    <definedName name="Ms__5" localSheetId="0">#REF!</definedName>
    <definedName name="Ms__5">#REF!</definedName>
    <definedName name="Ms__7" localSheetId="0">#REF!</definedName>
    <definedName name="Ms__7">#REF!</definedName>
    <definedName name="Ms_10" localSheetId="0">#REF!</definedName>
    <definedName name="Ms_10">#REF!</definedName>
    <definedName name="Ms_12" localSheetId="0">#REF!</definedName>
    <definedName name="Ms_12">#REF!</definedName>
    <definedName name="Ms_17" localSheetId="0">#REF!</definedName>
    <definedName name="Ms_17">#REF!</definedName>
    <definedName name="Ms_18" localSheetId="0">#REF!</definedName>
    <definedName name="Ms_18">#REF!</definedName>
    <definedName name="Ms_2" localSheetId="0">#REF!</definedName>
    <definedName name="Ms_2">#REF!</definedName>
    <definedName name="Ms_4" localSheetId="0">#REF!</definedName>
    <definedName name="Ms_4">#REF!</definedName>
    <definedName name="Ms_5" localSheetId="0">#REF!</definedName>
    <definedName name="Ms_5">#REF!</definedName>
    <definedName name="Ms_7" localSheetId="0">#REF!</definedName>
    <definedName name="Ms_7">#REF!</definedName>
    <definedName name="msan" localSheetId="0">#REF!</definedName>
    <definedName name="msan">#REF!</definedName>
    <definedName name="MSCT" localSheetId="0">#REF!</definedName>
    <definedName name="MSCT">#REF!</definedName>
    <definedName name="MSD" localSheetId="0">#REF!</definedName>
    <definedName name="MSD">#REF!</definedName>
    <definedName name="msnv_bhldcnv" localSheetId="0">#REF!</definedName>
    <definedName name="msnv_bhldcnv">#REF!</definedName>
    <definedName name="msnv_k1" localSheetId="0">#REF!</definedName>
    <definedName name="msnv_k1">#REF!</definedName>
    <definedName name="msnv_t" localSheetId="0">#REF!</definedName>
    <definedName name="msnv_t">#REF!</definedName>
    <definedName name="MSSTK60_D" localSheetId="0">#REF!</definedName>
    <definedName name="MSSTK60_D">#REF!</definedName>
    <definedName name="MST" localSheetId="0">#REF!</definedName>
    <definedName name="MST">#REF!</definedName>
    <definedName name="mstn_bhld" localSheetId="0">#REF!</definedName>
    <definedName name="mstn_bhld">#REF!</definedName>
    <definedName name="mstn_k1" localSheetId="0">#REF!</definedName>
    <definedName name="mstn_k1">#REF!</definedName>
    <definedName name="mstn_t" localSheetId="0">#REF!</definedName>
    <definedName name="mstn_t">#REF!</definedName>
    <definedName name="MSVT_TAM" localSheetId="0">#REF!</definedName>
    <definedName name="MSVT_TAM">#REF!</definedName>
    <definedName name="MTC" localSheetId="0">#REF!</definedName>
    <definedName name="MTC">#REF!</definedName>
    <definedName name="MTC_12" localSheetId="0">#REF!</definedName>
    <definedName name="MTC_12">#REF!</definedName>
    <definedName name="MTC_17" localSheetId="0">#REF!</definedName>
    <definedName name="MTC_17">#REF!</definedName>
    <definedName name="MTC_18" localSheetId="0">#REF!</definedName>
    <definedName name="MTC_18">#REF!</definedName>
    <definedName name="MTC_2" localSheetId="0">#REF!</definedName>
    <definedName name="MTC_2">#REF!</definedName>
    <definedName name="MTC_20" localSheetId="0">#REF!</definedName>
    <definedName name="MTC_20">#REF!</definedName>
    <definedName name="MTC_4" localSheetId="0">#REF!</definedName>
    <definedName name="MTC_4">#REF!</definedName>
    <definedName name="MTC_5" localSheetId="0">#REF!</definedName>
    <definedName name="MTC_5">#REF!</definedName>
    <definedName name="MTC_7" localSheetId="0">#REF!</definedName>
    <definedName name="MTC_7">#REF!</definedName>
    <definedName name="MTC1P_20" localSheetId="0">#REF!</definedName>
    <definedName name="MTC1P_20">#REF!</definedName>
    <definedName name="MTC3P_20" localSheetId="0">#REF!</definedName>
    <definedName name="MTC3P_20">#REF!</definedName>
    <definedName name="mtcdg" localSheetId="0">#REF!</definedName>
    <definedName name="mtcdg">#REF!</definedName>
    <definedName name="mtcdg_10" localSheetId="0">#REF!</definedName>
    <definedName name="mtcdg_10">#REF!</definedName>
    <definedName name="mtcdg_12" localSheetId="0">#REF!</definedName>
    <definedName name="mtcdg_12">#REF!</definedName>
    <definedName name="mtcdg_17" localSheetId="0">#REF!</definedName>
    <definedName name="mtcdg_17">#REF!</definedName>
    <definedName name="mtcdg_18" localSheetId="0">#REF!</definedName>
    <definedName name="mtcdg_18">#REF!</definedName>
    <definedName name="mtcdg_2" localSheetId="0">#REF!</definedName>
    <definedName name="mtcdg_2">#REF!</definedName>
    <definedName name="mtcdg_4" localSheetId="0">#REF!</definedName>
    <definedName name="mtcdg_4">#REF!</definedName>
    <definedName name="mtcdg_5" localSheetId="0">#REF!</definedName>
    <definedName name="mtcdg_5">#REF!</definedName>
    <definedName name="mtcdg_7" localSheetId="0">#REF!</definedName>
    <definedName name="mtcdg_7">#REF!</definedName>
    <definedName name="MTCHC_20" localSheetId="0">#REF!</definedName>
    <definedName name="MTCHC_20">#REF!</definedName>
    <definedName name="MTCLD" localSheetId="0">#REF!</definedName>
    <definedName name="MTCLD">#REF!</definedName>
    <definedName name="MTCLD_10" localSheetId="0">#REF!</definedName>
    <definedName name="MTCLD_10">#REF!</definedName>
    <definedName name="MTCMB_20" localSheetId="0">#REF!</definedName>
    <definedName name="MTCMB_20">#REF!</definedName>
    <definedName name="MTHI" localSheetId="0">#REF!</definedName>
    <definedName name="MTHI">#REF!</definedName>
    <definedName name="MTHII" localSheetId="0">#REF!</definedName>
    <definedName name="MTHII">#REF!</definedName>
    <definedName name="MTHIII" localSheetId="0">#REF!</definedName>
    <definedName name="MTHIII">#REF!</definedName>
    <definedName name="mtien4.5" localSheetId="0">#REF!</definedName>
    <definedName name="mtien4.5">#REF!</definedName>
    <definedName name="mtien4.5_10" localSheetId="0">#REF!</definedName>
    <definedName name="mtien4.5_10">#REF!</definedName>
    <definedName name="mtk" localSheetId="0">#REF!</definedName>
    <definedName name="mtk">#REF!</definedName>
    <definedName name="MTMAC12" localSheetId="0">#REF!</definedName>
    <definedName name="MTMAC12">#REF!</definedName>
    <definedName name="MTMAC12_10" localSheetId="0">#REF!</definedName>
    <definedName name="MTMAC12_10">#REF!</definedName>
    <definedName name="MTMAC12_20" localSheetId="0">#REF!</definedName>
    <definedName name="MTMAC12_20">#REF!</definedName>
    <definedName name="MTN" localSheetId="0">#REF!</definedName>
    <definedName name="MTN">#REF!</definedName>
    <definedName name="MTN_10" localSheetId="0">#REF!</definedName>
    <definedName name="MTN_10">#REF!</definedName>
    <definedName name="mtr_20" localSheetId="0">#REF!</definedName>
    <definedName name="mtr_20">#REF!</definedName>
    <definedName name="mtram" localSheetId="0">#REF!</definedName>
    <definedName name="mtram">#REF!</definedName>
    <definedName name="mtram_10" localSheetId="0">#REF!</definedName>
    <definedName name="mtram_10">#REF!</definedName>
    <definedName name="mtram_20" localSheetId="0">#REF!</definedName>
    <definedName name="mtram_20">#REF!</definedName>
    <definedName name="MTXL" localSheetId="0">#REF!</definedName>
    <definedName name="MTXL">#REF!</definedName>
    <definedName name="Mu" localSheetId="0">#REF!</definedName>
    <definedName name="Mu">#REF!</definedName>
    <definedName name="Mu_" localSheetId="0">#REF!</definedName>
    <definedName name="Mu_">#REF!</definedName>
    <definedName name="Mu__10" localSheetId="0">#REF!</definedName>
    <definedName name="Mu__10">#REF!</definedName>
    <definedName name="Mu_10" localSheetId="0">#REF!</definedName>
    <definedName name="Mu_10">#REF!</definedName>
    <definedName name="MUA" localSheetId="0">#REF!</definedName>
    <definedName name="MUA">#REF!</definedName>
    <definedName name="mui" localSheetId="0">#REF!</definedName>
    <definedName name="mui">#REF!</definedName>
    <definedName name="muy_fri" localSheetId="0">#REF!</definedName>
    <definedName name="muy_fri">#REF!</definedName>
    <definedName name="muy_fri_10" localSheetId="0">#REF!</definedName>
    <definedName name="muy_fri_10">#REF!</definedName>
    <definedName name="muy_fri_12" localSheetId="0">#REF!</definedName>
    <definedName name="muy_fri_12">#REF!</definedName>
    <definedName name="muy_fri_17" localSheetId="0">#REF!</definedName>
    <definedName name="muy_fri_17">#REF!</definedName>
    <definedName name="muy_fri_18" localSheetId="0">#REF!</definedName>
    <definedName name="muy_fri_18">#REF!</definedName>
    <definedName name="muy_fri_2" localSheetId="0">#REF!</definedName>
    <definedName name="muy_fri_2">#REF!</definedName>
    <definedName name="muy_fri_4" localSheetId="0">#REF!</definedName>
    <definedName name="muy_fri_4">#REF!</definedName>
    <definedName name="muy_fri_5" localSheetId="0">#REF!</definedName>
    <definedName name="muy_fri_5">#REF!</definedName>
    <definedName name="muy_fri_7" localSheetId="0">#REF!</definedName>
    <definedName name="muy_fri_7">#REF!</definedName>
    <definedName name="MVC" localSheetId="0">#REF!</definedName>
    <definedName name="MVC">#REF!</definedName>
    <definedName name="MVC_12" localSheetId="0">#REF!</definedName>
    <definedName name="MVC_12">#REF!</definedName>
    <definedName name="MVC_17" localSheetId="0">#REF!</definedName>
    <definedName name="MVC_17">#REF!</definedName>
    <definedName name="MVC_18" localSheetId="0">#REF!</definedName>
    <definedName name="MVC_18">#REF!</definedName>
    <definedName name="MVC_2" localSheetId="0">#REF!</definedName>
    <definedName name="MVC_2">#REF!</definedName>
    <definedName name="MVC_4" localSheetId="0">#REF!</definedName>
    <definedName name="MVC_4">#REF!</definedName>
    <definedName name="MVC_5" localSheetId="0">#REF!</definedName>
    <definedName name="MVC_5">#REF!</definedName>
    <definedName name="MVC_7" localSheetId="0">#REF!</definedName>
    <definedName name="MVC_7">#REF!</definedName>
    <definedName name="MVL486_10" localSheetId="0">#REF!</definedName>
    <definedName name="MVL486_10">#REF!</definedName>
    <definedName name="mx0" localSheetId="0">#REF!</definedName>
    <definedName name="mx0">#REF!</definedName>
    <definedName name="mx0_10" localSheetId="0">#REF!</definedName>
    <definedName name="mx0_10">#REF!</definedName>
    <definedName name="mx1_10" localSheetId="0">#REF!</definedName>
    <definedName name="mx1_10">#REF!</definedName>
    <definedName name="mx2_10" localSheetId="0">#REF!</definedName>
    <definedName name="mx2_10">#REF!</definedName>
    <definedName name="mx3_10" localSheetId="0">#REF!</definedName>
    <definedName name="mx3_10">#REF!</definedName>
    <definedName name="mx4_10" localSheetId="0">#REF!</definedName>
    <definedName name="mx4_10">#REF!</definedName>
    <definedName name="mxd90_12" localSheetId="0">#REF!</definedName>
    <definedName name="mxd90_12">#REF!</definedName>
    <definedName name="mxd90_17" localSheetId="0">#REF!</definedName>
    <definedName name="mxd90_17">#REF!</definedName>
    <definedName name="mxd90_18" localSheetId="0">#REF!</definedName>
    <definedName name="mxd90_18">#REF!</definedName>
    <definedName name="mxd90_2" localSheetId="0">#REF!</definedName>
    <definedName name="mxd90_2">#REF!</definedName>
    <definedName name="mxd90_4" localSheetId="0">#REF!</definedName>
    <definedName name="mxd90_4">#REF!</definedName>
    <definedName name="mxd90_5" localSheetId="0">#REF!</definedName>
    <definedName name="mxd90_5">#REF!</definedName>
    <definedName name="mxd90_7" localSheetId="0">#REF!</definedName>
    <definedName name="mxd90_7">#REF!</definedName>
    <definedName name="mxlat" localSheetId="0">#REF!</definedName>
    <definedName name="mxlat">#REF!</definedName>
    <definedName name="mxuc" localSheetId="0">#REF!</definedName>
    <definedName name="mxuc">#REF!</definedName>
    <definedName name="myle" localSheetId="0">#REF!</definedName>
    <definedName name="myle">#REF!</definedName>
    <definedName name="myle_12" localSheetId="0">#REF!</definedName>
    <definedName name="myle_12">#REF!</definedName>
    <definedName name="myle_17" localSheetId="0">#REF!</definedName>
    <definedName name="myle_17">#REF!</definedName>
    <definedName name="myle_18" localSheetId="0">#REF!</definedName>
    <definedName name="myle_18">#REF!</definedName>
    <definedName name="myle_2" localSheetId="0">#REF!</definedName>
    <definedName name="myle_2">#REF!</definedName>
    <definedName name="myle_20" localSheetId="0">#REF!</definedName>
    <definedName name="myle_20">#REF!</definedName>
    <definedName name="myle_4" localSheetId="0">#REF!</definedName>
    <definedName name="myle_4">#REF!</definedName>
    <definedName name="myle_5" localSheetId="0">#REF!</definedName>
    <definedName name="myle_5">#REF!</definedName>
    <definedName name="myle_7" localSheetId="0">#REF!</definedName>
    <definedName name="myle_7">#REF!</definedName>
    <definedName name="MyPath" localSheetId="0">#REF!</definedName>
    <definedName name="MyPath">#REF!</definedName>
    <definedName name="n" localSheetId="0">#REF!</definedName>
    <definedName name="n">#REF!</definedName>
    <definedName name="n.d1_10" localSheetId="0">#REF!</definedName>
    <definedName name="n.d1_10">#REF!</definedName>
    <definedName name="n.d2_10" localSheetId="0">#REF!</definedName>
    <definedName name="n.d2_10">#REF!</definedName>
    <definedName name="N.THAÙNG" localSheetId="0">#REF!</definedName>
    <definedName name="N.THAÙNG">#REF!</definedName>
    <definedName name="n_1" localSheetId="0">#REF!</definedName>
    <definedName name="n_1">#REF!</definedName>
    <definedName name="n_11">1.1</definedName>
    <definedName name="N_1111" localSheetId="0">#REF!</definedName>
    <definedName name="N_1111">#REF!</definedName>
    <definedName name="N_1112" localSheetId="0">#REF!</definedName>
    <definedName name="N_1112">#REF!</definedName>
    <definedName name="N_1121" localSheetId="0">#REF!</definedName>
    <definedName name="N_1121">#REF!</definedName>
    <definedName name="N_1122" localSheetId="0">#REF!</definedName>
    <definedName name="N_1122">#REF!</definedName>
    <definedName name="N_1131" localSheetId="0">#REF!</definedName>
    <definedName name="N_1131">#REF!</definedName>
    <definedName name="N_1132" localSheetId="0">#REF!</definedName>
    <definedName name="N_1132">#REF!</definedName>
    <definedName name="n_12">1.1</definedName>
    <definedName name="N_131" localSheetId="0">#REF!</definedName>
    <definedName name="N_131">#REF!</definedName>
    <definedName name="N_1331" localSheetId="0">#REF!</definedName>
    <definedName name="N_1331">#REF!</definedName>
    <definedName name="N_1332" localSheetId="0">#REF!</definedName>
    <definedName name="N_1332">#REF!</definedName>
    <definedName name="N_1338" localSheetId="0">#REF!</definedName>
    <definedName name="N_1338">#REF!</definedName>
    <definedName name="N_1388" localSheetId="0">#REF!</definedName>
    <definedName name="N_1388">#REF!</definedName>
    <definedName name="N_139" localSheetId="0">#REF!</definedName>
    <definedName name="N_139">#REF!</definedName>
    <definedName name="N_141" localSheetId="0">#REF!</definedName>
    <definedName name="N_141">#REF!</definedName>
    <definedName name="N_1421" localSheetId="0">#REF!</definedName>
    <definedName name="N_1421">#REF!</definedName>
    <definedName name="N_1422" localSheetId="0">#REF!</definedName>
    <definedName name="N_1422">#REF!</definedName>
    <definedName name="N_144" localSheetId="0">#REF!</definedName>
    <definedName name="N_144">#REF!</definedName>
    <definedName name="N_152" localSheetId="0">#REF!</definedName>
    <definedName name="N_152">#REF!</definedName>
    <definedName name="N_1531" localSheetId="0">#REF!</definedName>
    <definedName name="N_1531">#REF!</definedName>
    <definedName name="N_1532" localSheetId="0">#REF!</definedName>
    <definedName name="N_1532">#REF!</definedName>
    <definedName name="N_154" localSheetId="0">#REF!</definedName>
    <definedName name="N_154">#REF!</definedName>
    <definedName name="N_155" localSheetId="0">#REF!</definedName>
    <definedName name="N_155">#REF!</definedName>
    <definedName name="N_156" localSheetId="0">#REF!</definedName>
    <definedName name="N_156">#REF!</definedName>
    <definedName name="n_2" localSheetId="0">#REF!</definedName>
    <definedName name="n_2">#REF!</definedName>
    <definedName name="n_20" localSheetId="0">#REF!</definedName>
    <definedName name="n_20">#REF!</definedName>
    <definedName name="n_21">1.1</definedName>
    <definedName name="N_2111" localSheetId="0">#REF!</definedName>
    <definedName name="N_2111">#REF!</definedName>
    <definedName name="N_2112" localSheetId="0">#REF!</definedName>
    <definedName name="N_2112">#REF!</definedName>
    <definedName name="N_2113" localSheetId="0">#REF!</definedName>
    <definedName name="N_2113">#REF!</definedName>
    <definedName name="N_2114" localSheetId="0">#REF!</definedName>
    <definedName name="N_2114">#REF!</definedName>
    <definedName name="N_2115" localSheetId="0">#REF!</definedName>
    <definedName name="N_2115">#REF!</definedName>
    <definedName name="N_2118" localSheetId="0">#REF!</definedName>
    <definedName name="N_2118">#REF!</definedName>
    <definedName name="N_2131" localSheetId="0">#REF!</definedName>
    <definedName name="N_2131">#REF!</definedName>
    <definedName name="N_2132" localSheetId="0">#REF!</definedName>
    <definedName name="N_2132">#REF!</definedName>
    <definedName name="N_2134" localSheetId="0">#REF!</definedName>
    <definedName name="N_2134">#REF!</definedName>
    <definedName name="N_2138" localSheetId="0">#REF!</definedName>
    <definedName name="N_2138">#REF!</definedName>
    <definedName name="N_2141" localSheetId="0">#REF!</definedName>
    <definedName name="N_2141">#REF!</definedName>
    <definedName name="N_2142" localSheetId="0">#REF!</definedName>
    <definedName name="N_2142">#REF!</definedName>
    <definedName name="N_2143" localSheetId="0">#REF!</definedName>
    <definedName name="N_2143">#REF!</definedName>
    <definedName name="n_22">1.1</definedName>
    <definedName name="N_2411" localSheetId="0">#REF!</definedName>
    <definedName name="N_2411">#REF!</definedName>
    <definedName name="N_2412" localSheetId="0">#REF!</definedName>
    <definedName name="N_2412">#REF!</definedName>
    <definedName name="N_2413" localSheetId="0">#REF!</definedName>
    <definedName name="N_2413">#REF!</definedName>
    <definedName name="N_244" localSheetId="0">#REF!</definedName>
    <definedName name="N_244">#REF!</definedName>
    <definedName name="n_3" localSheetId="0">#REF!</definedName>
    <definedName name="n_3">#REF!</definedName>
    <definedName name="n_31">1.1</definedName>
    <definedName name="N_311" localSheetId="0">#REF!</definedName>
    <definedName name="N_311">#REF!</definedName>
    <definedName name="N_315" localSheetId="0">#REF!</definedName>
    <definedName name="N_315">#REF!</definedName>
    <definedName name="n_32">1.1</definedName>
    <definedName name="N_331" localSheetId="0">#REF!</definedName>
    <definedName name="N_331">#REF!</definedName>
    <definedName name="N_33311" localSheetId="0">#REF!</definedName>
    <definedName name="N_33311">#REF!</definedName>
    <definedName name="N_33312" localSheetId="0">#REF!</definedName>
    <definedName name="N_33312">#REF!</definedName>
    <definedName name="N_3333" localSheetId="0">#REF!</definedName>
    <definedName name="N_3333">#REF!</definedName>
    <definedName name="N_3334" localSheetId="0">#REF!</definedName>
    <definedName name="N_3334">#REF!</definedName>
    <definedName name="N_3337" localSheetId="0">#REF!</definedName>
    <definedName name="N_3337">#REF!</definedName>
    <definedName name="N_3338" localSheetId="0">#REF!</definedName>
    <definedName name="N_3338">#REF!</definedName>
    <definedName name="N_3339" localSheetId="0">#REF!</definedName>
    <definedName name="N_3339">#REF!</definedName>
    <definedName name="N_334" localSheetId="0">#REF!</definedName>
    <definedName name="N_334">#REF!</definedName>
    <definedName name="N_3383" localSheetId="0">#REF!</definedName>
    <definedName name="N_3383">#REF!</definedName>
    <definedName name="N_3384" localSheetId="0">#REF!</definedName>
    <definedName name="N_3384">#REF!</definedName>
    <definedName name="N_3388" localSheetId="0">#REF!</definedName>
    <definedName name="N_3388">#REF!</definedName>
    <definedName name="n_41">1.1</definedName>
    <definedName name="N_411" localSheetId="0">#REF!</definedName>
    <definedName name="N_411">#REF!</definedName>
    <definedName name="N_412" localSheetId="0">#REF!</definedName>
    <definedName name="N_412">#REF!</definedName>
    <definedName name="N_413" localSheetId="0">#REF!</definedName>
    <definedName name="N_413">#REF!</definedName>
    <definedName name="N_415" localSheetId="0">#REF!</definedName>
    <definedName name="N_415">#REF!</definedName>
    <definedName name="N_416" localSheetId="0">#REF!</definedName>
    <definedName name="N_416">#REF!</definedName>
    <definedName name="n_42">1.1</definedName>
    <definedName name="N_4211" localSheetId="0">#REF!</definedName>
    <definedName name="N_4211">#REF!</definedName>
    <definedName name="N_4212" localSheetId="0">#REF!</definedName>
    <definedName name="N_4212">#REF!</definedName>
    <definedName name="N_441" localSheetId="0">#REF!</definedName>
    <definedName name="N_441">#REF!</definedName>
    <definedName name="N_5111" localSheetId="0">#REF!</definedName>
    <definedName name="N_5111">#REF!</definedName>
    <definedName name="N_621" localSheetId="0">#REF!</definedName>
    <definedName name="N_621">#REF!</definedName>
    <definedName name="N_622" localSheetId="0">#REF!</definedName>
    <definedName name="N_622">#REF!</definedName>
    <definedName name="N_6271" localSheetId="0">#REF!</definedName>
    <definedName name="N_6271">#REF!</definedName>
    <definedName name="N_6272" localSheetId="0">#REF!</definedName>
    <definedName name="N_6272">#REF!</definedName>
    <definedName name="N_6273" localSheetId="0">#REF!</definedName>
    <definedName name="N_6273">#REF!</definedName>
    <definedName name="N_6274" localSheetId="0">#REF!</definedName>
    <definedName name="N_6274">#REF!</definedName>
    <definedName name="N_6277" localSheetId="0">#REF!</definedName>
    <definedName name="N_6277">#REF!</definedName>
    <definedName name="N_6278" localSheetId="0">#REF!</definedName>
    <definedName name="N_6278">#REF!</definedName>
    <definedName name="N_632" localSheetId="0">#REF!</definedName>
    <definedName name="N_632">#REF!</definedName>
    <definedName name="N_6412" localSheetId="0">#REF!</definedName>
    <definedName name="N_6412">#REF!</definedName>
    <definedName name="N_6417" localSheetId="0">#REF!</definedName>
    <definedName name="N_6417">#REF!</definedName>
    <definedName name="N_6421" localSheetId="0">#REF!</definedName>
    <definedName name="N_6421">#REF!</definedName>
    <definedName name="N_6422" localSheetId="0">#REF!</definedName>
    <definedName name="N_6422">#REF!</definedName>
    <definedName name="N_6423" localSheetId="0">#REF!</definedName>
    <definedName name="N_6423">#REF!</definedName>
    <definedName name="N_6424" localSheetId="0">#REF!</definedName>
    <definedName name="N_6424">#REF!</definedName>
    <definedName name="N_6425" localSheetId="0">#REF!</definedName>
    <definedName name="N_6425">#REF!</definedName>
    <definedName name="N_6427" localSheetId="0">#REF!</definedName>
    <definedName name="N_6427">#REF!</definedName>
    <definedName name="N_6428" localSheetId="0">#REF!</definedName>
    <definedName name="N_6428">#REF!</definedName>
    <definedName name="N_711" localSheetId="0">#REF!</definedName>
    <definedName name="N_711">#REF!</definedName>
    <definedName name="N_721" localSheetId="0">#REF!</definedName>
    <definedName name="N_721">#REF!</definedName>
    <definedName name="N_811" localSheetId="0">#REF!</definedName>
    <definedName name="N_811">#REF!</definedName>
    <definedName name="N_821" localSheetId="0">#REF!</definedName>
    <definedName name="N_821">#REF!</definedName>
    <definedName name="N_911" localSheetId="0">#REF!</definedName>
    <definedName name="N_911">#REF!</definedName>
    <definedName name="N_GTGTKT" localSheetId="0">#REF!</definedName>
    <definedName name="N_GTGTKT">#REF!</definedName>
    <definedName name="n_ng1" localSheetId="0">#REF!</definedName>
    <definedName name="n_ng1">#REF!</definedName>
    <definedName name="n_ng2" localSheetId="0">#REF!</definedName>
    <definedName name="n_ng2">#REF!</definedName>
    <definedName name="n_ng3" localSheetId="0">#REF!</definedName>
    <definedName name="n_ng3">#REF!</definedName>
    <definedName name="N_NPT" localSheetId="0">#REF!</definedName>
    <definedName name="N_NPT">#REF!</definedName>
    <definedName name="N_P" localSheetId="0">#REF!</definedName>
    <definedName name="N_P">#REF!</definedName>
    <definedName name="N_TG" localSheetId="0">#REF!</definedName>
    <definedName name="N_TG">#REF!</definedName>
    <definedName name="n_tm" localSheetId="0">#REF!</definedName>
    <definedName name="n_tm">#REF!</definedName>
    <definedName name="N_TSCD" localSheetId="0">#REF!</definedName>
    <definedName name="N_TSCD">#REF!</definedName>
    <definedName name="N_TSLD" localSheetId="0">#REF!</definedName>
    <definedName name="N_TSLD">#REF!</definedName>
    <definedName name="N_V" localSheetId="0">#REF!</definedName>
    <definedName name="N_V">#REF!</definedName>
    <definedName name="n1_" localSheetId="0">#REF!</definedName>
    <definedName name="n1_">#REF!</definedName>
    <definedName name="N1IN_20" localSheetId="0">#REF!</definedName>
    <definedName name="N1IN_20">#REF!</definedName>
    <definedName name="n1pig" localSheetId="0">#REF!</definedName>
    <definedName name="n1pig">#REF!</definedName>
    <definedName name="n1pig_10" localSheetId="0">#REF!</definedName>
    <definedName name="n1pig_10">#REF!</definedName>
    <definedName name="n1pig_12" localSheetId="0">#REF!</definedName>
    <definedName name="n1pig_12">#REF!</definedName>
    <definedName name="n1pig_17" localSheetId="0">#REF!</definedName>
    <definedName name="n1pig_17">#REF!</definedName>
    <definedName name="n1pig_18" localSheetId="0">#REF!</definedName>
    <definedName name="n1pig_18">#REF!</definedName>
    <definedName name="n1pig_2" localSheetId="0">#REF!</definedName>
    <definedName name="n1pig_2">#REF!</definedName>
    <definedName name="n1pig_20" localSheetId="0">#REF!</definedName>
    <definedName name="n1pig_20">#REF!</definedName>
    <definedName name="n1pig_4" localSheetId="0">#REF!</definedName>
    <definedName name="n1pig_4">#REF!</definedName>
    <definedName name="n1pig_5" localSheetId="0">#REF!</definedName>
    <definedName name="n1pig_5">#REF!</definedName>
    <definedName name="n1pig_7" localSheetId="0">#REF!</definedName>
    <definedName name="n1pig_7">#REF!</definedName>
    <definedName name="N1pIGnc" localSheetId="0">#REF!</definedName>
    <definedName name="N1pIGnc">#REF!</definedName>
    <definedName name="n1pignc_20" localSheetId="0">#REF!</definedName>
    <definedName name="n1pignc_20">#REF!</definedName>
    <definedName name="N1pIGvc" localSheetId="0">#REF!</definedName>
    <definedName name="N1pIGvc">#REF!</definedName>
    <definedName name="N1pIGvl" localSheetId="0">#REF!</definedName>
    <definedName name="N1pIGvl">#REF!</definedName>
    <definedName name="n1pigvl_20" localSheetId="0">#REF!</definedName>
    <definedName name="n1pigvl_20">#REF!</definedName>
    <definedName name="n1pind" localSheetId="0">#REF!</definedName>
    <definedName name="n1pind">#REF!</definedName>
    <definedName name="n1pind_10" localSheetId="0">#REF!</definedName>
    <definedName name="n1pind_10">#REF!</definedName>
    <definedName name="n1pind_12" localSheetId="0">#REF!</definedName>
    <definedName name="n1pind_12">#REF!</definedName>
    <definedName name="n1pind_17" localSheetId="0">#REF!</definedName>
    <definedName name="n1pind_17">#REF!</definedName>
    <definedName name="n1pind_18" localSheetId="0">#REF!</definedName>
    <definedName name="n1pind_18">#REF!</definedName>
    <definedName name="n1pind_2" localSheetId="0">#REF!</definedName>
    <definedName name="n1pind_2">#REF!</definedName>
    <definedName name="n1pind_20" localSheetId="0">#REF!</definedName>
    <definedName name="n1pind_20">#REF!</definedName>
    <definedName name="n1pind_4" localSheetId="0">#REF!</definedName>
    <definedName name="n1pind_4">#REF!</definedName>
    <definedName name="n1pind_5" localSheetId="0">#REF!</definedName>
    <definedName name="n1pind_5">#REF!</definedName>
    <definedName name="n1pind_7" localSheetId="0">#REF!</definedName>
    <definedName name="n1pind_7">#REF!</definedName>
    <definedName name="N1pINDnc" localSheetId="0">#REF!</definedName>
    <definedName name="N1pINDnc">#REF!</definedName>
    <definedName name="n1pindnc_20" localSheetId="0">#REF!</definedName>
    <definedName name="n1pindnc_20">#REF!</definedName>
    <definedName name="N1pINDvc" localSheetId="0">#REF!</definedName>
    <definedName name="N1pINDvc">#REF!</definedName>
    <definedName name="N1pINDvl" localSheetId="0">#REF!</definedName>
    <definedName name="N1pINDvl">#REF!</definedName>
    <definedName name="n1pindvl_20" localSheetId="0">#REF!</definedName>
    <definedName name="n1pindvl_20">#REF!</definedName>
    <definedName name="n1ping" localSheetId="0">#REF!</definedName>
    <definedName name="n1ping">#REF!</definedName>
    <definedName name="n1ping_10" localSheetId="0">#REF!</definedName>
    <definedName name="n1ping_10">#REF!</definedName>
    <definedName name="n1ping_12" localSheetId="0">#REF!</definedName>
    <definedName name="n1ping_12">#REF!</definedName>
    <definedName name="n1ping_17" localSheetId="0">#REF!</definedName>
    <definedName name="n1ping_17">#REF!</definedName>
    <definedName name="n1ping_18" localSheetId="0">#REF!</definedName>
    <definedName name="n1ping_18">#REF!</definedName>
    <definedName name="n1ping_2" localSheetId="0">#REF!</definedName>
    <definedName name="n1ping_2">#REF!</definedName>
    <definedName name="n1ping_20" localSheetId="0">#REF!</definedName>
    <definedName name="n1ping_20">#REF!</definedName>
    <definedName name="n1ping_4" localSheetId="0">#REF!</definedName>
    <definedName name="n1ping_4">#REF!</definedName>
    <definedName name="n1ping_5" localSheetId="0">#REF!</definedName>
    <definedName name="n1ping_5">#REF!</definedName>
    <definedName name="n1ping_7" localSheetId="0">#REF!</definedName>
    <definedName name="n1ping_7">#REF!</definedName>
    <definedName name="n1pingnc_20" localSheetId="0">#REF!</definedName>
    <definedName name="n1pingnc_20">#REF!</definedName>
    <definedName name="N1pINGvc" localSheetId="0">#REF!</definedName>
    <definedName name="N1pINGvc">#REF!</definedName>
    <definedName name="n1pingvl_20" localSheetId="0">#REF!</definedName>
    <definedName name="n1pingvl_20">#REF!</definedName>
    <definedName name="n1pint" localSheetId="0">#REF!</definedName>
    <definedName name="n1pint">#REF!</definedName>
    <definedName name="n1pint_10" localSheetId="0">#REF!</definedName>
    <definedName name="n1pint_10">#REF!</definedName>
    <definedName name="n1pint_12" localSheetId="0">#REF!</definedName>
    <definedName name="n1pint_12">#REF!</definedName>
    <definedName name="n1pint_17" localSheetId="0">#REF!</definedName>
    <definedName name="n1pint_17">#REF!</definedName>
    <definedName name="n1pint_18" localSheetId="0">#REF!</definedName>
    <definedName name="n1pint_18">#REF!</definedName>
    <definedName name="n1pint_2" localSheetId="0">#REF!</definedName>
    <definedName name="n1pint_2">#REF!</definedName>
    <definedName name="n1pint_20" localSheetId="0">#REF!</definedName>
    <definedName name="n1pint_20">#REF!</definedName>
    <definedName name="n1pint_4" localSheetId="0">#REF!</definedName>
    <definedName name="n1pint_4">#REF!</definedName>
    <definedName name="n1pint_5" localSheetId="0">#REF!</definedName>
    <definedName name="n1pint_5">#REF!</definedName>
    <definedName name="n1pint_7" localSheetId="0">#REF!</definedName>
    <definedName name="n1pint_7">#REF!</definedName>
    <definedName name="n1pintnc_20" localSheetId="0">#REF!</definedName>
    <definedName name="n1pintnc_20">#REF!</definedName>
    <definedName name="n1pintvl_20" localSheetId="0">#REF!</definedName>
    <definedName name="n1pintvl_20">#REF!</definedName>
    <definedName name="n2_" localSheetId="0">#REF!</definedName>
    <definedName name="n2_">#REF!</definedName>
    <definedName name="n24nc_20" localSheetId="0">#REF!</definedName>
    <definedName name="n24nc_20">#REF!</definedName>
    <definedName name="n24vl_20" localSheetId="0">#REF!</definedName>
    <definedName name="n24vl_20">#REF!</definedName>
    <definedName name="n2mignc_20" localSheetId="0">#REF!</definedName>
    <definedName name="n2mignc_20">#REF!</definedName>
    <definedName name="n2migvl_20" localSheetId="0">#REF!</definedName>
    <definedName name="n2migvl_20">#REF!</definedName>
    <definedName name="n2min1nc_20" localSheetId="0">#REF!</definedName>
    <definedName name="n2min1nc_20">#REF!</definedName>
    <definedName name="n2min1vl_20" localSheetId="0">#REF!</definedName>
    <definedName name="n2min1vl_20">#REF!</definedName>
    <definedName name="n3_" localSheetId="0">#REF!</definedName>
    <definedName name="n3_">#REF!</definedName>
    <definedName name="n4_" localSheetId="0">#REF!</definedName>
    <definedName name="n4_">#REF!</definedName>
    <definedName name="nam" localSheetId="0">#REF!</definedName>
    <definedName name="nam">#REF!</definedName>
    <definedName name="Name" localSheetId="0">#REF!</definedName>
    <definedName name="Name">#REF!</definedName>
    <definedName name="Ñaù" localSheetId="0">#REF!</definedName>
    <definedName name="Ñaù">#REF!</definedName>
    <definedName name="nauson" localSheetId="0">#REF!</definedName>
    <definedName name="nauson">#REF!</definedName>
    <definedName name="nc" localSheetId="0">#REF!</definedName>
    <definedName name="nc">#REF!</definedName>
    <definedName name="nc.3" localSheetId="0">#REF!</definedName>
    <definedName name="nc.3">#REF!</definedName>
    <definedName name="nc.4" localSheetId="0">#REF!</definedName>
    <definedName name="nc.4">#REF!</definedName>
    <definedName name="Nc_12" localSheetId="0">#REF!</definedName>
    <definedName name="Nc_12">#REF!</definedName>
    <definedName name="Nc_17" localSheetId="0">#REF!</definedName>
    <definedName name="Nc_17">#REF!</definedName>
    <definedName name="Nc_18" localSheetId="0">#REF!</definedName>
    <definedName name="Nc_18">#REF!</definedName>
    <definedName name="Nc_2" localSheetId="0">#REF!</definedName>
    <definedName name="Nc_2">#REF!</definedName>
    <definedName name="NC_20" localSheetId="0">#REF!</definedName>
    <definedName name="NC_20">#REF!</definedName>
    <definedName name="Nc_4" localSheetId="0">#REF!</definedName>
    <definedName name="Nc_4">#REF!</definedName>
    <definedName name="Nc_5" localSheetId="0">#REF!</definedName>
    <definedName name="Nc_5">#REF!</definedName>
    <definedName name="Nc_7" localSheetId="0">#REF!</definedName>
    <definedName name="Nc_7">#REF!</definedName>
    <definedName name="nc_btm10" localSheetId="0">#REF!</definedName>
    <definedName name="nc_btm10">#REF!</definedName>
    <definedName name="nc_btm10_10" localSheetId="0">#REF!</definedName>
    <definedName name="nc_btm10_10">#REF!</definedName>
    <definedName name="nc_btm10_12" localSheetId="0">#REF!</definedName>
    <definedName name="nc_btm10_12">#REF!</definedName>
    <definedName name="nc_btm10_17" localSheetId="0">#REF!</definedName>
    <definedName name="nc_btm10_17">#REF!</definedName>
    <definedName name="nc_btm10_18" localSheetId="0">#REF!</definedName>
    <definedName name="nc_btm10_18">#REF!</definedName>
    <definedName name="nc_btm10_2" localSheetId="0">#REF!</definedName>
    <definedName name="nc_btm10_2">#REF!</definedName>
    <definedName name="nc_btm10_4" localSheetId="0">#REF!</definedName>
    <definedName name="nc_btm10_4">#REF!</definedName>
    <definedName name="nc_btm10_5" localSheetId="0">#REF!</definedName>
    <definedName name="nc_btm10_5">#REF!</definedName>
    <definedName name="nc_btm10_7" localSheetId="0">#REF!</definedName>
    <definedName name="nc_btm10_7">#REF!</definedName>
    <definedName name="nc_btm100" localSheetId="0">#REF!</definedName>
    <definedName name="nc_btm100">#REF!</definedName>
    <definedName name="nc_btm100_10" localSheetId="0">#REF!</definedName>
    <definedName name="nc_btm100_10">#REF!</definedName>
    <definedName name="nc_btm100_12" localSheetId="0">#REF!</definedName>
    <definedName name="nc_btm100_12">#REF!</definedName>
    <definedName name="nc_btm100_17" localSheetId="0">#REF!</definedName>
    <definedName name="nc_btm100_17">#REF!</definedName>
    <definedName name="nc_btm100_18" localSheetId="0">#REF!</definedName>
    <definedName name="nc_btm100_18">#REF!</definedName>
    <definedName name="nc_btm100_2" localSheetId="0">#REF!</definedName>
    <definedName name="nc_btm100_2">#REF!</definedName>
    <definedName name="nc_btm100_4" localSheetId="0">#REF!</definedName>
    <definedName name="nc_btm100_4">#REF!</definedName>
    <definedName name="nc_btm100_5" localSheetId="0">#REF!</definedName>
    <definedName name="nc_btm100_5">#REF!</definedName>
    <definedName name="nc_btm100_7" localSheetId="0">#REF!</definedName>
    <definedName name="nc_btm100_7">#REF!</definedName>
    <definedName name="NC_CSCT" localSheetId="0">#REF!</definedName>
    <definedName name="NC_CSCT">#REF!</definedName>
    <definedName name="NC_CSCT_10" localSheetId="0">#REF!</definedName>
    <definedName name="NC_CSCT_10">#REF!</definedName>
    <definedName name="NC_CSH" localSheetId="0">#REF!</definedName>
    <definedName name="NC_CSH">#REF!</definedName>
    <definedName name="NC_CTNM" localSheetId="0">#REF!</definedName>
    <definedName name="NC_CTNM">#REF!</definedName>
    <definedName name="NC_CTXD" localSheetId="0">#REF!</definedName>
    <definedName name="NC_CTXD">#REF!</definedName>
    <definedName name="NC_CTXD_10" localSheetId="0">#REF!</definedName>
    <definedName name="NC_CTXD_10">#REF!</definedName>
    <definedName name="NC_CX1" localSheetId="0">#REF!</definedName>
    <definedName name="NC_CX1">#REF!</definedName>
    <definedName name="NC_CX2" localSheetId="0">#REF!</definedName>
    <definedName name="NC_CX2">#REF!</definedName>
    <definedName name="NC_GT" localSheetId="0">#REF!</definedName>
    <definedName name="NC_GT">#REF!</definedName>
    <definedName name="NC_HCN" localSheetId="0">#REF!</definedName>
    <definedName name="NC_HCN">#REF!</definedName>
    <definedName name="NC_NMD" localSheetId="0">#REF!</definedName>
    <definedName name="NC_NMD">#REF!</definedName>
    <definedName name="NC_RD" localSheetId="0">#REF!</definedName>
    <definedName name="NC_RD">#REF!</definedName>
    <definedName name="NC_RD_10" localSheetId="0">#REF!</definedName>
    <definedName name="NC_RD_10">#REF!</definedName>
    <definedName name="NC_TD" localSheetId="0">#REF!</definedName>
    <definedName name="NC_TD">#REF!</definedName>
    <definedName name="NC_TD_10" localSheetId="0">#REF!</definedName>
    <definedName name="NC_TD_10">#REF!</definedName>
    <definedName name="NC_TN1" localSheetId="0">#REF!</definedName>
    <definedName name="NC_TN1">#REF!</definedName>
    <definedName name="NC_TN2" localSheetId="0">#REF!</definedName>
    <definedName name="NC_TN2">#REF!</definedName>
    <definedName name="NC_TN3" localSheetId="0">#REF!</definedName>
    <definedName name="NC_TN3">#REF!</definedName>
    <definedName name="NC_TN4" localSheetId="0">#REF!</definedName>
    <definedName name="NC_TN4">#REF!</definedName>
    <definedName name="NC100_10" localSheetId="0">#REF!</definedName>
    <definedName name="NC100_10">#REF!</definedName>
    <definedName name="nc100a" localSheetId="0">#REF!</definedName>
    <definedName name="nc100a">#REF!</definedName>
    <definedName name="nc100a_12" localSheetId="0">#REF!</definedName>
    <definedName name="nc100a_12">#REF!</definedName>
    <definedName name="nc100a_17" localSheetId="0">#REF!</definedName>
    <definedName name="nc100a_17">#REF!</definedName>
    <definedName name="nc100a_18" localSheetId="0">#REF!</definedName>
    <definedName name="nc100a_18">#REF!</definedName>
    <definedName name="nc100a_2" localSheetId="0">#REF!</definedName>
    <definedName name="nc100a_2">#REF!</definedName>
    <definedName name="nc100a_4" localSheetId="0">#REF!</definedName>
    <definedName name="nc100a_4">#REF!</definedName>
    <definedName name="nc100a_5" localSheetId="0">#REF!</definedName>
    <definedName name="nc100a_5">#REF!</definedName>
    <definedName name="nc100a_7" localSheetId="0">#REF!</definedName>
    <definedName name="nc100a_7">#REF!</definedName>
    <definedName name="nc12m250_10" localSheetId="0">#REF!</definedName>
    <definedName name="nc12m250_10">#REF!</definedName>
    <definedName name="NC150_10" localSheetId="0">#REF!</definedName>
    <definedName name="NC150_10">#REF!</definedName>
    <definedName name="NC150_12" localSheetId="0">#REF!</definedName>
    <definedName name="NC150_12">#REF!</definedName>
    <definedName name="NC150_17" localSheetId="0">#REF!</definedName>
    <definedName name="NC150_17">#REF!</definedName>
    <definedName name="NC150_18" localSheetId="0">#REF!</definedName>
    <definedName name="NC150_18">#REF!</definedName>
    <definedName name="NC150_2" localSheetId="0">#REF!</definedName>
    <definedName name="NC150_2">#REF!</definedName>
    <definedName name="NC150_4" localSheetId="0">#REF!</definedName>
    <definedName name="NC150_4">#REF!</definedName>
    <definedName name="NC150_5" localSheetId="0">#REF!</definedName>
    <definedName name="NC150_5">#REF!</definedName>
    <definedName name="NC150_7" localSheetId="0">#REF!</definedName>
    <definedName name="NC150_7">#REF!</definedName>
    <definedName name="nc151_10" localSheetId="0">#REF!</definedName>
    <definedName name="nc151_10">#REF!</definedName>
    <definedName name="nc1nc_20" localSheetId="0">#REF!</definedName>
    <definedName name="nc1nc_20">#REF!</definedName>
    <definedName name="nc1p_10" localSheetId="0">#REF!</definedName>
    <definedName name="nc1p_10">#REF!</definedName>
    <definedName name="nc1p_20" localSheetId="0">#REF!</definedName>
    <definedName name="nc1p_20">#REF!</definedName>
    <definedName name="nc1vl_20" localSheetId="0">#REF!</definedName>
    <definedName name="nc1vl_20">#REF!</definedName>
    <definedName name="nc2.0" localSheetId="0">#REF!</definedName>
    <definedName name="nc2.0">#REF!</definedName>
    <definedName name="nc2.1" localSheetId="0">#REF!</definedName>
    <definedName name="nc2.1">#REF!</definedName>
    <definedName name="nc2.1I" localSheetId="0">#REF!</definedName>
    <definedName name="nc2.1I">#REF!</definedName>
    <definedName name="nc2.1I_10" localSheetId="0">#REF!</definedName>
    <definedName name="nc2.1I_10">#REF!</definedName>
    <definedName name="nc2.1II" localSheetId="0">#REF!</definedName>
    <definedName name="nc2.1II">#REF!</definedName>
    <definedName name="nc2.1II_10" localSheetId="0">#REF!</definedName>
    <definedName name="nc2.1II_10">#REF!</definedName>
    <definedName name="nc2.1III" localSheetId="0">#REF!</definedName>
    <definedName name="nc2.1III">#REF!</definedName>
    <definedName name="nc2.1III_10" localSheetId="0">#REF!</definedName>
    <definedName name="nc2.1III_10">#REF!</definedName>
    <definedName name="nc2.1IV" localSheetId="0">#REF!</definedName>
    <definedName name="nc2.1IV">#REF!</definedName>
    <definedName name="nc2.1IV_10" localSheetId="0">#REF!</definedName>
    <definedName name="nc2.1IV_10">#REF!</definedName>
    <definedName name="nc2.2" localSheetId="0">#REF!</definedName>
    <definedName name="nc2.2">#REF!</definedName>
    <definedName name="nc2.2I" localSheetId="0">#REF!</definedName>
    <definedName name="nc2.2I">#REF!</definedName>
    <definedName name="nc2.2I_10" localSheetId="0">#REF!</definedName>
    <definedName name="nc2.2I_10">#REF!</definedName>
    <definedName name="nc2.2II" localSheetId="0">#REF!</definedName>
    <definedName name="nc2.2II">#REF!</definedName>
    <definedName name="nc2.2II_10" localSheetId="0">#REF!</definedName>
    <definedName name="nc2.2II_10">#REF!</definedName>
    <definedName name="nc2.2III" localSheetId="0">#REF!</definedName>
    <definedName name="nc2.2III">#REF!</definedName>
    <definedName name="nc2.2III_10" localSheetId="0">#REF!</definedName>
    <definedName name="nc2.2III_10">#REF!</definedName>
    <definedName name="nc2.2IV" localSheetId="0">#REF!</definedName>
    <definedName name="nc2.2IV">#REF!</definedName>
    <definedName name="nc2.2IV_10" localSheetId="0">#REF!</definedName>
    <definedName name="nc2.2IV_10">#REF!</definedName>
    <definedName name="nc2.3" localSheetId="0">#REF!</definedName>
    <definedName name="nc2.3">#REF!</definedName>
    <definedName name="nc2.3I" localSheetId="0">#REF!</definedName>
    <definedName name="nc2.3I">#REF!</definedName>
    <definedName name="nc2.3I_10" localSheetId="0">#REF!</definedName>
    <definedName name="nc2.3I_10">#REF!</definedName>
    <definedName name="nc2.3II" localSheetId="0">#REF!</definedName>
    <definedName name="nc2.3II">#REF!</definedName>
    <definedName name="nc2.3II_10" localSheetId="0">#REF!</definedName>
    <definedName name="nc2.3II_10">#REF!</definedName>
    <definedName name="nc2.3III" localSheetId="0">#REF!</definedName>
    <definedName name="nc2.3III">#REF!</definedName>
    <definedName name="nc2.3III_10" localSheetId="0">#REF!</definedName>
    <definedName name="nc2.3III_10">#REF!</definedName>
    <definedName name="nc2.3IV" localSheetId="0">#REF!</definedName>
    <definedName name="nc2.3IV">#REF!</definedName>
    <definedName name="nc2.3IV_10" localSheetId="0">#REF!</definedName>
    <definedName name="nc2.3IV_10">#REF!</definedName>
    <definedName name="nc2.4" localSheetId="0">#REF!</definedName>
    <definedName name="nc2.4">#REF!</definedName>
    <definedName name="nc2.4I" localSheetId="0">#REF!</definedName>
    <definedName name="nc2.4I">#REF!</definedName>
    <definedName name="nc2.4I_10" localSheetId="0">#REF!</definedName>
    <definedName name="nc2.4I_10">#REF!</definedName>
    <definedName name="nc2.4II" localSheetId="0">#REF!</definedName>
    <definedName name="nc2.4II">#REF!</definedName>
    <definedName name="nc2.4II_10" localSheetId="0">#REF!</definedName>
    <definedName name="nc2.4II_10">#REF!</definedName>
    <definedName name="nc2.4III" localSheetId="0">#REF!</definedName>
    <definedName name="nc2.4III">#REF!</definedName>
    <definedName name="nc2.4III_10" localSheetId="0">#REF!</definedName>
    <definedName name="nc2.4III_10">#REF!</definedName>
    <definedName name="nc2.4IV" localSheetId="0">#REF!</definedName>
    <definedName name="nc2.4IV">#REF!</definedName>
    <definedName name="nc2.4IV_10" localSheetId="0">#REF!</definedName>
    <definedName name="nc2.4IV_10">#REF!</definedName>
    <definedName name="nc2.5" localSheetId="0">#REF!</definedName>
    <definedName name="nc2.5">#REF!</definedName>
    <definedName name="nc2.5_10" localSheetId="0">#REF!</definedName>
    <definedName name="nc2.5_10">#REF!</definedName>
    <definedName name="nc2.5I" localSheetId="0">#REF!</definedName>
    <definedName name="nc2.5I">#REF!</definedName>
    <definedName name="nc2.5I_10" localSheetId="0">#REF!</definedName>
    <definedName name="nc2.5I_10">#REF!</definedName>
    <definedName name="nc2.5II" localSheetId="0">#REF!</definedName>
    <definedName name="nc2.5II">#REF!</definedName>
    <definedName name="nc2.5II_10" localSheetId="0">#REF!</definedName>
    <definedName name="nc2.5II_10">#REF!</definedName>
    <definedName name="nc2.5III" localSheetId="0">#REF!</definedName>
    <definedName name="nc2.5III">#REF!</definedName>
    <definedName name="nc2.5III_10" localSheetId="0">#REF!</definedName>
    <definedName name="nc2.5III_10">#REF!</definedName>
    <definedName name="nc2.5IV" localSheetId="0">#REF!</definedName>
    <definedName name="nc2.5IV">#REF!</definedName>
    <definedName name="nc2.5IV_10" localSheetId="0">#REF!</definedName>
    <definedName name="nc2.5IV_10">#REF!</definedName>
    <definedName name="nc2.6" localSheetId="0">#REF!</definedName>
    <definedName name="nc2.6">#REF!</definedName>
    <definedName name="nc2.6I" localSheetId="0">#REF!</definedName>
    <definedName name="nc2.6I">#REF!</definedName>
    <definedName name="nc2.6I_10" localSheetId="0">#REF!</definedName>
    <definedName name="nc2.6I_10">#REF!</definedName>
    <definedName name="nc2.6II" localSheetId="0">#REF!</definedName>
    <definedName name="nc2.6II">#REF!</definedName>
    <definedName name="nc2.6II_10" localSheetId="0">#REF!</definedName>
    <definedName name="nc2.6II_10">#REF!</definedName>
    <definedName name="nc2.6III" localSheetId="0">#REF!</definedName>
    <definedName name="nc2.6III">#REF!</definedName>
    <definedName name="nc2.6III_10" localSheetId="0">#REF!</definedName>
    <definedName name="nc2.6III_10">#REF!</definedName>
    <definedName name="nc2.6IV" localSheetId="0">#REF!</definedName>
    <definedName name="nc2.6IV">#REF!</definedName>
    <definedName name="nc2.6IV_10" localSheetId="0">#REF!</definedName>
    <definedName name="nc2.6IV_10">#REF!</definedName>
    <definedName name="nc2.7" localSheetId="0">#REF!</definedName>
    <definedName name="nc2.7">#REF!</definedName>
    <definedName name="nc2.7_20" localSheetId="0">#REF!</definedName>
    <definedName name="nc2.7_20">#REF!</definedName>
    <definedName name="nc2.7I" localSheetId="0">#REF!</definedName>
    <definedName name="nc2.7I">#REF!</definedName>
    <definedName name="nc2.7I_10" localSheetId="0">#REF!</definedName>
    <definedName name="nc2.7I_10">#REF!</definedName>
    <definedName name="nc2.7II" localSheetId="0">#REF!</definedName>
    <definedName name="nc2.7II">#REF!</definedName>
    <definedName name="nc2.7II_10" localSheetId="0">#REF!</definedName>
    <definedName name="nc2.7II_10">#REF!</definedName>
    <definedName name="nc2.7III" localSheetId="0">#REF!</definedName>
    <definedName name="nc2.7III">#REF!</definedName>
    <definedName name="nc2.7III_10" localSheetId="0">#REF!</definedName>
    <definedName name="nc2.7III_10">#REF!</definedName>
    <definedName name="nc2.7IV" localSheetId="0">#REF!</definedName>
    <definedName name="nc2.7IV">#REF!</definedName>
    <definedName name="nc2.7IV_10" localSheetId="0">#REF!</definedName>
    <definedName name="nc2.7IV_10">#REF!</definedName>
    <definedName name="nc2.8" localSheetId="0">#REF!</definedName>
    <definedName name="nc2.8">#REF!</definedName>
    <definedName name="nc2.8I" localSheetId="0">#REF!</definedName>
    <definedName name="nc2.8I">#REF!</definedName>
    <definedName name="nc2.8I_10" localSheetId="0">#REF!</definedName>
    <definedName name="nc2.8I_10">#REF!</definedName>
    <definedName name="nc2.8II" localSheetId="0">#REF!</definedName>
    <definedName name="nc2.8II">#REF!</definedName>
    <definedName name="nc2.8II_10" localSheetId="0">#REF!</definedName>
    <definedName name="nc2.8II_10">#REF!</definedName>
    <definedName name="nc2.8III" localSheetId="0">#REF!</definedName>
    <definedName name="nc2.8III">#REF!</definedName>
    <definedName name="nc2.8III_10" localSheetId="0">#REF!</definedName>
    <definedName name="nc2.8III_10">#REF!</definedName>
    <definedName name="nc2.8IV" localSheetId="0">#REF!</definedName>
    <definedName name="nc2.8IV">#REF!</definedName>
    <definedName name="nc2.8IV_10" localSheetId="0">#REF!</definedName>
    <definedName name="nc2.8IV_10">#REF!</definedName>
    <definedName name="nc2.9" localSheetId="0">#REF!</definedName>
    <definedName name="nc2.9">#REF!</definedName>
    <definedName name="nc2.9I" localSheetId="0">#REF!</definedName>
    <definedName name="nc2.9I">#REF!</definedName>
    <definedName name="nc2.9I_10" localSheetId="0">#REF!</definedName>
    <definedName name="nc2.9I_10">#REF!</definedName>
    <definedName name="nc2.9II" localSheetId="0">#REF!</definedName>
    <definedName name="nc2.9II">#REF!</definedName>
    <definedName name="nc2.9II_10" localSheetId="0">#REF!</definedName>
    <definedName name="nc2.9II_10">#REF!</definedName>
    <definedName name="nc2.9III" localSheetId="0">#REF!</definedName>
    <definedName name="nc2.9III">#REF!</definedName>
    <definedName name="nc2.9III_10" localSheetId="0">#REF!</definedName>
    <definedName name="nc2.9III_10">#REF!</definedName>
    <definedName name="nc2.9IV" localSheetId="0">#REF!</definedName>
    <definedName name="nc2.9IV">#REF!</definedName>
    <definedName name="nc2.9IV_10" localSheetId="0">#REF!</definedName>
    <definedName name="nc2.9IV_10">#REF!</definedName>
    <definedName name="NC200_12" localSheetId="0">#REF!</definedName>
    <definedName name="NC200_12">#REF!</definedName>
    <definedName name="NC200_17" localSheetId="0">#REF!</definedName>
    <definedName name="NC200_17">#REF!</definedName>
    <definedName name="NC200_18" localSheetId="0">#REF!</definedName>
    <definedName name="NC200_18">#REF!</definedName>
    <definedName name="NC200_2" localSheetId="0">#REF!</definedName>
    <definedName name="NC200_2">#REF!</definedName>
    <definedName name="NC200_20" localSheetId="0">#REF!</definedName>
    <definedName name="NC200_20">#REF!</definedName>
    <definedName name="NC200_4" localSheetId="0">#REF!</definedName>
    <definedName name="NC200_4">#REF!</definedName>
    <definedName name="NC200_5" localSheetId="0">#REF!</definedName>
    <definedName name="NC200_5">#REF!</definedName>
    <definedName name="NC200_7" localSheetId="0">#REF!</definedName>
    <definedName name="NC200_7">#REF!</definedName>
    <definedName name="nc24nc_20" localSheetId="0">#REF!</definedName>
    <definedName name="nc24nc_20">#REF!</definedName>
    <definedName name="nc24vl_20" localSheetId="0">#REF!</definedName>
    <definedName name="nc24vl_20">#REF!</definedName>
    <definedName name="nc2I" localSheetId="0">#REF!</definedName>
    <definedName name="nc2I">#REF!</definedName>
    <definedName name="nc2I_10" localSheetId="0">#REF!</definedName>
    <definedName name="nc2I_10">#REF!</definedName>
    <definedName name="nc2II" localSheetId="0">#REF!</definedName>
    <definedName name="nc2II">#REF!</definedName>
    <definedName name="nc2II_10" localSheetId="0">#REF!</definedName>
    <definedName name="nc2II_10">#REF!</definedName>
    <definedName name="nc2III" localSheetId="0">#REF!</definedName>
    <definedName name="nc2III">#REF!</definedName>
    <definedName name="nc2III_10" localSheetId="0">#REF!</definedName>
    <definedName name="nc2III_10">#REF!</definedName>
    <definedName name="nc2IV" localSheetId="0">#REF!</definedName>
    <definedName name="nc2IV">#REF!</definedName>
    <definedName name="nc2IV_10" localSheetId="0">#REF!</definedName>
    <definedName name="nc2IV_10">#REF!</definedName>
    <definedName name="nc3." localSheetId="0">#REF!</definedName>
    <definedName name="nc3.">#REF!</definedName>
    <definedName name="nc3.0" localSheetId="0">#REF!</definedName>
    <definedName name="nc3.0">#REF!</definedName>
    <definedName name="nc3.0_10" localSheetId="0">#REF!</definedName>
    <definedName name="nc3.0_10">#REF!</definedName>
    <definedName name="nc3.0_20" localSheetId="0">#REF!</definedName>
    <definedName name="nc3.0_20">#REF!</definedName>
    <definedName name="nc3.1" localSheetId="0">#REF!</definedName>
    <definedName name="nc3.1">#REF!</definedName>
    <definedName name="nc3.1I" localSheetId="0">#REF!</definedName>
    <definedName name="nc3.1I">#REF!</definedName>
    <definedName name="nc3.1I_10" localSheetId="0">#REF!</definedName>
    <definedName name="nc3.1I_10">#REF!</definedName>
    <definedName name="nc3.1II" localSheetId="0">#REF!</definedName>
    <definedName name="nc3.1II">#REF!</definedName>
    <definedName name="nc3.1II_10" localSheetId="0">#REF!</definedName>
    <definedName name="nc3.1II_10">#REF!</definedName>
    <definedName name="nc3.1III" localSheetId="0">#REF!</definedName>
    <definedName name="nc3.1III">#REF!</definedName>
    <definedName name="nc3.1III_10" localSheetId="0">#REF!</definedName>
    <definedName name="nc3.1III_10">#REF!</definedName>
    <definedName name="nc3.1IV" localSheetId="0">#REF!</definedName>
    <definedName name="nc3.1IV">#REF!</definedName>
    <definedName name="nc3.1IV_10" localSheetId="0">#REF!</definedName>
    <definedName name="nc3.1IV_10">#REF!</definedName>
    <definedName name="nc3.2" localSheetId="0">#REF!</definedName>
    <definedName name="nc3.2">#REF!</definedName>
    <definedName name="nc3.2_10" localSheetId="0">#REF!</definedName>
    <definedName name="nc3.2_10">#REF!</definedName>
    <definedName name="nc3.2_20" localSheetId="0">#REF!</definedName>
    <definedName name="nc3.2_20">#REF!</definedName>
    <definedName name="nc3.2I" localSheetId="0">#REF!</definedName>
    <definedName name="nc3.2I">#REF!</definedName>
    <definedName name="nc3.2I_10" localSheetId="0">#REF!</definedName>
    <definedName name="nc3.2I_10">#REF!</definedName>
    <definedName name="nc3.2II" localSheetId="0">#REF!</definedName>
    <definedName name="nc3.2II">#REF!</definedName>
    <definedName name="nc3.2II_10" localSheetId="0">#REF!</definedName>
    <definedName name="nc3.2II_10">#REF!</definedName>
    <definedName name="nc3.2III" localSheetId="0">#REF!</definedName>
    <definedName name="nc3.2III">#REF!</definedName>
    <definedName name="nc3.2III_10" localSheetId="0">#REF!</definedName>
    <definedName name="nc3.2III_10">#REF!</definedName>
    <definedName name="nc3.2IV" localSheetId="0">#REF!</definedName>
    <definedName name="nc3.2IV">#REF!</definedName>
    <definedName name="nc3.2IV_10" localSheetId="0">#REF!</definedName>
    <definedName name="nc3.2IV_10">#REF!</definedName>
    <definedName name="nc3.3" localSheetId="0">#REF!</definedName>
    <definedName name="nc3.3">#REF!</definedName>
    <definedName name="nc3.3I" localSheetId="0">#REF!</definedName>
    <definedName name="nc3.3I">#REF!</definedName>
    <definedName name="nc3.3I_10" localSheetId="0">#REF!</definedName>
    <definedName name="nc3.3I_10">#REF!</definedName>
    <definedName name="nc3.3II" localSheetId="0">#REF!</definedName>
    <definedName name="nc3.3II">#REF!</definedName>
    <definedName name="nc3.3II_10" localSheetId="0">#REF!</definedName>
    <definedName name="nc3.3II_10">#REF!</definedName>
    <definedName name="nc3.3III" localSheetId="0">#REF!</definedName>
    <definedName name="nc3.3III">#REF!</definedName>
    <definedName name="nc3.3III_10" localSheetId="0">#REF!</definedName>
    <definedName name="nc3.3III_10">#REF!</definedName>
    <definedName name="nc3.3IV" localSheetId="0">#REF!</definedName>
    <definedName name="nc3.3IV">#REF!</definedName>
    <definedName name="nc3.3IV_10" localSheetId="0">#REF!</definedName>
    <definedName name="nc3.3IV_10">#REF!</definedName>
    <definedName name="nc3.4" localSheetId="0">#REF!</definedName>
    <definedName name="nc3.4">#REF!</definedName>
    <definedName name="nc3.4I" localSheetId="0">#REF!</definedName>
    <definedName name="nc3.4I">#REF!</definedName>
    <definedName name="nc3.4I_10" localSheetId="0">#REF!</definedName>
    <definedName name="nc3.4I_10">#REF!</definedName>
    <definedName name="nc3.4II" localSheetId="0">#REF!</definedName>
    <definedName name="nc3.4II">#REF!</definedName>
    <definedName name="nc3.4II_10" localSheetId="0">#REF!</definedName>
    <definedName name="nc3.4II_10">#REF!</definedName>
    <definedName name="nc3.4III" localSheetId="0">#REF!</definedName>
    <definedName name="nc3.4III">#REF!</definedName>
    <definedName name="nc3.4III_10" localSheetId="0">#REF!</definedName>
    <definedName name="nc3.4III_10">#REF!</definedName>
    <definedName name="nc3.4IV" localSheetId="0">#REF!</definedName>
    <definedName name="nc3.4IV">#REF!</definedName>
    <definedName name="nc3.4IV_10" localSheetId="0">#REF!</definedName>
    <definedName name="nc3.4IV_10">#REF!</definedName>
    <definedName name="nc3.5" localSheetId="0">#REF!</definedName>
    <definedName name="nc3.5">#REF!</definedName>
    <definedName name="nc3.5_11" localSheetId="0">#REF!</definedName>
    <definedName name="nc3.5_11">#REF!</definedName>
    <definedName name="nc3.5_20" localSheetId="0">#REF!</definedName>
    <definedName name="nc3.5_20">#REF!</definedName>
    <definedName name="nc3.5I" localSheetId="0">#REF!</definedName>
    <definedName name="nc3.5I">#REF!</definedName>
    <definedName name="nc3.5I_10" localSheetId="0">#REF!</definedName>
    <definedName name="nc3.5I_10">#REF!</definedName>
    <definedName name="nc3.5II" localSheetId="0">#REF!</definedName>
    <definedName name="nc3.5II">#REF!</definedName>
    <definedName name="nc3.5II_10" localSheetId="0">#REF!</definedName>
    <definedName name="nc3.5II_10">#REF!</definedName>
    <definedName name="nc3.5III" localSheetId="0">#REF!</definedName>
    <definedName name="nc3.5III">#REF!</definedName>
    <definedName name="nc3.5III_10" localSheetId="0">#REF!</definedName>
    <definedName name="nc3.5III_10">#REF!</definedName>
    <definedName name="nc3.5IV" localSheetId="0">#REF!</definedName>
    <definedName name="nc3.5IV">#REF!</definedName>
    <definedName name="nc3.5IV_10" localSheetId="0">#REF!</definedName>
    <definedName name="nc3.5IV_10">#REF!</definedName>
    <definedName name="nc3.6" localSheetId="0">#REF!</definedName>
    <definedName name="nc3.6">#REF!</definedName>
    <definedName name="nc3.6I" localSheetId="0">#REF!</definedName>
    <definedName name="nc3.6I">#REF!</definedName>
    <definedName name="nc3.6I_10" localSheetId="0">#REF!</definedName>
    <definedName name="nc3.6I_10">#REF!</definedName>
    <definedName name="nc3.6II" localSheetId="0">#REF!</definedName>
    <definedName name="nc3.6II">#REF!</definedName>
    <definedName name="nc3.6II_10" localSheetId="0">#REF!</definedName>
    <definedName name="nc3.6II_10">#REF!</definedName>
    <definedName name="nc3.6III" localSheetId="0">#REF!</definedName>
    <definedName name="nc3.6III">#REF!</definedName>
    <definedName name="nc3.6III_10" localSheetId="0">#REF!</definedName>
    <definedName name="nc3.6III_10">#REF!</definedName>
    <definedName name="nc3.6IV" localSheetId="0">#REF!</definedName>
    <definedName name="nc3.6IV">#REF!</definedName>
    <definedName name="nc3.6IV_10" localSheetId="0">#REF!</definedName>
    <definedName name="nc3.6IV_10">#REF!</definedName>
    <definedName name="nc3.7" localSheetId="0">#REF!</definedName>
    <definedName name="nc3.7">#REF!</definedName>
    <definedName name="nc3.7_20" localSheetId="0">#REF!</definedName>
    <definedName name="nc3.7_20">#REF!</definedName>
    <definedName name="nc3.7I" localSheetId="0">#REF!</definedName>
    <definedName name="nc3.7I">#REF!</definedName>
    <definedName name="nc3.7I_10" localSheetId="0">#REF!</definedName>
    <definedName name="nc3.7I_10">#REF!</definedName>
    <definedName name="nc3.7II" localSheetId="0">#REF!</definedName>
    <definedName name="nc3.7II">#REF!</definedName>
    <definedName name="nc3.7II_10" localSheetId="0">#REF!</definedName>
    <definedName name="nc3.7II_10">#REF!</definedName>
    <definedName name="nc3.7III" localSheetId="0">#REF!</definedName>
    <definedName name="nc3.7III">#REF!</definedName>
    <definedName name="nc3.7III_10" localSheetId="0">#REF!</definedName>
    <definedName name="nc3.7III_10">#REF!</definedName>
    <definedName name="nc3.7IV" localSheetId="0">#REF!</definedName>
    <definedName name="nc3.7IV">#REF!</definedName>
    <definedName name="nc3.7IV_10" localSheetId="0">#REF!</definedName>
    <definedName name="nc3.7IV_10">#REF!</definedName>
    <definedName name="nc3.8" localSheetId="0">#REF!</definedName>
    <definedName name="nc3.8">#REF!</definedName>
    <definedName name="nc3.8I" localSheetId="0">#REF!</definedName>
    <definedName name="nc3.8I">#REF!</definedName>
    <definedName name="nc3.8I_10" localSheetId="0">#REF!</definedName>
    <definedName name="nc3.8I_10">#REF!</definedName>
    <definedName name="nc3.8II" localSheetId="0">#REF!</definedName>
    <definedName name="nc3.8II">#REF!</definedName>
    <definedName name="nc3.8II_10" localSheetId="0">#REF!</definedName>
    <definedName name="nc3.8II_10">#REF!</definedName>
    <definedName name="nc3.8III" localSheetId="0">#REF!</definedName>
    <definedName name="nc3.8III">#REF!</definedName>
    <definedName name="nc3.8III_10" localSheetId="0">#REF!</definedName>
    <definedName name="nc3.8III_10">#REF!</definedName>
    <definedName name="nc3.8IV" localSheetId="0">#REF!</definedName>
    <definedName name="nc3.8IV">#REF!</definedName>
    <definedName name="nc3.8IV_10" localSheetId="0">#REF!</definedName>
    <definedName name="nc3.8IV_10">#REF!</definedName>
    <definedName name="nc3.9" localSheetId="0">#REF!</definedName>
    <definedName name="nc3.9">#REF!</definedName>
    <definedName name="nc3.9I" localSheetId="0">#REF!</definedName>
    <definedName name="nc3.9I">#REF!</definedName>
    <definedName name="nc3.9I_10" localSheetId="0">#REF!</definedName>
    <definedName name="nc3.9I_10">#REF!</definedName>
    <definedName name="nc3.9II" localSheetId="0">#REF!</definedName>
    <definedName name="nc3.9II">#REF!</definedName>
    <definedName name="nc3.9II_10" localSheetId="0">#REF!</definedName>
    <definedName name="nc3.9II_10">#REF!</definedName>
    <definedName name="nc3.9III" localSheetId="0">#REF!</definedName>
    <definedName name="nc3.9III">#REF!</definedName>
    <definedName name="nc3.9III_10" localSheetId="0">#REF!</definedName>
    <definedName name="nc3.9III_10">#REF!</definedName>
    <definedName name="nc3.9IV" localSheetId="0">#REF!</definedName>
    <definedName name="nc3.9IV">#REF!</definedName>
    <definedName name="nc3.9IV_10" localSheetId="0">#REF!</definedName>
    <definedName name="nc3.9IV_10">#REF!</definedName>
    <definedName name="nc3I" localSheetId="0">#REF!</definedName>
    <definedName name="nc3I">#REF!</definedName>
    <definedName name="nc3I_10" localSheetId="0">#REF!</definedName>
    <definedName name="nc3I_10">#REF!</definedName>
    <definedName name="nc3II" localSheetId="0">#REF!</definedName>
    <definedName name="nc3II">#REF!</definedName>
    <definedName name="nc3II_10" localSheetId="0">#REF!</definedName>
    <definedName name="nc3II_10">#REF!</definedName>
    <definedName name="nc3III" localSheetId="0">#REF!</definedName>
    <definedName name="nc3III">#REF!</definedName>
    <definedName name="nc3III_10" localSheetId="0">#REF!</definedName>
    <definedName name="nc3III_10">#REF!</definedName>
    <definedName name="nc3IV" localSheetId="0">#REF!</definedName>
    <definedName name="nc3IV">#REF!</definedName>
    <definedName name="nc3IV_10" localSheetId="0">#REF!</definedName>
    <definedName name="nc3IV_10">#REF!</definedName>
    <definedName name="nc3p" localSheetId="0">#REF!</definedName>
    <definedName name="nc3p">#REF!</definedName>
    <definedName name="nc3p_10" localSheetId="0">#REF!</definedName>
    <definedName name="nc3p_10">#REF!</definedName>
    <definedName name="nc3p_12" localSheetId="0">#REF!</definedName>
    <definedName name="nc3p_12">#REF!</definedName>
    <definedName name="nc3p_17" localSheetId="0">#REF!</definedName>
    <definedName name="nc3p_17">#REF!</definedName>
    <definedName name="nc3p_18" localSheetId="0">#REF!</definedName>
    <definedName name="nc3p_18">#REF!</definedName>
    <definedName name="nc3p_2" localSheetId="0">#REF!</definedName>
    <definedName name="nc3p_2">#REF!</definedName>
    <definedName name="nc3p_20" localSheetId="0">#REF!</definedName>
    <definedName name="nc3p_20">#REF!</definedName>
    <definedName name="nc3p_4" localSheetId="0">#REF!</definedName>
    <definedName name="nc3p_4">#REF!</definedName>
    <definedName name="nc3p_5" localSheetId="0">#REF!</definedName>
    <definedName name="nc3p_5">#REF!</definedName>
    <definedName name="nc3p_7" localSheetId="0">#REF!</definedName>
    <definedName name="nc3p_7">#REF!</definedName>
    <definedName name="nc4.0_10" localSheetId="0">#REF!</definedName>
    <definedName name="nc4.0_10">#REF!</definedName>
    <definedName name="nc4.0_11" localSheetId="0">#REF!</definedName>
    <definedName name="nc4.0_11">#REF!</definedName>
    <definedName name="nc4.0_20" localSheetId="0">#REF!</definedName>
    <definedName name="nc4.0_20">#REF!</definedName>
    <definedName name="nc4.1" localSheetId="0">#REF!</definedName>
    <definedName name="nc4.1">#REF!</definedName>
    <definedName name="nc4.1I" localSheetId="0">#REF!</definedName>
    <definedName name="nc4.1I">#REF!</definedName>
    <definedName name="nc4.1I_10" localSheetId="0">#REF!</definedName>
    <definedName name="nc4.1I_10">#REF!</definedName>
    <definedName name="nc4.1II" localSheetId="0">#REF!</definedName>
    <definedName name="nc4.1II">#REF!</definedName>
    <definedName name="nc4.1II_10" localSheetId="0">#REF!</definedName>
    <definedName name="nc4.1II_10">#REF!</definedName>
    <definedName name="nc4.1III" localSheetId="0">#REF!</definedName>
    <definedName name="nc4.1III">#REF!</definedName>
    <definedName name="nc4.1III_10" localSheetId="0">#REF!</definedName>
    <definedName name="nc4.1III_10">#REF!</definedName>
    <definedName name="nc4.1IV" localSheetId="0">#REF!</definedName>
    <definedName name="nc4.1IV">#REF!</definedName>
    <definedName name="nc4.1IV_10" localSheetId="0">#REF!</definedName>
    <definedName name="nc4.1IV_10">#REF!</definedName>
    <definedName name="nc4.2" localSheetId="0">#REF!</definedName>
    <definedName name="nc4.2">#REF!</definedName>
    <definedName name="nc4.2I" localSheetId="0">#REF!</definedName>
    <definedName name="nc4.2I">#REF!</definedName>
    <definedName name="nc4.2I_10" localSheetId="0">#REF!</definedName>
    <definedName name="nc4.2I_10">#REF!</definedName>
    <definedName name="nc4.2II" localSheetId="0">#REF!</definedName>
    <definedName name="nc4.2II">#REF!</definedName>
    <definedName name="nc4.2II_10" localSheetId="0">#REF!</definedName>
    <definedName name="nc4.2II_10">#REF!</definedName>
    <definedName name="nc4.2III" localSheetId="0">#REF!</definedName>
    <definedName name="nc4.2III">#REF!</definedName>
    <definedName name="nc4.2III_10" localSheetId="0">#REF!</definedName>
    <definedName name="nc4.2III_10">#REF!</definedName>
    <definedName name="nc4.2IV" localSheetId="0">#REF!</definedName>
    <definedName name="nc4.2IV">#REF!</definedName>
    <definedName name="nc4.2IV_10" localSheetId="0">#REF!</definedName>
    <definedName name="nc4.2IV_10">#REF!</definedName>
    <definedName name="nc4.3" localSheetId="0">#REF!</definedName>
    <definedName name="nc4.3">#REF!</definedName>
    <definedName name="nc4.3I" localSheetId="0">#REF!</definedName>
    <definedName name="nc4.3I">#REF!</definedName>
    <definedName name="nc4.3I_10" localSheetId="0">#REF!</definedName>
    <definedName name="nc4.3I_10">#REF!</definedName>
    <definedName name="nc4.3II" localSheetId="0">#REF!</definedName>
    <definedName name="nc4.3II">#REF!</definedName>
    <definedName name="nc4.3II_10" localSheetId="0">#REF!</definedName>
    <definedName name="nc4.3II_10">#REF!</definedName>
    <definedName name="nc4.3III" localSheetId="0">#REF!</definedName>
    <definedName name="nc4.3III">#REF!</definedName>
    <definedName name="nc4.3III_10" localSheetId="0">#REF!</definedName>
    <definedName name="nc4.3III_10">#REF!</definedName>
    <definedName name="nc4.3IV" localSheetId="0">#REF!</definedName>
    <definedName name="nc4.3IV">#REF!</definedName>
    <definedName name="nc4.3IV_10" localSheetId="0">#REF!</definedName>
    <definedName name="nc4.3IV_10">#REF!</definedName>
    <definedName name="nc4.4" localSheetId="0">#REF!</definedName>
    <definedName name="nc4.4">#REF!</definedName>
    <definedName name="nc4.4I" localSheetId="0">#REF!</definedName>
    <definedName name="nc4.4I">#REF!</definedName>
    <definedName name="nc4.4I_10" localSheetId="0">#REF!</definedName>
    <definedName name="nc4.4I_10">#REF!</definedName>
    <definedName name="nc4.4II" localSheetId="0">#REF!</definedName>
    <definedName name="nc4.4II">#REF!</definedName>
    <definedName name="nc4.4II_10" localSheetId="0">#REF!</definedName>
    <definedName name="nc4.4II_10">#REF!</definedName>
    <definedName name="nc4.4III" localSheetId="0">#REF!</definedName>
    <definedName name="nc4.4III">#REF!</definedName>
    <definedName name="nc4.4III_10" localSheetId="0">#REF!</definedName>
    <definedName name="nc4.4III_10">#REF!</definedName>
    <definedName name="nc4.4IV" localSheetId="0">#REF!</definedName>
    <definedName name="nc4.4IV">#REF!</definedName>
    <definedName name="nc4.4IV_10" localSheetId="0">#REF!</definedName>
    <definedName name="nc4.4IV_10">#REF!</definedName>
    <definedName name="nc4.5" localSheetId="0">#REF!</definedName>
    <definedName name="nc4.5">#REF!</definedName>
    <definedName name="nc4.5_20" localSheetId="0">#REF!</definedName>
    <definedName name="nc4.5_20">#REF!</definedName>
    <definedName name="nc4.5I" localSheetId="0">#REF!</definedName>
    <definedName name="nc4.5I">#REF!</definedName>
    <definedName name="nc4.5I_10" localSheetId="0">#REF!</definedName>
    <definedName name="nc4.5I_10">#REF!</definedName>
    <definedName name="nc4.5II" localSheetId="0">#REF!</definedName>
    <definedName name="nc4.5II">#REF!</definedName>
    <definedName name="nc4.5II_10" localSheetId="0">#REF!</definedName>
    <definedName name="nc4.5II_10">#REF!</definedName>
    <definedName name="nc4.5III" localSheetId="0">#REF!</definedName>
    <definedName name="nc4.5III">#REF!</definedName>
    <definedName name="nc4.5III_10" localSheetId="0">#REF!</definedName>
    <definedName name="nc4.5III_10">#REF!</definedName>
    <definedName name="nc4.5IV" localSheetId="0">#REF!</definedName>
    <definedName name="nc4.5IV">#REF!</definedName>
    <definedName name="nc4.5IV_10" localSheetId="0">#REF!</definedName>
    <definedName name="nc4.5IV_10">#REF!</definedName>
    <definedName name="nc4.6" localSheetId="0">#REF!</definedName>
    <definedName name="nc4.6">#REF!</definedName>
    <definedName name="nc4.6I" localSheetId="0">#REF!</definedName>
    <definedName name="nc4.6I">#REF!</definedName>
    <definedName name="nc4.6I_10" localSheetId="0">#REF!</definedName>
    <definedName name="nc4.6I_10">#REF!</definedName>
    <definedName name="nc4.6II" localSheetId="0">#REF!</definedName>
    <definedName name="nc4.6II">#REF!</definedName>
    <definedName name="nc4.6II_10" localSheetId="0">#REF!</definedName>
    <definedName name="nc4.6II_10">#REF!</definedName>
    <definedName name="nc4.6III" localSheetId="0">#REF!</definedName>
    <definedName name="nc4.6III">#REF!</definedName>
    <definedName name="nc4.6III_10" localSheetId="0">#REF!</definedName>
    <definedName name="nc4.6III_10">#REF!</definedName>
    <definedName name="nc4.6IV" localSheetId="0">#REF!</definedName>
    <definedName name="nc4.6IV">#REF!</definedName>
    <definedName name="nc4.6IV_10" localSheetId="0">#REF!</definedName>
    <definedName name="nc4.6IV_10">#REF!</definedName>
    <definedName name="nc4.7" localSheetId="0">#REF!</definedName>
    <definedName name="nc4.7">#REF!</definedName>
    <definedName name="nc4.7I" localSheetId="0">#REF!</definedName>
    <definedName name="nc4.7I">#REF!</definedName>
    <definedName name="nc4.7I_10" localSheetId="0">#REF!</definedName>
    <definedName name="nc4.7I_10">#REF!</definedName>
    <definedName name="nc4.7II" localSheetId="0">#REF!</definedName>
    <definedName name="nc4.7II">#REF!</definedName>
    <definedName name="nc4.7II_10" localSheetId="0">#REF!</definedName>
    <definedName name="nc4.7II_10">#REF!</definedName>
    <definedName name="nc4.7III" localSheetId="0">#REF!</definedName>
    <definedName name="nc4.7III">#REF!</definedName>
    <definedName name="nc4.7III_10" localSheetId="0">#REF!</definedName>
    <definedName name="nc4.7III_10">#REF!</definedName>
    <definedName name="nc4.7IV" localSheetId="0">#REF!</definedName>
    <definedName name="nc4.7IV">#REF!</definedName>
    <definedName name="nc4.7IV_10" localSheetId="0">#REF!</definedName>
    <definedName name="nc4.7IV_10">#REF!</definedName>
    <definedName name="nc4.8" localSheetId="0">#REF!</definedName>
    <definedName name="nc4.8">#REF!</definedName>
    <definedName name="nc4.8I" localSheetId="0">#REF!</definedName>
    <definedName name="nc4.8I">#REF!</definedName>
    <definedName name="nc4.8I_10" localSheetId="0">#REF!</definedName>
    <definedName name="nc4.8I_10">#REF!</definedName>
    <definedName name="nc4.8II" localSheetId="0">#REF!</definedName>
    <definedName name="nc4.8II">#REF!</definedName>
    <definedName name="nc4.8II_10" localSheetId="0">#REF!</definedName>
    <definedName name="nc4.8II_10">#REF!</definedName>
    <definedName name="nc4.8III" localSheetId="0">#REF!</definedName>
    <definedName name="nc4.8III">#REF!</definedName>
    <definedName name="nc4.8III_10" localSheetId="0">#REF!</definedName>
    <definedName name="nc4.8III_10">#REF!</definedName>
    <definedName name="nc4.8IV" localSheetId="0">#REF!</definedName>
    <definedName name="nc4.8IV">#REF!</definedName>
    <definedName name="nc4.8IV_10" localSheetId="0">#REF!</definedName>
    <definedName name="nc4.8IV_10">#REF!</definedName>
    <definedName name="nc4.9" localSheetId="0">#REF!</definedName>
    <definedName name="nc4.9">#REF!</definedName>
    <definedName name="nc4.9I" localSheetId="0">#REF!</definedName>
    <definedName name="nc4.9I">#REF!</definedName>
    <definedName name="nc4.9I_10" localSheetId="0">#REF!</definedName>
    <definedName name="nc4.9I_10">#REF!</definedName>
    <definedName name="nc4.9II" localSheetId="0">#REF!</definedName>
    <definedName name="nc4.9II">#REF!</definedName>
    <definedName name="nc4.9II_10" localSheetId="0">#REF!</definedName>
    <definedName name="nc4.9II_10">#REF!</definedName>
    <definedName name="nc4.9III" localSheetId="0">#REF!</definedName>
    <definedName name="nc4.9III">#REF!</definedName>
    <definedName name="nc4.9III_10" localSheetId="0">#REF!</definedName>
    <definedName name="nc4.9III_10">#REF!</definedName>
    <definedName name="nc4.9IV" localSheetId="0">#REF!</definedName>
    <definedName name="nc4.9IV">#REF!</definedName>
    <definedName name="nc4.9IV_10" localSheetId="0">#REF!</definedName>
    <definedName name="nc4.9IV_10">#REF!</definedName>
    <definedName name="nc4_10" localSheetId="0">#REF!</definedName>
    <definedName name="nc4_10">#REF!</definedName>
    <definedName name="nc46_10" localSheetId="0">#REF!</definedName>
    <definedName name="nc46_10">#REF!</definedName>
    <definedName name="nc4I" localSheetId="0">#REF!</definedName>
    <definedName name="nc4I">#REF!</definedName>
    <definedName name="nc4I_10" localSheetId="0">#REF!</definedName>
    <definedName name="nc4I_10">#REF!</definedName>
    <definedName name="nc4II" localSheetId="0">#REF!</definedName>
    <definedName name="nc4II">#REF!</definedName>
    <definedName name="nc4II_10" localSheetId="0">#REF!</definedName>
    <definedName name="nc4II_10">#REF!</definedName>
    <definedName name="nc4III" localSheetId="0">#REF!</definedName>
    <definedName name="nc4III">#REF!</definedName>
    <definedName name="nc4III_10" localSheetId="0">#REF!</definedName>
    <definedName name="nc4III_10">#REF!</definedName>
    <definedName name="nc4IV" localSheetId="0">#REF!</definedName>
    <definedName name="nc4IV">#REF!</definedName>
    <definedName name="nc4IV_10" localSheetId="0">#REF!</definedName>
    <definedName name="nc4IV_10">#REF!</definedName>
    <definedName name="nc5.0" localSheetId="0">#REF!</definedName>
    <definedName name="nc5.0">#REF!</definedName>
    <definedName name="nc5.1" localSheetId="0">#REF!</definedName>
    <definedName name="nc5.1">#REF!</definedName>
    <definedName name="nc5.2" localSheetId="0">#REF!</definedName>
    <definedName name="nc5.2">#REF!</definedName>
    <definedName name="nc5.3" localSheetId="0">#REF!</definedName>
    <definedName name="nc5.3">#REF!</definedName>
    <definedName name="nc5.4" localSheetId="0">#REF!</definedName>
    <definedName name="nc5.4">#REF!</definedName>
    <definedName name="nc5.5" localSheetId="0">#REF!</definedName>
    <definedName name="nc5.5">#REF!</definedName>
    <definedName name="nc5.6" localSheetId="0">#REF!</definedName>
    <definedName name="nc5.6">#REF!</definedName>
    <definedName name="nc5.7" localSheetId="0">#REF!</definedName>
    <definedName name="nc5.7">#REF!</definedName>
    <definedName name="nc5.7_10" localSheetId="0">#REF!</definedName>
    <definedName name="nc5.7_10">#REF!</definedName>
    <definedName name="nc5.7_20" localSheetId="0">#REF!</definedName>
    <definedName name="nc5.7_20">#REF!</definedName>
    <definedName name="nc5.8" localSheetId="0">#REF!</definedName>
    <definedName name="nc5.8">#REF!</definedName>
    <definedName name="nc5.9" localSheetId="0">#REF!</definedName>
    <definedName name="nc5.9">#REF!</definedName>
    <definedName name="Nc50_12" localSheetId="0">#REF!</definedName>
    <definedName name="Nc50_12">#REF!</definedName>
    <definedName name="Nc50_17" localSheetId="0">#REF!</definedName>
    <definedName name="Nc50_17">#REF!</definedName>
    <definedName name="Nc50_18" localSheetId="0">#REF!</definedName>
    <definedName name="Nc50_18">#REF!</definedName>
    <definedName name="Nc50_2" localSheetId="0">#REF!</definedName>
    <definedName name="Nc50_2">#REF!</definedName>
    <definedName name="Nc50_4" localSheetId="0">#REF!</definedName>
    <definedName name="Nc50_4">#REF!</definedName>
    <definedName name="Nc50_5" localSheetId="0">#REF!</definedName>
    <definedName name="Nc50_5">#REF!</definedName>
    <definedName name="Nc50_7" localSheetId="0">#REF!</definedName>
    <definedName name="Nc50_7">#REF!</definedName>
    <definedName name="nc5I" localSheetId="0">#REF!</definedName>
    <definedName name="nc5I">#REF!</definedName>
    <definedName name="nc5I_10" localSheetId="0">#REF!</definedName>
    <definedName name="nc5I_10">#REF!</definedName>
    <definedName name="nc5II" localSheetId="0">#REF!</definedName>
    <definedName name="nc5II">#REF!</definedName>
    <definedName name="nc5II_10" localSheetId="0">#REF!</definedName>
    <definedName name="nc5II_10">#REF!</definedName>
    <definedName name="nc5III" localSheetId="0">#REF!</definedName>
    <definedName name="nc5III">#REF!</definedName>
    <definedName name="nc5III_10" localSheetId="0">#REF!</definedName>
    <definedName name="nc5III_10">#REF!</definedName>
    <definedName name="nc5IV" localSheetId="0">#REF!</definedName>
    <definedName name="nc5IV">#REF!</definedName>
    <definedName name="nc5IV_10" localSheetId="0">#REF!</definedName>
    <definedName name="nc5IV_10">#REF!</definedName>
    <definedName name="nc6.0_10" localSheetId="0">#REF!</definedName>
    <definedName name="nc6.0_10">#REF!</definedName>
    <definedName name="nc6.0_20" localSheetId="0">#REF!</definedName>
    <definedName name="nc6.0_20">#REF!</definedName>
    <definedName name="nc6.1" localSheetId="0">#REF!</definedName>
    <definedName name="nc6.1">#REF!</definedName>
    <definedName name="nc6.2" localSheetId="0">#REF!</definedName>
    <definedName name="nc6.2">#REF!</definedName>
    <definedName name="nc6.3" localSheetId="0">#REF!</definedName>
    <definedName name="nc6.3">#REF!</definedName>
    <definedName name="nc6.4" localSheetId="0">#REF!</definedName>
    <definedName name="nc6.4">#REF!</definedName>
    <definedName name="nc6.5" localSheetId="0">#REF!</definedName>
    <definedName name="nc6.5">#REF!</definedName>
    <definedName name="nc6.6" localSheetId="0">#REF!</definedName>
    <definedName name="nc6.6">#REF!</definedName>
    <definedName name="nc6.7" localSheetId="0">#REF!</definedName>
    <definedName name="nc6.7">#REF!</definedName>
    <definedName name="nc6.8" localSheetId="0">#REF!</definedName>
    <definedName name="nc6.8">#REF!</definedName>
    <definedName name="nc6.9" localSheetId="0">#REF!</definedName>
    <definedName name="nc6.9">#REF!</definedName>
    <definedName name="nc7.0_10" localSheetId="0">#REF!</definedName>
    <definedName name="nc7.0_10">#REF!</definedName>
    <definedName name="nc7.0_20" localSheetId="0">#REF!</definedName>
    <definedName name="nc7.0_20">#REF!</definedName>
    <definedName name="ncbaotaibovay" localSheetId="0">#REF!</definedName>
    <definedName name="ncbaotaibovay">#REF!</definedName>
    <definedName name="ncbaotaibovay_10" localSheetId="0">#REF!</definedName>
    <definedName name="ncbaotaibovay_10">#REF!</definedName>
    <definedName name="NCBD" localSheetId="0">#REF!</definedName>
    <definedName name="NCBD">#REF!</definedName>
    <definedName name="NCBD_12" localSheetId="0">#REF!</definedName>
    <definedName name="NCBD_12">#REF!</definedName>
    <definedName name="NCBD_17" localSheetId="0">#REF!</definedName>
    <definedName name="NCBD_17">#REF!</definedName>
    <definedName name="NCBD_18" localSheetId="0">#REF!</definedName>
    <definedName name="NCBD_18">#REF!</definedName>
    <definedName name="NCBD_2" localSheetId="0">#REF!</definedName>
    <definedName name="NCBD_2">#REF!</definedName>
    <definedName name="NCBD_20" localSheetId="0">#REF!</definedName>
    <definedName name="NCBD_20">#REF!</definedName>
    <definedName name="NCBD_4" localSheetId="0">#REF!</definedName>
    <definedName name="NCBD_4">#REF!</definedName>
    <definedName name="NCBD_5" localSheetId="0">#REF!</definedName>
    <definedName name="NCBD_5">#REF!</definedName>
    <definedName name="NCBD_7" localSheetId="0">#REF!</definedName>
    <definedName name="NCBD_7">#REF!</definedName>
    <definedName name="NCBD100" localSheetId="0">#REF!</definedName>
    <definedName name="NCBD100">#REF!</definedName>
    <definedName name="NCBD100_10" localSheetId="0">#REF!</definedName>
    <definedName name="NCBD100_10">#REF!</definedName>
    <definedName name="NCBD100_12" localSheetId="0">#REF!</definedName>
    <definedName name="NCBD100_12">#REF!</definedName>
    <definedName name="NCBD100_17" localSheetId="0">#REF!</definedName>
    <definedName name="NCBD100_17">#REF!</definedName>
    <definedName name="NCBD100_18" localSheetId="0">#REF!</definedName>
    <definedName name="NCBD100_18">#REF!</definedName>
    <definedName name="NCBD100_2" localSheetId="0">#REF!</definedName>
    <definedName name="NCBD100_2">#REF!</definedName>
    <definedName name="NCBD100_20" localSheetId="0">#REF!</definedName>
    <definedName name="NCBD100_20">#REF!</definedName>
    <definedName name="NCBD100_4" localSheetId="0">#REF!</definedName>
    <definedName name="NCBD100_4">#REF!</definedName>
    <definedName name="NCBD100_5" localSheetId="0">#REF!</definedName>
    <definedName name="NCBD100_5">#REF!</definedName>
    <definedName name="NCBD100_7" localSheetId="0">#REF!</definedName>
    <definedName name="NCBD100_7">#REF!</definedName>
    <definedName name="NCBD200" localSheetId="0">#REF!</definedName>
    <definedName name="NCBD200">#REF!</definedName>
    <definedName name="NCBD200_10" localSheetId="0">#REF!</definedName>
    <definedName name="NCBD200_10">#REF!</definedName>
    <definedName name="NCBD200_12" localSheetId="0">#REF!</definedName>
    <definedName name="NCBD200_12">#REF!</definedName>
    <definedName name="NCBD200_17" localSheetId="0">#REF!</definedName>
    <definedName name="NCBD200_17">#REF!</definedName>
    <definedName name="NCBD200_18" localSheetId="0">#REF!</definedName>
    <definedName name="NCBD200_18">#REF!</definedName>
    <definedName name="NCBD200_2" localSheetId="0">#REF!</definedName>
    <definedName name="NCBD200_2">#REF!</definedName>
    <definedName name="NCBD200_20" localSheetId="0">#REF!</definedName>
    <definedName name="NCBD200_20">#REF!</definedName>
    <definedName name="NCBD200_4" localSheetId="0">#REF!</definedName>
    <definedName name="NCBD200_4">#REF!</definedName>
    <definedName name="NCBD200_5" localSheetId="0">#REF!</definedName>
    <definedName name="NCBD200_5">#REF!</definedName>
    <definedName name="NCBD200_7" localSheetId="0">#REF!</definedName>
    <definedName name="NCBD200_7">#REF!</definedName>
    <definedName name="NCBD250" localSheetId="0">#REF!</definedName>
    <definedName name="NCBD250">#REF!</definedName>
    <definedName name="NCBD250_10" localSheetId="0">#REF!</definedName>
    <definedName name="NCBD250_10">#REF!</definedName>
    <definedName name="NCBD250_12" localSheetId="0">#REF!</definedName>
    <definedName name="NCBD250_12">#REF!</definedName>
    <definedName name="NCBD250_17" localSheetId="0">#REF!</definedName>
    <definedName name="NCBD250_17">#REF!</definedName>
    <definedName name="NCBD250_18" localSheetId="0">#REF!</definedName>
    <definedName name="NCBD250_18">#REF!</definedName>
    <definedName name="NCBD250_2" localSheetId="0">#REF!</definedName>
    <definedName name="NCBD250_2">#REF!</definedName>
    <definedName name="NCBD250_20" localSheetId="0">#REF!</definedName>
    <definedName name="NCBD250_20">#REF!</definedName>
    <definedName name="NCBD250_4" localSheetId="0">#REF!</definedName>
    <definedName name="NCBD250_4">#REF!</definedName>
    <definedName name="NCBD250_5" localSheetId="0">#REF!</definedName>
    <definedName name="NCBD250_5">#REF!</definedName>
    <definedName name="NCBD250_7" localSheetId="0">#REF!</definedName>
    <definedName name="NCBD250_7">#REF!</definedName>
    <definedName name="NCBTN" localSheetId="0">#REF!</definedName>
    <definedName name="NCBTN">#REF!</definedName>
    <definedName name="NCC" localSheetId="0">#REF!</definedName>
    <definedName name="NCC">#REF!</definedName>
    <definedName name="NCcap0.7" localSheetId="0">#REF!</definedName>
    <definedName name="NCcap0.7">#REF!</definedName>
    <definedName name="NCcap1" localSheetId="0">#REF!</definedName>
    <definedName name="NCcap1">#REF!</definedName>
    <definedName name="nccc2_12" localSheetId="0">#REF!</definedName>
    <definedName name="nccc2_12">#REF!</definedName>
    <definedName name="nccc2_17" localSheetId="0">#REF!</definedName>
    <definedName name="nccc2_17">#REF!</definedName>
    <definedName name="nccc2_18" localSheetId="0">#REF!</definedName>
    <definedName name="nccc2_18">#REF!</definedName>
    <definedName name="nccc2_2" localSheetId="0">#REF!</definedName>
    <definedName name="nccc2_2">#REF!</definedName>
    <definedName name="nccc2_4" localSheetId="0">#REF!</definedName>
    <definedName name="nccc2_4">#REF!</definedName>
    <definedName name="nccc2_5" localSheetId="0">#REF!</definedName>
    <definedName name="nccc2_5">#REF!</definedName>
    <definedName name="nccc2_7" localSheetId="0">#REF!</definedName>
    <definedName name="nccc2_7">#REF!</definedName>
    <definedName name="nccs" localSheetId="0">#REF!</definedName>
    <definedName name="nccs">#REF!</definedName>
    <definedName name="nccs_10" localSheetId="0">#REF!</definedName>
    <definedName name="nccs_10">#REF!</definedName>
    <definedName name="NCCT3p" localSheetId="0">#REF!</definedName>
    <definedName name="NCCT3p">#REF!</definedName>
    <definedName name="ncdd_20" localSheetId="0">#REF!</definedName>
    <definedName name="ncdd_20">#REF!</definedName>
    <definedName name="NCDD2_20" localSheetId="0">#REF!</definedName>
    <definedName name="NCDD2_20">#REF!</definedName>
    <definedName name="ncdg" localSheetId="0">#REF!</definedName>
    <definedName name="ncdg">#REF!</definedName>
    <definedName name="ncdg_10" localSheetId="0">#REF!</definedName>
    <definedName name="ncdg_10">#REF!</definedName>
    <definedName name="ncdg_12" localSheetId="0">#REF!</definedName>
    <definedName name="ncdg_12">#REF!</definedName>
    <definedName name="ncdg_17" localSheetId="0">#REF!</definedName>
    <definedName name="ncdg_17">#REF!</definedName>
    <definedName name="ncdg_18" localSheetId="0">#REF!</definedName>
    <definedName name="ncdg_18">#REF!</definedName>
    <definedName name="ncdg_2" localSheetId="0">#REF!</definedName>
    <definedName name="ncdg_2">#REF!</definedName>
    <definedName name="ncdg_4" localSheetId="0">#REF!</definedName>
    <definedName name="ncdg_4">#REF!</definedName>
    <definedName name="ncdg_5" localSheetId="0">#REF!</definedName>
    <definedName name="ncdg_5">#REF!</definedName>
    <definedName name="ncdg_7" localSheetId="0">#REF!</definedName>
    <definedName name="ncdg_7">#REF!</definedName>
    <definedName name="NCGF" localSheetId="0">#REF!</definedName>
    <definedName name="NCGF">#REF!</definedName>
    <definedName name="NCGF_12" localSheetId="0">#REF!</definedName>
    <definedName name="NCGF_12">#REF!</definedName>
    <definedName name="NCGF_17" localSheetId="0">#REF!</definedName>
    <definedName name="NCGF_17">#REF!</definedName>
    <definedName name="NCGF_18" localSheetId="0">#REF!</definedName>
    <definedName name="NCGF_18">#REF!</definedName>
    <definedName name="NCGF_2" localSheetId="0">#REF!</definedName>
    <definedName name="NCGF_2">#REF!</definedName>
    <definedName name="NCGF_4" localSheetId="0">#REF!</definedName>
    <definedName name="NCGF_4">#REF!</definedName>
    <definedName name="NCGF_5" localSheetId="0">#REF!</definedName>
    <definedName name="NCGF_5">#REF!</definedName>
    <definedName name="NCGF_7" localSheetId="0">#REF!</definedName>
    <definedName name="NCGF_7">#REF!</definedName>
    <definedName name="ncgff" localSheetId="0">#REF!</definedName>
    <definedName name="ncgff">#REF!</definedName>
    <definedName name="ncgff_10" localSheetId="0">#REF!</definedName>
    <definedName name="ncgff_10">#REF!</definedName>
    <definedName name="ncgff_12" localSheetId="0">#REF!</definedName>
    <definedName name="ncgff_12">#REF!</definedName>
    <definedName name="ncgff_17" localSheetId="0">#REF!</definedName>
    <definedName name="ncgff_17">#REF!</definedName>
    <definedName name="ncgff_18" localSheetId="0">#REF!</definedName>
    <definedName name="ncgff_18">#REF!</definedName>
    <definedName name="ncgff_2" localSheetId="0">#REF!</definedName>
    <definedName name="ncgff_2">#REF!</definedName>
    <definedName name="ncgff_4" localSheetId="0">#REF!</definedName>
    <definedName name="ncgff_4">#REF!</definedName>
    <definedName name="ncgff_5" localSheetId="0">#REF!</definedName>
    <definedName name="ncgff_5">#REF!</definedName>
    <definedName name="ncgff_7" localSheetId="0">#REF!</definedName>
    <definedName name="ncgff_7">#REF!</definedName>
    <definedName name="NCHC_20" localSheetId="0">#REF!</definedName>
    <definedName name="NCHC_20">#REF!</definedName>
    <definedName name="NCKT" localSheetId="0">#REF!</definedName>
    <definedName name="NCKT">#REF!</definedName>
    <definedName name="NCKT_10" localSheetId="0">#REF!</definedName>
    <definedName name="NCKT_10">#REF!</definedName>
    <definedName name="NCL100_10" localSheetId="0">#REF!</definedName>
    <definedName name="NCL100_10">#REF!</definedName>
    <definedName name="NCL100_12" localSheetId="0">#REF!</definedName>
    <definedName name="NCL100_12">#REF!</definedName>
    <definedName name="NCL100_17" localSheetId="0">#REF!</definedName>
    <definedName name="NCL100_17">#REF!</definedName>
    <definedName name="NCL100_18" localSheetId="0">#REF!</definedName>
    <definedName name="NCL100_18">#REF!</definedName>
    <definedName name="NCL100_2" localSheetId="0">#REF!</definedName>
    <definedName name="NCL100_2">#REF!</definedName>
    <definedName name="NCL100_20" localSheetId="0">#REF!</definedName>
    <definedName name="NCL100_20">#REF!</definedName>
    <definedName name="NCL100_4" localSheetId="0">#REF!</definedName>
    <definedName name="NCL100_4">#REF!</definedName>
    <definedName name="NCL100_5" localSheetId="0">#REF!</definedName>
    <definedName name="NCL100_5">#REF!</definedName>
    <definedName name="NCL100_7" localSheetId="0">#REF!</definedName>
    <definedName name="NCL100_7">#REF!</definedName>
    <definedName name="NCL200_10" localSheetId="0">#REF!</definedName>
    <definedName name="NCL200_10">#REF!</definedName>
    <definedName name="NCL200_12" localSheetId="0">#REF!</definedName>
    <definedName name="NCL200_12">#REF!</definedName>
    <definedName name="NCL200_17" localSheetId="0">#REF!</definedName>
    <definedName name="NCL200_17">#REF!</definedName>
    <definedName name="NCL200_18" localSheetId="0">#REF!</definedName>
    <definedName name="NCL200_18">#REF!</definedName>
    <definedName name="NCL200_2" localSheetId="0">#REF!</definedName>
    <definedName name="NCL200_2">#REF!</definedName>
    <definedName name="NCL200_20" localSheetId="0">#REF!</definedName>
    <definedName name="NCL200_20">#REF!</definedName>
    <definedName name="NCL200_4" localSheetId="0">#REF!</definedName>
    <definedName name="NCL200_4">#REF!</definedName>
    <definedName name="NCL200_5" localSheetId="0">#REF!</definedName>
    <definedName name="NCL200_5">#REF!</definedName>
    <definedName name="NCL200_7" localSheetId="0">#REF!</definedName>
    <definedName name="NCL200_7">#REF!</definedName>
    <definedName name="NCL250_10" localSheetId="0">#REF!</definedName>
    <definedName name="NCL250_10">#REF!</definedName>
    <definedName name="NCL250_12" localSheetId="0">#REF!</definedName>
    <definedName name="NCL250_12">#REF!</definedName>
    <definedName name="NCL250_17" localSheetId="0">#REF!</definedName>
    <definedName name="NCL250_17">#REF!</definedName>
    <definedName name="NCL250_18" localSheetId="0">#REF!</definedName>
    <definedName name="NCL250_18">#REF!</definedName>
    <definedName name="NCL250_2" localSheetId="0">#REF!</definedName>
    <definedName name="NCL250_2">#REF!</definedName>
    <definedName name="NCL250_20" localSheetId="0">#REF!</definedName>
    <definedName name="NCL250_20">#REF!</definedName>
    <definedName name="NCL250_4" localSheetId="0">#REF!</definedName>
    <definedName name="NCL250_4">#REF!</definedName>
    <definedName name="NCL250_5" localSheetId="0">#REF!</definedName>
    <definedName name="NCL250_5">#REF!</definedName>
    <definedName name="NCL250_7" localSheetId="0">#REF!</definedName>
    <definedName name="NCL250_7">#REF!</definedName>
    <definedName name="NCLD" localSheetId="0">#REF!</definedName>
    <definedName name="NCLD">#REF!</definedName>
    <definedName name="NCLD_10" localSheetId="0">#REF!</definedName>
    <definedName name="NCLD_10">#REF!</definedName>
    <definedName name="ncm100lv_10" localSheetId="0">#REF!</definedName>
    <definedName name="ncm100lv_10">#REF!</definedName>
    <definedName name="ncmt2" localSheetId="0">#REF!</definedName>
    <definedName name="ncmt2">#REF!</definedName>
    <definedName name="ncmt2_12" localSheetId="0">#REF!</definedName>
    <definedName name="ncmt2_12">#REF!</definedName>
    <definedName name="ncmt2_17" localSheetId="0">#REF!</definedName>
    <definedName name="ncmt2_17">#REF!</definedName>
    <definedName name="ncmt2_18" localSheetId="0">#REF!</definedName>
    <definedName name="ncmt2_18">#REF!</definedName>
    <definedName name="ncmt2_2" localSheetId="0">#REF!</definedName>
    <definedName name="ncmt2_2">#REF!</definedName>
    <definedName name="ncmt2_4" localSheetId="0">#REF!</definedName>
    <definedName name="ncmt2_4">#REF!</definedName>
    <definedName name="ncmt2_5" localSheetId="0">#REF!</definedName>
    <definedName name="ncmt2_5">#REF!</definedName>
    <definedName name="ncmt2_7" localSheetId="0">#REF!</definedName>
    <definedName name="ncmt2_7">#REF!</definedName>
    <definedName name="ncn3.5" localSheetId="0">#REF!</definedName>
    <definedName name="ncn3.5">#REF!</definedName>
    <definedName name="Ncol_10" localSheetId="0">#REF!</definedName>
    <definedName name="Ncol_10">#REF!</definedName>
    <definedName name="ncong" localSheetId="0">#REF!</definedName>
    <definedName name="ncong">#REF!</definedName>
    <definedName name="ncong_10" localSheetId="0">#REF!</definedName>
    <definedName name="ncong_10">#REF!</definedName>
    <definedName name="NCPP" localSheetId="0">#REF!</definedName>
    <definedName name="NCPP">#REF!</definedName>
    <definedName name="NCPP_10" localSheetId="0">#REF!</definedName>
    <definedName name="NCPP_10">#REF!</definedName>
    <definedName name="nct" localSheetId="0">#REF!</definedName>
    <definedName name="nct">#REF!</definedName>
    <definedName name="nct_10" localSheetId="0">#REF!</definedName>
    <definedName name="nct_10">#REF!</definedName>
    <definedName name="NCT_BKTC" localSheetId="0">#REF!</definedName>
    <definedName name="NCT_BKTC">#REF!</definedName>
    <definedName name="ncthepnaphl" localSheetId="0">#REF!</definedName>
    <definedName name="ncthepnaphl">#REF!</definedName>
    <definedName name="ncthepnaphl_10" localSheetId="0">#REF!</definedName>
    <definedName name="ncthepnaphl_10">#REF!</definedName>
    <definedName name="nctn" localSheetId="0">#REF!</definedName>
    <definedName name="nctn">#REF!</definedName>
    <definedName name="nctn_10" localSheetId="0">#REF!</definedName>
    <definedName name="nctn_10">#REF!</definedName>
    <definedName name="nctr_20" localSheetId="0">#REF!</definedName>
    <definedName name="nctr_20">#REF!</definedName>
    <definedName name="nctram" localSheetId="0">#REF!</definedName>
    <definedName name="nctram">#REF!</definedName>
    <definedName name="nctram_10" localSheetId="0">#REF!</definedName>
    <definedName name="nctram_10">#REF!</definedName>
    <definedName name="nctram_20" localSheetId="0">#REF!</definedName>
    <definedName name="nctram_20">#REF!</definedName>
    <definedName name="NCVC" localSheetId="0">#REF!</definedName>
    <definedName name="NCVC">#REF!</definedName>
    <definedName name="NCVC_12" localSheetId="0">#REF!</definedName>
    <definedName name="NCVC_12">#REF!</definedName>
    <definedName name="NCVC_17" localSheetId="0">#REF!</definedName>
    <definedName name="NCVC_17">#REF!</definedName>
    <definedName name="NCVC_18" localSheetId="0">#REF!</definedName>
    <definedName name="NCVC_18">#REF!</definedName>
    <definedName name="NCVC_2" localSheetId="0">#REF!</definedName>
    <definedName name="NCVC_2">#REF!</definedName>
    <definedName name="NCVC_20" localSheetId="0">#REF!</definedName>
    <definedName name="NCVC_20">#REF!</definedName>
    <definedName name="NCVC_4" localSheetId="0">#REF!</definedName>
    <definedName name="NCVC_4">#REF!</definedName>
    <definedName name="NCVC_5" localSheetId="0">#REF!</definedName>
    <definedName name="NCVC_5">#REF!</definedName>
    <definedName name="NCVC_7" localSheetId="0">#REF!</definedName>
    <definedName name="NCVC_7">#REF!</definedName>
    <definedName name="NCVC_BD" localSheetId="0">#REF!</definedName>
    <definedName name="NCVC_BD">#REF!</definedName>
    <definedName name="NCVC_BD_12" localSheetId="0">#REF!</definedName>
    <definedName name="NCVC_BD_12">#REF!</definedName>
    <definedName name="NCVC_BD_17" localSheetId="0">#REF!</definedName>
    <definedName name="NCVC_BD_17">#REF!</definedName>
    <definedName name="NCVC_BD_18" localSheetId="0">#REF!</definedName>
    <definedName name="NCVC_BD_18">#REF!</definedName>
    <definedName name="NCVC_BD_2" localSheetId="0">#REF!</definedName>
    <definedName name="NCVC_BD_2">#REF!</definedName>
    <definedName name="NCVC_BD_20" localSheetId="0">#REF!</definedName>
    <definedName name="NCVC_BD_20">#REF!</definedName>
    <definedName name="NCVC_BD_4" localSheetId="0">#REF!</definedName>
    <definedName name="NCVC_BD_4">#REF!</definedName>
    <definedName name="NCVC_BD_5" localSheetId="0">#REF!</definedName>
    <definedName name="NCVC_BD_5">#REF!</definedName>
    <definedName name="NCVC_BD_7" localSheetId="0">#REF!</definedName>
    <definedName name="NCVC_BD_7">#REF!</definedName>
    <definedName name="NCVC100" localSheetId="0">#REF!</definedName>
    <definedName name="NCVC100">#REF!</definedName>
    <definedName name="NCVC100_10" localSheetId="0">#REF!</definedName>
    <definedName name="NCVC100_10">#REF!</definedName>
    <definedName name="NCVC100_20" localSheetId="0">#REF!</definedName>
    <definedName name="NCVC100_20">#REF!</definedName>
    <definedName name="NCVC200" localSheetId="0">#REF!</definedName>
    <definedName name="NCVC200">#REF!</definedName>
    <definedName name="NCVC200_10" localSheetId="0">#REF!</definedName>
    <definedName name="NCVC200_10">#REF!</definedName>
    <definedName name="NCVC200_20" localSheetId="0">#REF!</definedName>
    <definedName name="NCVC200_20">#REF!</definedName>
    <definedName name="NCVC250" localSheetId="0">#REF!</definedName>
    <definedName name="NCVC250">#REF!</definedName>
    <definedName name="NCVC250_10" localSheetId="0">#REF!</definedName>
    <definedName name="NCVC250_10">#REF!</definedName>
    <definedName name="NCVC250_20" localSheetId="0">#REF!</definedName>
    <definedName name="NCVC250_20">#REF!</definedName>
    <definedName name="NCVC3P" localSheetId="0">#REF!</definedName>
    <definedName name="NCVC3P">#REF!</definedName>
    <definedName name="NCVC3P_10" localSheetId="0">#REF!</definedName>
    <definedName name="NCVC3P_10">#REF!</definedName>
    <definedName name="NCVC3P_20" localSheetId="0">#REF!</definedName>
    <definedName name="NCVC3P_20">#REF!</definedName>
    <definedName name="NCVCM100" localSheetId="0">#REF!</definedName>
    <definedName name="NCVCM100">#REF!</definedName>
    <definedName name="NCVCM200" localSheetId="0">#REF!</definedName>
    <definedName name="NCVCM200">#REF!</definedName>
    <definedName name="nd_10" localSheetId="0">#REF!</definedName>
    <definedName name="nd_10">#REF!</definedName>
    <definedName name="nd_8_10" localSheetId="0">#REF!</definedName>
    <definedName name="nd_8_10">#REF!</definedName>
    <definedName name="nd_9_10" localSheetId="0">#REF!</definedName>
    <definedName name="nd_9_10">#REF!</definedName>
    <definedName name="neff" localSheetId="0">#REF!</definedName>
    <definedName name="neff">#REF!</definedName>
    <definedName name="NenCPDD" localSheetId="0">#REF!</definedName>
    <definedName name="NenCPDD">#REF!</definedName>
    <definedName name="nenkhi10m3" localSheetId="0">#REF!</definedName>
    <definedName name="nenkhi10m3">#REF!</definedName>
    <definedName name="nenkhi10m3_10" localSheetId="0">#REF!</definedName>
    <definedName name="nenkhi10m3_10">#REF!</definedName>
    <definedName name="nenkhi1200" localSheetId="0">#REF!</definedName>
    <definedName name="nenkhi1200">#REF!</definedName>
    <definedName name="nenkhi1200_10" localSheetId="0">#REF!</definedName>
    <definedName name="nenkhi1200_10">#REF!</definedName>
    <definedName name="nenkhidau102" localSheetId="0">#REF!</definedName>
    <definedName name="nenkhidau102">#REF!</definedName>
    <definedName name="nenkhidau120" localSheetId="0">#REF!</definedName>
    <definedName name="nenkhidau120">#REF!</definedName>
    <definedName name="nenkhidau1200" localSheetId="0">#REF!</definedName>
    <definedName name="nenkhidau1200">#REF!</definedName>
    <definedName name="nenkhidau200" localSheetId="0">#REF!</definedName>
    <definedName name="nenkhidau200">#REF!</definedName>
    <definedName name="nenkhidau240" localSheetId="0">#REF!</definedName>
    <definedName name="nenkhidau240">#REF!</definedName>
    <definedName name="nenkhidau300" localSheetId="0">#REF!</definedName>
    <definedName name="nenkhidau300">#REF!</definedName>
    <definedName name="nenkhidau360" localSheetId="0">#REF!</definedName>
    <definedName name="nenkhidau360">#REF!</definedName>
    <definedName name="nenkhidau5.5" localSheetId="0">#REF!</definedName>
    <definedName name="nenkhidau5.5">#REF!</definedName>
    <definedName name="nenkhidau540" localSheetId="0">#REF!</definedName>
    <definedName name="nenkhidau540">#REF!</definedName>
    <definedName name="nenkhidau600" localSheetId="0">#REF!</definedName>
    <definedName name="nenkhidau600">#REF!</definedName>
    <definedName name="nenkhidau660" localSheetId="0">#REF!</definedName>
    <definedName name="nenkhidau660">#REF!</definedName>
    <definedName name="nenkhidau75" localSheetId="0">#REF!</definedName>
    <definedName name="nenkhidau75">#REF!</definedName>
    <definedName name="nenkhidien10" localSheetId="0">#REF!</definedName>
    <definedName name="nenkhidien10">#REF!</definedName>
    <definedName name="nenkhidien150" localSheetId="0">#REF!</definedName>
    <definedName name="nenkhidien150">#REF!</definedName>
    <definedName name="nenkhidien216" localSheetId="0">#REF!</definedName>
    <definedName name="nenkhidien216">#REF!</definedName>
    <definedName name="nenkhidien22" localSheetId="0">#REF!</definedName>
    <definedName name="nenkhidien22">#REF!</definedName>
    <definedName name="nenkhidien270" localSheetId="0">#REF!</definedName>
    <definedName name="nenkhidien270">#REF!</definedName>
    <definedName name="nenkhidien30" localSheetId="0">#REF!</definedName>
    <definedName name="nenkhidien30">#REF!</definedName>
    <definedName name="nenkhidien300" localSheetId="0">#REF!</definedName>
    <definedName name="nenkhidien300">#REF!</definedName>
    <definedName name="nenkhidien5" localSheetId="0">#REF!</definedName>
    <definedName name="nenkhidien5">#REF!</definedName>
    <definedName name="nenkhidien56" localSheetId="0">#REF!</definedName>
    <definedName name="nenkhidien56">#REF!</definedName>
    <definedName name="nenkhidien600" localSheetId="0">#REF!</definedName>
    <definedName name="nenkhidien600">#REF!</definedName>
    <definedName name="nenkhidz4m3" localSheetId="0">#REF!</definedName>
    <definedName name="nenkhidz4m3">#REF!</definedName>
    <definedName name="nenkhidz660m3" localSheetId="0">#REF!</definedName>
    <definedName name="nenkhidz660m3">#REF!</definedName>
    <definedName name="nenkhidz6m3" localSheetId="0">#REF!</definedName>
    <definedName name="nenkhidz6m3">#REF!</definedName>
    <definedName name="nenkhixang11" localSheetId="0">#REF!</definedName>
    <definedName name="nenkhixang11">#REF!</definedName>
    <definedName name="nenkhixang120" localSheetId="0">#REF!</definedName>
    <definedName name="nenkhixang120">#REF!</definedName>
    <definedName name="nenkhixang200" localSheetId="0">#REF!</definedName>
    <definedName name="nenkhixang200">#REF!</definedName>
    <definedName name="nenkhixang25" localSheetId="0">#REF!</definedName>
    <definedName name="nenkhixang25">#REF!</definedName>
    <definedName name="nenkhixang3" localSheetId="0">#REF!</definedName>
    <definedName name="nenkhixang3">#REF!</definedName>
    <definedName name="nenkhixang300" localSheetId="0">#REF!</definedName>
    <definedName name="nenkhixang300">#REF!</definedName>
    <definedName name="nenkhixang40" localSheetId="0">#REF!</definedName>
    <definedName name="nenkhixang40">#REF!</definedName>
    <definedName name="nenkhixang600" localSheetId="0">#REF!</definedName>
    <definedName name="nenkhixang600">#REF!</definedName>
    <definedName name="neo32mm" localSheetId="0">#REF!</definedName>
    <definedName name="neo32mm">#REF!</definedName>
    <definedName name="neo32mm_10" localSheetId="0">#REF!</definedName>
    <definedName name="neo32mm_10">#REF!</definedName>
    <definedName name="neo4T" localSheetId="0">#REF!</definedName>
    <definedName name="neo4T">#REF!</definedName>
    <definedName name="neo4T_10" localSheetId="0">#REF!</definedName>
    <definedName name="neo4T_10">#REF!</definedName>
    <definedName name="neochetP6_4doc" localSheetId="0">#REF!</definedName>
    <definedName name="neochetP6_4doc">#REF!</definedName>
    <definedName name="neoEC5_12" localSheetId="0">#REF!</definedName>
    <definedName name="neoEC5_12">#REF!</definedName>
    <definedName name="neoEC5_4" localSheetId="0">#REF!</definedName>
    <definedName name="neoEC5_4">#REF!</definedName>
    <definedName name="neoEC6_12" localSheetId="0">#REF!</definedName>
    <definedName name="neoEC6_12">#REF!</definedName>
    <definedName name="neoS6_4ngang" localSheetId="0">#REF!</definedName>
    <definedName name="neoS6_4ngang">#REF!</definedName>
    <definedName name="neotamSPT" localSheetId="0">#REF!</definedName>
    <definedName name="neotamSPT">#REF!</definedName>
    <definedName name="NET" localSheetId="0">#REF!</definedName>
    <definedName name="NET">#REF!</definedName>
    <definedName name="NET_1" localSheetId="0">#REF!</definedName>
    <definedName name="NET_1">#REF!</definedName>
    <definedName name="NET_ANA" localSheetId="0">#REF!</definedName>
    <definedName name="NET_ANA">#REF!</definedName>
    <definedName name="NET_ANA_1" localSheetId="0">#REF!</definedName>
    <definedName name="NET_ANA_1">#REF!</definedName>
    <definedName name="NET_ANA_2" localSheetId="0">#REF!</definedName>
    <definedName name="NET_ANA_2">#REF!</definedName>
    <definedName name="NEXT" localSheetId="0">#REF!</definedName>
    <definedName name="NEXT">#REF!</definedName>
    <definedName name="ng." localSheetId="0">#REF!</definedName>
    <definedName name="ng.">#REF!</definedName>
    <definedName name="Ng_10" localSheetId="0">#REF!</definedName>
    <definedName name="Ng_10">#REF!</definedName>
    <definedName name="NG_THANG" localSheetId="0">#REF!</definedName>
    <definedName name="NG_THANG">#REF!</definedName>
    <definedName name="ng1._10" localSheetId="0">#REF!</definedName>
    <definedName name="ng1._10">#REF!</definedName>
    <definedName name="ng2._10" localSheetId="0">#REF!</definedName>
    <definedName name="ng2._10">#REF!</definedName>
    <definedName name="NGAØY" localSheetId="0">#REF!</definedName>
    <definedName name="NGAØY">#REF!</definedName>
    <definedName name="ngau" localSheetId="0">#REF!</definedName>
    <definedName name="ngau">#REF!</definedName>
    <definedName name="ngau_10" localSheetId="0">#REF!</definedName>
    <definedName name="ngau_10">#REF!</definedName>
    <definedName name="Ngay" localSheetId="0">#REF!</definedName>
    <definedName name="Ngay">#REF!</definedName>
    <definedName name="nght" localSheetId="0">#REF!</definedName>
    <definedName name="nght">#REF!</definedName>
    <definedName name="ngy" localSheetId="0">#REF!</definedName>
    <definedName name="ngy">#REF!</definedName>
    <definedName name="NH" localSheetId="0">#REF!</definedName>
    <definedName name="NH">#REF!</definedName>
    <definedName name="NH_10" localSheetId="0">#REF!</definedName>
    <definedName name="NH_10">#REF!</definedName>
    <definedName name="Nh_n_cáng" localSheetId="0">#REF!</definedName>
    <definedName name="Nh_n_cáng">#REF!</definedName>
    <definedName name="nh30_2" localSheetId="0">#REF!</definedName>
    <definedName name="nh30_2">#REF!</definedName>
    <definedName name="NHAÂN_COÂNG" localSheetId="0">[0]!BTRAM</definedName>
    <definedName name="NHAÂN_COÂNG">[0]!BTRAM</definedName>
    <definedName name="NHAÄP" localSheetId="0">#REF!</definedName>
    <definedName name="NHAÄP">#REF!</definedName>
    <definedName name="Nhâm_Ctr" localSheetId="0">#REF!</definedName>
    <definedName name="Nhâm_Ctr">#REF!</definedName>
    <definedName name="Nhap.cat.tructiep" localSheetId="0">#REF!</definedName>
    <definedName name="Nhap.cat.tructiep">#REF!</definedName>
    <definedName name="Nhapsolieu" localSheetId="0">#REF!</definedName>
    <definedName name="Nhapsolieu">#REF!</definedName>
    <definedName name="NhienlieuNL" localSheetId="0">#REF!</definedName>
    <definedName name="NhienlieuNL">#REF!</definedName>
    <definedName name="nhn" localSheetId="0">#REF!</definedName>
    <definedName name="nhn">#REF!</definedName>
    <definedName name="nhn_10" localSheetId="0">#REF!</definedName>
    <definedName name="nhn_10">#REF!</definedName>
    <definedName name="nhn_12" localSheetId="0">#REF!</definedName>
    <definedName name="nhn_12">#REF!</definedName>
    <definedName name="nhn_17" localSheetId="0">#REF!</definedName>
    <definedName name="nhn_17">#REF!</definedName>
    <definedName name="nhn_18" localSheetId="0">#REF!</definedName>
    <definedName name="nhn_18">#REF!</definedName>
    <definedName name="nhn_2" localSheetId="0">#REF!</definedName>
    <definedName name="nhn_2">#REF!</definedName>
    <definedName name="nhn_20" localSheetId="0">#REF!</definedName>
    <definedName name="nhn_20">#REF!</definedName>
    <definedName name="nhn_4" localSheetId="0">#REF!</definedName>
    <definedName name="nhn_4">#REF!</definedName>
    <definedName name="nhn_5" localSheetId="0">#REF!</definedName>
    <definedName name="nhn_5">#REF!</definedName>
    <definedName name="nhn_7" localSheetId="0">#REF!</definedName>
    <definedName name="nhn_7">#REF!</definedName>
    <definedName name="nhnnc_20" localSheetId="0">#REF!</definedName>
    <definedName name="nhnnc_20">#REF!</definedName>
    <definedName name="nhnvl_20" localSheetId="0">#REF!</definedName>
    <definedName name="nhnvl_20">#REF!</definedName>
    <definedName name="nhoatH30" localSheetId="0">#REF!</definedName>
    <definedName name="nhoatH30">#REF!</definedName>
    <definedName name="NHot" localSheetId="0">#REF!</definedName>
    <definedName name="NHot">#REF!</definedName>
    <definedName name="NHot_10" localSheetId="0">#REF!</definedName>
    <definedName name="NHot_10">#REF!</definedName>
    <definedName name="nhu" localSheetId="0">#REF!</definedName>
    <definedName name="nhu">#REF!</definedName>
    <definedName name="nhu_10" localSheetId="0">#REF!</definedName>
    <definedName name="nhu_10">#REF!</definedName>
    <definedName name="nhuad" localSheetId="0">#REF!</definedName>
    <definedName name="nhuad">#REF!</definedName>
    <definedName name="nhuad_10" localSheetId="0">#REF!</definedName>
    <definedName name="nhuad_10">#REF!</definedName>
    <definedName name="nhuadg_QV" localSheetId="0">#REF!</definedName>
    <definedName name="nhuadg_QV">#REF!</definedName>
    <definedName name="nhuadg_TD" localSheetId="0">#REF!</definedName>
    <definedName name="nhuadg_TD">#REF!</definedName>
    <definedName name="nhuaduong_20" localSheetId="0">#REF!</definedName>
    <definedName name="nhuaduong_20">#REF!</definedName>
    <definedName name="nhucauvl" localSheetId="0">#REF!</definedName>
    <definedName name="nhucauvl">#REF!</definedName>
    <definedName name="nig" localSheetId="0">#REF!</definedName>
    <definedName name="nig">#REF!</definedName>
    <definedName name="nig_10" localSheetId="0">#REF!</definedName>
    <definedName name="nig_10">#REF!</definedName>
    <definedName name="nig_12" localSheetId="0">#REF!</definedName>
    <definedName name="nig_12">#REF!</definedName>
    <definedName name="nig_17" localSheetId="0">#REF!</definedName>
    <definedName name="nig_17">#REF!</definedName>
    <definedName name="nig_18" localSheetId="0">#REF!</definedName>
    <definedName name="nig_18">#REF!</definedName>
    <definedName name="nig_2" localSheetId="0">#REF!</definedName>
    <definedName name="nig_2">#REF!</definedName>
    <definedName name="nig_20" localSheetId="0">#REF!</definedName>
    <definedName name="nig_20">#REF!</definedName>
    <definedName name="nig_4" localSheetId="0">#REF!</definedName>
    <definedName name="nig_4">#REF!</definedName>
    <definedName name="nig_5" localSheetId="0">#REF!</definedName>
    <definedName name="nig_5">#REF!</definedName>
    <definedName name="nig_7" localSheetId="0">#REF!</definedName>
    <definedName name="nig_7">#REF!</definedName>
    <definedName name="NIG13p_20" localSheetId="0">#REF!</definedName>
    <definedName name="NIG13p_20">#REF!</definedName>
    <definedName name="nig1p" localSheetId="0">#REF!</definedName>
    <definedName name="nig1p">#REF!</definedName>
    <definedName name="nig1p_10" localSheetId="0">#REF!</definedName>
    <definedName name="nig1p_10">#REF!</definedName>
    <definedName name="nig1p_20" localSheetId="0">#REF!</definedName>
    <definedName name="nig1p_20">#REF!</definedName>
    <definedName name="nig3p" localSheetId="0">#REF!</definedName>
    <definedName name="nig3p">#REF!</definedName>
    <definedName name="nig3p_10" localSheetId="0">#REF!</definedName>
    <definedName name="nig3p_10">#REF!</definedName>
    <definedName name="nig3p_20" localSheetId="0">#REF!</definedName>
    <definedName name="nig3p_20">#REF!</definedName>
    <definedName name="nightnc_20" localSheetId="0">#REF!</definedName>
    <definedName name="nightnc_20">#REF!</definedName>
    <definedName name="nightvl_20" localSheetId="0">#REF!</definedName>
    <definedName name="nightvl_20">#REF!</definedName>
    <definedName name="NIGnc" localSheetId="0">#REF!</definedName>
    <definedName name="NIGnc">#REF!</definedName>
    <definedName name="nignc1p" localSheetId="0">#REF!</definedName>
    <definedName name="nignc1p">#REF!</definedName>
    <definedName name="nignc1p_10" localSheetId="0">#REF!</definedName>
    <definedName name="nignc1p_10">#REF!</definedName>
    <definedName name="nignc1p_20" localSheetId="0">#REF!</definedName>
    <definedName name="nignc1p_20">#REF!</definedName>
    <definedName name="nignc3p_20" localSheetId="0">#REF!</definedName>
    <definedName name="nignc3p_20">#REF!</definedName>
    <definedName name="NIGvc" localSheetId="0">#REF!</definedName>
    <definedName name="NIGvc">#REF!</definedName>
    <definedName name="NIGvl" localSheetId="0">#REF!</definedName>
    <definedName name="NIGvl">#REF!</definedName>
    <definedName name="nigvl1p" localSheetId="0">#REF!</definedName>
    <definedName name="nigvl1p">#REF!</definedName>
    <definedName name="nigvl1p_10" localSheetId="0">#REF!</definedName>
    <definedName name="nigvl1p_10">#REF!</definedName>
    <definedName name="nigvl1p_20" localSheetId="0">#REF!</definedName>
    <definedName name="nigvl1p_20">#REF!</definedName>
    <definedName name="nigvl3p_20" localSheetId="0">#REF!</definedName>
    <definedName name="nigvl3p_20">#REF!</definedName>
    <definedName name="nin" localSheetId="0">#REF!</definedName>
    <definedName name="nin">#REF!</definedName>
    <definedName name="nin_10" localSheetId="0">#REF!</definedName>
    <definedName name="nin_10">#REF!</definedName>
    <definedName name="nin_12" localSheetId="0">#REF!</definedName>
    <definedName name="nin_12">#REF!</definedName>
    <definedName name="nin_17" localSheetId="0">#REF!</definedName>
    <definedName name="nin_17">#REF!</definedName>
    <definedName name="nin_18" localSheetId="0">#REF!</definedName>
    <definedName name="nin_18">#REF!</definedName>
    <definedName name="nin_2" localSheetId="0">#REF!</definedName>
    <definedName name="nin_2">#REF!</definedName>
    <definedName name="nin_20" localSheetId="0">#REF!</definedName>
    <definedName name="nin_20">#REF!</definedName>
    <definedName name="nin_4" localSheetId="0">#REF!</definedName>
    <definedName name="nin_4">#REF!</definedName>
    <definedName name="nin_5" localSheetId="0">#REF!</definedName>
    <definedName name="nin_5">#REF!</definedName>
    <definedName name="nin_7" localSheetId="0">#REF!</definedName>
    <definedName name="nin_7">#REF!</definedName>
    <definedName name="nin14nc3p_10" localSheetId="0">#REF!</definedName>
    <definedName name="nin14nc3p_10">#REF!</definedName>
    <definedName name="nin14nc3p_12" localSheetId="0">#REF!</definedName>
    <definedName name="nin14nc3p_12">#REF!</definedName>
    <definedName name="nin14nc3p_17" localSheetId="0">#REF!</definedName>
    <definedName name="nin14nc3p_17">#REF!</definedName>
    <definedName name="nin14nc3p_18" localSheetId="0">#REF!</definedName>
    <definedName name="nin14nc3p_18">#REF!</definedName>
    <definedName name="nin14nc3p_2" localSheetId="0">#REF!</definedName>
    <definedName name="nin14nc3p_2">#REF!</definedName>
    <definedName name="nin14nc3p_20" localSheetId="0">#REF!</definedName>
    <definedName name="nin14nc3p_20">#REF!</definedName>
    <definedName name="nin14nc3p_4" localSheetId="0">#REF!</definedName>
    <definedName name="nin14nc3p_4">#REF!</definedName>
    <definedName name="nin14nc3p_5" localSheetId="0">#REF!</definedName>
    <definedName name="nin14nc3p_5">#REF!</definedName>
    <definedName name="nin14nc3p_7" localSheetId="0">#REF!</definedName>
    <definedName name="nin14nc3p_7">#REF!</definedName>
    <definedName name="nin14vl3p_10" localSheetId="0">#REF!</definedName>
    <definedName name="nin14vl3p_10">#REF!</definedName>
    <definedName name="nin14vl3p_12" localSheetId="0">#REF!</definedName>
    <definedName name="nin14vl3p_12">#REF!</definedName>
    <definedName name="nin14vl3p_17" localSheetId="0">#REF!</definedName>
    <definedName name="nin14vl3p_17">#REF!</definedName>
    <definedName name="nin14vl3p_18" localSheetId="0">#REF!</definedName>
    <definedName name="nin14vl3p_18">#REF!</definedName>
    <definedName name="nin14vl3p_2" localSheetId="0">#REF!</definedName>
    <definedName name="nin14vl3p_2">#REF!</definedName>
    <definedName name="nin14vl3p_20" localSheetId="0">#REF!</definedName>
    <definedName name="nin14vl3p_20">#REF!</definedName>
    <definedName name="nin14vl3p_4" localSheetId="0">#REF!</definedName>
    <definedName name="nin14vl3p_4">#REF!</definedName>
    <definedName name="nin14vl3p_5" localSheetId="0">#REF!</definedName>
    <definedName name="nin14vl3p_5">#REF!</definedName>
    <definedName name="nin14vl3p_7" localSheetId="0">#REF!</definedName>
    <definedName name="nin14vl3p_7">#REF!</definedName>
    <definedName name="nin190_10" localSheetId="0">#REF!</definedName>
    <definedName name="nin190_10">#REF!</definedName>
    <definedName name="nin190_12" localSheetId="0">#REF!</definedName>
    <definedName name="nin190_12">#REF!</definedName>
    <definedName name="nin190_17" localSheetId="0">#REF!</definedName>
    <definedName name="nin190_17">#REF!</definedName>
    <definedName name="nin190_18" localSheetId="0">#REF!</definedName>
    <definedName name="nin190_18">#REF!</definedName>
    <definedName name="nin190_2" localSheetId="0">#REF!</definedName>
    <definedName name="nin190_2">#REF!</definedName>
    <definedName name="nin190_20" localSheetId="0">#REF!</definedName>
    <definedName name="nin190_20">#REF!</definedName>
    <definedName name="nin190_4" localSheetId="0">#REF!</definedName>
    <definedName name="nin190_4">#REF!</definedName>
    <definedName name="nin190_5" localSheetId="0">#REF!</definedName>
    <definedName name="nin190_5">#REF!</definedName>
    <definedName name="nin190_7" localSheetId="0">#REF!</definedName>
    <definedName name="nin190_7">#REF!</definedName>
    <definedName name="nin1903p" localSheetId="0">#REF!</definedName>
    <definedName name="nin1903p">#REF!</definedName>
    <definedName name="nin1903p_10" localSheetId="0">#REF!</definedName>
    <definedName name="nin1903p_10">#REF!</definedName>
    <definedName name="nin1903p_20" localSheetId="0">#REF!</definedName>
    <definedName name="nin1903p_20">#REF!</definedName>
    <definedName name="nin190nc_20" localSheetId="0">#REF!</definedName>
    <definedName name="nin190nc_20">#REF!</definedName>
    <definedName name="nin190nc3p_10" localSheetId="0">#REF!</definedName>
    <definedName name="nin190nc3p_10">#REF!</definedName>
    <definedName name="nin190nc3p_12" localSheetId="0">#REF!</definedName>
    <definedName name="nin190nc3p_12">#REF!</definedName>
    <definedName name="nin190nc3p_17" localSheetId="0">#REF!</definedName>
    <definedName name="nin190nc3p_17">#REF!</definedName>
    <definedName name="nin190nc3p_18" localSheetId="0">#REF!</definedName>
    <definedName name="nin190nc3p_18">#REF!</definedName>
    <definedName name="nin190nc3p_2" localSheetId="0">#REF!</definedName>
    <definedName name="nin190nc3p_2">#REF!</definedName>
    <definedName name="nin190nc3p_20" localSheetId="0">#REF!</definedName>
    <definedName name="nin190nc3p_20">#REF!</definedName>
    <definedName name="nin190nc3p_4" localSheetId="0">#REF!</definedName>
    <definedName name="nin190nc3p_4">#REF!</definedName>
    <definedName name="nin190nc3p_5" localSheetId="0">#REF!</definedName>
    <definedName name="nin190nc3p_5">#REF!</definedName>
    <definedName name="nin190nc3p_7" localSheetId="0">#REF!</definedName>
    <definedName name="nin190nc3p_7">#REF!</definedName>
    <definedName name="nin190vl_20" localSheetId="0">#REF!</definedName>
    <definedName name="nin190vl_20">#REF!</definedName>
    <definedName name="nin190vl3p_10" localSheetId="0">#REF!</definedName>
    <definedName name="nin190vl3p_10">#REF!</definedName>
    <definedName name="nin190vl3p_12" localSheetId="0">#REF!</definedName>
    <definedName name="nin190vl3p_12">#REF!</definedName>
    <definedName name="nin190vl3p_17" localSheetId="0">#REF!</definedName>
    <definedName name="nin190vl3p_17">#REF!</definedName>
    <definedName name="nin190vl3p_18" localSheetId="0">#REF!</definedName>
    <definedName name="nin190vl3p_18">#REF!</definedName>
    <definedName name="nin190vl3p_2" localSheetId="0">#REF!</definedName>
    <definedName name="nin190vl3p_2">#REF!</definedName>
    <definedName name="nin190vl3p_20" localSheetId="0">#REF!</definedName>
    <definedName name="nin190vl3p_20">#REF!</definedName>
    <definedName name="nin190vl3p_4" localSheetId="0">#REF!</definedName>
    <definedName name="nin190vl3p_4">#REF!</definedName>
    <definedName name="nin190vl3p_5" localSheetId="0">#REF!</definedName>
    <definedName name="nin190vl3p_5">#REF!</definedName>
    <definedName name="nin190vl3p_7" localSheetId="0">#REF!</definedName>
    <definedName name="nin190vl3p_7">#REF!</definedName>
    <definedName name="nin1pnc_20" localSheetId="0">#REF!</definedName>
    <definedName name="nin1pnc_20">#REF!</definedName>
    <definedName name="nin1pvl_20" localSheetId="0">#REF!</definedName>
    <definedName name="nin1pvl_20">#REF!</definedName>
    <definedName name="NIN20nc" localSheetId="0">#REF!</definedName>
    <definedName name="NIN20nc">#REF!</definedName>
    <definedName name="NIN20vc" localSheetId="0">#REF!</definedName>
    <definedName name="NIN20vc">#REF!</definedName>
    <definedName name="NIN20vl" localSheetId="0">#REF!</definedName>
    <definedName name="NIN20vl">#REF!</definedName>
    <definedName name="nin2903p_10" localSheetId="0">#REF!</definedName>
    <definedName name="nin2903p_10">#REF!</definedName>
    <definedName name="nin2903p_20" localSheetId="0">#REF!</definedName>
    <definedName name="nin2903p_20">#REF!</definedName>
    <definedName name="nin290nc3p_10" localSheetId="0">#REF!</definedName>
    <definedName name="nin290nc3p_10">#REF!</definedName>
    <definedName name="nin290nc3p_12" localSheetId="0">#REF!</definedName>
    <definedName name="nin290nc3p_12">#REF!</definedName>
    <definedName name="nin290nc3p_17" localSheetId="0">#REF!</definedName>
    <definedName name="nin290nc3p_17">#REF!</definedName>
    <definedName name="nin290nc3p_18" localSheetId="0">#REF!</definedName>
    <definedName name="nin290nc3p_18">#REF!</definedName>
    <definedName name="nin290nc3p_2" localSheetId="0">#REF!</definedName>
    <definedName name="nin290nc3p_2">#REF!</definedName>
    <definedName name="nin290nc3p_20" localSheetId="0">#REF!</definedName>
    <definedName name="nin290nc3p_20">#REF!</definedName>
    <definedName name="nin290nc3p_4" localSheetId="0">#REF!</definedName>
    <definedName name="nin290nc3p_4">#REF!</definedName>
    <definedName name="nin290nc3p_5" localSheetId="0">#REF!</definedName>
    <definedName name="nin290nc3p_5">#REF!</definedName>
    <definedName name="nin290nc3p_7" localSheetId="0">#REF!</definedName>
    <definedName name="nin290nc3p_7">#REF!</definedName>
    <definedName name="nin290vl3p_10" localSheetId="0">#REF!</definedName>
    <definedName name="nin290vl3p_10">#REF!</definedName>
    <definedName name="nin290vl3p_12" localSheetId="0">#REF!</definedName>
    <definedName name="nin290vl3p_12">#REF!</definedName>
    <definedName name="nin290vl3p_17" localSheetId="0">#REF!</definedName>
    <definedName name="nin290vl3p_17">#REF!</definedName>
    <definedName name="nin290vl3p_18" localSheetId="0">#REF!</definedName>
    <definedName name="nin290vl3p_18">#REF!</definedName>
    <definedName name="nin290vl3p_2" localSheetId="0">#REF!</definedName>
    <definedName name="nin290vl3p_2">#REF!</definedName>
    <definedName name="nin290vl3p_20" localSheetId="0">#REF!</definedName>
    <definedName name="nin290vl3p_20">#REF!</definedName>
    <definedName name="nin290vl3p_4" localSheetId="0">#REF!</definedName>
    <definedName name="nin290vl3p_4">#REF!</definedName>
    <definedName name="nin290vl3p_5" localSheetId="0">#REF!</definedName>
    <definedName name="nin290vl3p_5">#REF!</definedName>
    <definedName name="nin290vl3p_7" localSheetId="0">#REF!</definedName>
    <definedName name="nin290vl3p_7">#REF!</definedName>
    <definedName name="nin3p" localSheetId="0">#REF!</definedName>
    <definedName name="nin3p">#REF!</definedName>
    <definedName name="nin3p_10" localSheetId="0">#REF!</definedName>
    <definedName name="nin3p_10">#REF!</definedName>
    <definedName name="nin3p_20" localSheetId="0">#REF!</definedName>
    <definedName name="nin3p_20">#REF!</definedName>
    <definedName name="NIN9020nc" localSheetId="0">#REF!</definedName>
    <definedName name="NIN9020nc">#REF!</definedName>
    <definedName name="NIN9020vc" localSheetId="0">#REF!</definedName>
    <definedName name="NIN9020vc">#REF!</definedName>
    <definedName name="NIN9020vl" localSheetId="0">#REF!</definedName>
    <definedName name="NIN9020vl">#REF!</definedName>
    <definedName name="NIN90nc" localSheetId="0">#REF!</definedName>
    <definedName name="NIN90nc">#REF!</definedName>
    <definedName name="NIN90vc" localSheetId="0">#REF!</definedName>
    <definedName name="NIN90vc">#REF!</definedName>
    <definedName name="NIN90vl" localSheetId="0">#REF!</definedName>
    <definedName name="NIN90vl">#REF!</definedName>
    <definedName name="nind" localSheetId="0">#REF!</definedName>
    <definedName name="nind">#REF!</definedName>
    <definedName name="nind_10" localSheetId="0">#REF!</definedName>
    <definedName name="nind_10">#REF!</definedName>
    <definedName name="nind_12" localSheetId="0">#REF!</definedName>
    <definedName name="nind_12">#REF!</definedName>
    <definedName name="nind_17" localSheetId="0">#REF!</definedName>
    <definedName name="nind_17">#REF!</definedName>
    <definedName name="nind_18" localSheetId="0">#REF!</definedName>
    <definedName name="nind_18">#REF!</definedName>
    <definedName name="nind_2" localSheetId="0">#REF!</definedName>
    <definedName name="nind_2">#REF!</definedName>
    <definedName name="nind_20" localSheetId="0">#REF!</definedName>
    <definedName name="nind_20">#REF!</definedName>
    <definedName name="nind_4" localSheetId="0">#REF!</definedName>
    <definedName name="nind_4">#REF!</definedName>
    <definedName name="nind_5" localSheetId="0">#REF!</definedName>
    <definedName name="nind_5">#REF!</definedName>
    <definedName name="nind_7" localSheetId="0">#REF!</definedName>
    <definedName name="nind_7">#REF!</definedName>
    <definedName name="nind1p" localSheetId="0">#REF!</definedName>
    <definedName name="nind1p">#REF!</definedName>
    <definedName name="nind1p_10" localSheetId="0">#REF!</definedName>
    <definedName name="nind1p_10">#REF!</definedName>
    <definedName name="nind1p_20" localSheetId="0">#REF!</definedName>
    <definedName name="nind1p_20">#REF!</definedName>
    <definedName name="nind3p" localSheetId="0">#REF!</definedName>
    <definedName name="nind3p">#REF!</definedName>
    <definedName name="nind3p_10" localSheetId="0">#REF!</definedName>
    <definedName name="nind3p_10">#REF!</definedName>
    <definedName name="nind3p_20" localSheetId="0">#REF!</definedName>
    <definedName name="nind3p_20">#REF!</definedName>
    <definedName name="NINDnc" localSheetId="0">#REF!</definedName>
    <definedName name="NINDnc">#REF!</definedName>
    <definedName name="nindnc_20" localSheetId="0">#REF!</definedName>
    <definedName name="nindnc_20">#REF!</definedName>
    <definedName name="nindnc1p" localSheetId="0">#REF!</definedName>
    <definedName name="nindnc1p">#REF!</definedName>
    <definedName name="nindnc1p_10" localSheetId="0">#REF!</definedName>
    <definedName name="nindnc1p_10">#REF!</definedName>
    <definedName name="nindnc1p_20" localSheetId="0">#REF!</definedName>
    <definedName name="nindnc1p_20">#REF!</definedName>
    <definedName name="nindnc3p_10" localSheetId="0">#REF!</definedName>
    <definedName name="nindnc3p_10">#REF!</definedName>
    <definedName name="nindnc3p_12" localSheetId="0">#REF!</definedName>
    <definedName name="nindnc3p_12">#REF!</definedName>
    <definedName name="nindnc3p_17" localSheetId="0">#REF!</definedName>
    <definedName name="nindnc3p_17">#REF!</definedName>
    <definedName name="nindnc3p_18" localSheetId="0">#REF!</definedName>
    <definedName name="nindnc3p_18">#REF!</definedName>
    <definedName name="nindnc3p_2" localSheetId="0">#REF!</definedName>
    <definedName name="nindnc3p_2">#REF!</definedName>
    <definedName name="nindnc3p_20" localSheetId="0">#REF!</definedName>
    <definedName name="nindnc3p_20">#REF!</definedName>
    <definedName name="nindnc3p_4" localSheetId="0">#REF!</definedName>
    <definedName name="nindnc3p_4">#REF!</definedName>
    <definedName name="nindnc3p_5" localSheetId="0">#REF!</definedName>
    <definedName name="nindnc3p_5">#REF!</definedName>
    <definedName name="nindnc3p_7" localSheetId="0">#REF!</definedName>
    <definedName name="nindnc3p_7">#REF!</definedName>
    <definedName name="NINDvc" localSheetId="0">#REF!</definedName>
    <definedName name="NINDvc">#REF!</definedName>
    <definedName name="NINDvl" localSheetId="0">#REF!</definedName>
    <definedName name="NINDvl">#REF!</definedName>
    <definedName name="nindvl_20" localSheetId="0">#REF!</definedName>
    <definedName name="nindvl_20">#REF!</definedName>
    <definedName name="nindvl1p" localSheetId="0">#REF!</definedName>
    <definedName name="nindvl1p">#REF!</definedName>
    <definedName name="nindvl1p_10" localSheetId="0">#REF!</definedName>
    <definedName name="nindvl1p_10">#REF!</definedName>
    <definedName name="nindvl1p_20" localSheetId="0">#REF!</definedName>
    <definedName name="nindvl1p_20">#REF!</definedName>
    <definedName name="nindvl3p_10" localSheetId="0">#REF!</definedName>
    <definedName name="nindvl3p_10">#REF!</definedName>
    <definedName name="nindvl3p_12" localSheetId="0">#REF!</definedName>
    <definedName name="nindvl3p_12">#REF!</definedName>
    <definedName name="nindvl3p_17" localSheetId="0">#REF!</definedName>
    <definedName name="nindvl3p_17">#REF!</definedName>
    <definedName name="nindvl3p_18" localSheetId="0">#REF!</definedName>
    <definedName name="nindvl3p_18">#REF!</definedName>
    <definedName name="nindvl3p_2" localSheetId="0">#REF!</definedName>
    <definedName name="nindvl3p_2">#REF!</definedName>
    <definedName name="nindvl3p_20" localSheetId="0">#REF!</definedName>
    <definedName name="nindvl3p_20">#REF!</definedName>
    <definedName name="nindvl3p_4" localSheetId="0">#REF!</definedName>
    <definedName name="nindvl3p_4">#REF!</definedName>
    <definedName name="nindvl3p_5" localSheetId="0">#REF!</definedName>
    <definedName name="nindvl3p_5">#REF!</definedName>
    <definedName name="nindvl3p_7" localSheetId="0">#REF!</definedName>
    <definedName name="nindvl3p_7">#REF!</definedName>
    <definedName name="ning1p" localSheetId="0">#REF!</definedName>
    <definedName name="ning1p">#REF!</definedName>
    <definedName name="ning1p_10" localSheetId="0">#REF!</definedName>
    <definedName name="ning1p_10">#REF!</definedName>
    <definedName name="ning1p_20" localSheetId="0">#REF!</definedName>
    <definedName name="ning1p_20">#REF!</definedName>
    <definedName name="ningnc1p" localSheetId="0">#REF!</definedName>
    <definedName name="ningnc1p">#REF!</definedName>
    <definedName name="ningnc1p_10" localSheetId="0">#REF!</definedName>
    <definedName name="ningnc1p_10">#REF!</definedName>
    <definedName name="ningnc1p_20" localSheetId="0">#REF!</definedName>
    <definedName name="ningnc1p_20">#REF!</definedName>
    <definedName name="ningvl1p" localSheetId="0">#REF!</definedName>
    <definedName name="ningvl1p">#REF!</definedName>
    <definedName name="ningvl1p_10" localSheetId="0">#REF!</definedName>
    <definedName name="ningvl1p_10">#REF!</definedName>
    <definedName name="ningvl1p_20" localSheetId="0">#REF!</definedName>
    <definedName name="ningvl1p_20">#REF!</definedName>
    <definedName name="NINnc" localSheetId="0">#REF!</definedName>
    <definedName name="NINnc">#REF!</definedName>
    <definedName name="ninnc_20" localSheetId="0">#REF!</definedName>
    <definedName name="ninnc_20">#REF!</definedName>
    <definedName name="ninnc3p_10" localSheetId="0">#REF!</definedName>
    <definedName name="ninnc3p_10">#REF!</definedName>
    <definedName name="ninnc3p_12" localSheetId="0">#REF!</definedName>
    <definedName name="ninnc3p_12">#REF!</definedName>
    <definedName name="ninnc3p_17" localSheetId="0">#REF!</definedName>
    <definedName name="ninnc3p_17">#REF!</definedName>
    <definedName name="ninnc3p_18" localSheetId="0">#REF!</definedName>
    <definedName name="ninnc3p_18">#REF!</definedName>
    <definedName name="ninnc3p_2" localSheetId="0">#REF!</definedName>
    <definedName name="ninnc3p_2">#REF!</definedName>
    <definedName name="ninnc3p_20" localSheetId="0">#REF!</definedName>
    <definedName name="ninnc3p_20">#REF!</definedName>
    <definedName name="ninnc3p_4" localSheetId="0">#REF!</definedName>
    <definedName name="ninnc3p_4">#REF!</definedName>
    <definedName name="ninnc3p_5" localSheetId="0">#REF!</definedName>
    <definedName name="ninnc3p_5">#REF!</definedName>
    <definedName name="ninnc3p_7" localSheetId="0">#REF!</definedName>
    <definedName name="ninnc3p_7">#REF!</definedName>
    <definedName name="nint1p" localSheetId="0">#REF!</definedName>
    <definedName name="nint1p">#REF!</definedName>
    <definedName name="nint1p_10" localSheetId="0">#REF!</definedName>
    <definedName name="nint1p_10">#REF!</definedName>
    <definedName name="nint1p_20" localSheetId="0">#REF!</definedName>
    <definedName name="nint1p_20">#REF!</definedName>
    <definedName name="nintnc1p" localSheetId="0">#REF!</definedName>
    <definedName name="nintnc1p">#REF!</definedName>
    <definedName name="nintnc1p_10" localSheetId="0">#REF!</definedName>
    <definedName name="nintnc1p_10">#REF!</definedName>
    <definedName name="nintnc1p_20" localSheetId="0">#REF!</definedName>
    <definedName name="nintnc1p_20">#REF!</definedName>
    <definedName name="nintvl1p" localSheetId="0">#REF!</definedName>
    <definedName name="nintvl1p">#REF!</definedName>
    <definedName name="nintvl1p_10" localSheetId="0">#REF!</definedName>
    <definedName name="nintvl1p_10">#REF!</definedName>
    <definedName name="nintvl1p_20" localSheetId="0">#REF!</definedName>
    <definedName name="nintvl1p_20">#REF!</definedName>
    <definedName name="NINvc" localSheetId="0">#REF!</definedName>
    <definedName name="NINvc">#REF!</definedName>
    <definedName name="NINvl" localSheetId="0">#REF!</definedName>
    <definedName name="NINvl">#REF!</definedName>
    <definedName name="ninvl_20" localSheetId="0">#REF!</definedName>
    <definedName name="ninvl_20">#REF!</definedName>
    <definedName name="ninvl3p_10" localSheetId="0">#REF!</definedName>
    <definedName name="ninvl3p_10">#REF!</definedName>
    <definedName name="ninvl3p_12" localSheetId="0">#REF!</definedName>
    <definedName name="ninvl3p_12">#REF!</definedName>
    <definedName name="ninvl3p_17" localSheetId="0">#REF!</definedName>
    <definedName name="ninvl3p_17">#REF!</definedName>
    <definedName name="ninvl3p_18" localSheetId="0">#REF!</definedName>
    <definedName name="ninvl3p_18">#REF!</definedName>
    <definedName name="ninvl3p_2" localSheetId="0">#REF!</definedName>
    <definedName name="ninvl3p_2">#REF!</definedName>
    <definedName name="ninvl3p_20" localSheetId="0">#REF!</definedName>
    <definedName name="ninvl3p_20">#REF!</definedName>
    <definedName name="ninvl3p_4" localSheetId="0">#REF!</definedName>
    <definedName name="ninvl3p_4">#REF!</definedName>
    <definedName name="ninvl3p_5" localSheetId="0">#REF!</definedName>
    <definedName name="ninvl3p_5">#REF!</definedName>
    <definedName name="ninvl3p_7" localSheetId="0">#REF!</definedName>
    <definedName name="ninvl3p_7">#REF!</definedName>
    <definedName name="nk10m_10" localSheetId="0">#REF!</definedName>
    <definedName name="nk10m_10">#REF!</definedName>
    <definedName name="nl" localSheetId="0">#REF!</definedName>
    <definedName name="nl">#REF!</definedName>
    <definedName name="nl_20" localSheetId="0">#REF!</definedName>
    <definedName name="nl_20">#REF!</definedName>
    <definedName name="NL12nc_20" localSheetId="0">#REF!</definedName>
    <definedName name="NL12nc_20">#REF!</definedName>
    <definedName name="NL12vl_20" localSheetId="0">#REF!</definedName>
    <definedName name="NL12vl_20">#REF!</definedName>
    <definedName name="nl1p" localSheetId="0">#REF!</definedName>
    <definedName name="nl1p">#REF!</definedName>
    <definedName name="nl1p_10" localSheetId="0">#REF!</definedName>
    <definedName name="nl1p_10">#REF!</definedName>
    <definedName name="nl1p_12" localSheetId="0">#REF!</definedName>
    <definedName name="nl1p_12">#REF!</definedName>
    <definedName name="nl1p_17" localSheetId="0">#REF!</definedName>
    <definedName name="nl1p_17">#REF!</definedName>
    <definedName name="nl1p_18" localSheetId="0">#REF!</definedName>
    <definedName name="nl1p_18">#REF!</definedName>
    <definedName name="nl1p_2" localSheetId="0">#REF!</definedName>
    <definedName name="nl1p_2">#REF!</definedName>
    <definedName name="nl1p_20" localSheetId="0">#REF!</definedName>
    <definedName name="nl1p_20">#REF!</definedName>
    <definedName name="nl1p_4" localSheetId="0">#REF!</definedName>
    <definedName name="nl1p_4">#REF!</definedName>
    <definedName name="nl1p_5" localSheetId="0">#REF!</definedName>
    <definedName name="nl1p_5">#REF!</definedName>
    <definedName name="nl1p_7" localSheetId="0">#REF!</definedName>
    <definedName name="nl1p_7">#REF!</definedName>
    <definedName name="nl3p" localSheetId="0">#REF!</definedName>
    <definedName name="nl3p">#REF!</definedName>
    <definedName name="nl3p_10" localSheetId="0">#REF!</definedName>
    <definedName name="nl3p_10">#REF!</definedName>
    <definedName name="nl3p_20" localSheetId="0">#REF!</definedName>
    <definedName name="nl3p_20">#REF!</definedName>
    <definedName name="nlht" localSheetId="0">#REF!</definedName>
    <definedName name="nlht">#REF!</definedName>
    <definedName name="nlht_20" localSheetId="0">#REF!</definedName>
    <definedName name="nlht_20">#REF!</definedName>
    <definedName name="nlmtc_20" localSheetId="0">#REF!</definedName>
    <definedName name="nlmtc_20">#REF!</definedName>
    <definedName name="nlnc_20" localSheetId="0">#REF!</definedName>
    <definedName name="nlnc_20">#REF!</definedName>
    <definedName name="nlnc3p_10" localSheetId="0">#REF!</definedName>
    <definedName name="nlnc3p_10">#REF!</definedName>
    <definedName name="nlnc3p_20" localSheetId="0">#REF!</definedName>
    <definedName name="nlnc3p_20">#REF!</definedName>
    <definedName name="nlnc3pha_10" localSheetId="0">#REF!</definedName>
    <definedName name="nlnc3pha_10">#REF!</definedName>
    <definedName name="nlnc3pha_20" localSheetId="0">#REF!</definedName>
    <definedName name="nlnc3pha_20">#REF!</definedName>
    <definedName name="NLTK1p" localSheetId="0">#REF!</definedName>
    <definedName name="NLTK1p">#REF!</definedName>
    <definedName name="NLTK1p_10" localSheetId="0">#REF!</definedName>
    <definedName name="NLTK1p_10">#REF!</definedName>
    <definedName name="NLTK1p_20" localSheetId="0">#REF!</definedName>
    <definedName name="NLTK1p_20">#REF!</definedName>
    <definedName name="nlvl_20" localSheetId="0">#REF!</definedName>
    <definedName name="nlvl_20">#REF!</definedName>
    <definedName name="nlvl1_20" localSheetId="0">#REF!</definedName>
    <definedName name="nlvl1_20">#REF!</definedName>
    <definedName name="nlvl3p_10" localSheetId="0">#REF!</definedName>
    <definedName name="nlvl3p_10">#REF!</definedName>
    <definedName name="nlvl3p_20" localSheetId="0">#REF!</definedName>
    <definedName name="nlvl3p_20">#REF!</definedName>
    <definedName name="Nmn" localSheetId="0">#REF!</definedName>
    <definedName name="Nmn">#REF!</definedName>
    <definedName name="Nms" localSheetId="0">#REF!</definedName>
    <definedName name="Nms">#REF!</definedName>
    <definedName name="Nms_10" localSheetId="0">#REF!</definedName>
    <definedName name="Nms_10">#REF!</definedName>
    <definedName name="Nms_12" localSheetId="0">#REF!</definedName>
    <definedName name="Nms_12">#REF!</definedName>
    <definedName name="Nms_17" localSheetId="0">#REF!</definedName>
    <definedName name="Nms_17">#REF!</definedName>
    <definedName name="Nms_18" localSheetId="0">#REF!</definedName>
    <definedName name="Nms_18">#REF!</definedName>
    <definedName name="Nms_2" localSheetId="0">#REF!</definedName>
    <definedName name="Nms_2">#REF!</definedName>
    <definedName name="Nms_4" localSheetId="0">#REF!</definedName>
    <definedName name="Nms_4">#REF!</definedName>
    <definedName name="Nms_5" localSheetId="0">#REF!</definedName>
    <definedName name="Nms_5">#REF!</definedName>
    <definedName name="Nms_7" localSheetId="0">#REF!</definedName>
    <definedName name="Nms_7">#REF!</definedName>
    <definedName name="nn" localSheetId="0">#REF!</definedName>
    <definedName name="nn">#REF!</definedName>
    <definedName name="nn_20" localSheetId="0">#REF!</definedName>
    <definedName name="nn_20">#REF!</definedName>
    <definedName name="nn1p" localSheetId="0">#REF!</definedName>
    <definedName name="nn1p">#REF!</definedName>
    <definedName name="nn1p_10" localSheetId="0">#REF!</definedName>
    <definedName name="nn1p_10">#REF!</definedName>
    <definedName name="nn1p_12" localSheetId="0">#REF!</definedName>
    <definedName name="nn1p_12">#REF!</definedName>
    <definedName name="nn1p_17" localSheetId="0">#REF!</definedName>
    <definedName name="nn1p_17">#REF!</definedName>
    <definedName name="nn1p_18" localSheetId="0">#REF!</definedName>
    <definedName name="nn1p_18">#REF!</definedName>
    <definedName name="nn1p_2" localSheetId="0">#REF!</definedName>
    <definedName name="nn1p_2">#REF!</definedName>
    <definedName name="nn1p_20" localSheetId="0">#REF!</definedName>
    <definedName name="nn1p_20">#REF!</definedName>
    <definedName name="nn1p_4" localSheetId="0">#REF!</definedName>
    <definedName name="nn1p_4">#REF!</definedName>
    <definedName name="nn1p_5" localSheetId="0">#REF!</definedName>
    <definedName name="nn1p_5">#REF!</definedName>
    <definedName name="nn1p_7" localSheetId="0">#REF!</definedName>
    <definedName name="nn1p_7">#REF!</definedName>
    <definedName name="nn3p" localSheetId="0">#REF!</definedName>
    <definedName name="nn3p">#REF!</definedName>
    <definedName name="nn3p_10" localSheetId="0">#REF!</definedName>
    <definedName name="nn3p_10">#REF!</definedName>
    <definedName name="nn3p_20" localSheetId="0">#REF!</definedName>
    <definedName name="nn3p_20">#REF!</definedName>
    <definedName name="nng" localSheetId="0">#REF!</definedName>
    <definedName name="nng">#REF!</definedName>
    <definedName name="nnnc_20" localSheetId="0">#REF!</definedName>
    <definedName name="nnnc_20">#REF!</definedName>
    <definedName name="nnnc3p_10" localSheetId="0">#REF!</definedName>
    <definedName name="nnnc3p_10">#REF!</definedName>
    <definedName name="nnnc3p_12" localSheetId="0">#REF!</definedName>
    <definedName name="nnnc3p_12">#REF!</definedName>
    <definedName name="nnnc3p_17" localSheetId="0">#REF!</definedName>
    <definedName name="nnnc3p_17">#REF!</definedName>
    <definedName name="nnnc3p_18" localSheetId="0">#REF!</definedName>
    <definedName name="nnnc3p_18">#REF!</definedName>
    <definedName name="nnnc3p_2" localSheetId="0">#REF!</definedName>
    <definedName name="nnnc3p_2">#REF!</definedName>
    <definedName name="nnnc3p_20" localSheetId="0">#REF!</definedName>
    <definedName name="nnnc3p_20">#REF!</definedName>
    <definedName name="nnnc3p_4" localSheetId="0">#REF!</definedName>
    <definedName name="nnnc3p_4">#REF!</definedName>
    <definedName name="nnnc3p_5" localSheetId="0">#REF!</definedName>
    <definedName name="nnnc3p_5">#REF!</definedName>
    <definedName name="nnnc3p_7" localSheetId="0">#REF!</definedName>
    <definedName name="nnnc3p_7">#REF!</definedName>
    <definedName name="nnvl_20" localSheetId="0">#REF!</definedName>
    <definedName name="nnvl_20">#REF!</definedName>
    <definedName name="nnvl3p_10" localSheetId="0">#REF!</definedName>
    <definedName name="nnvl3p_10">#REF!</definedName>
    <definedName name="nnvl3p_12" localSheetId="0">#REF!</definedName>
    <definedName name="nnvl3p_12">#REF!</definedName>
    <definedName name="nnvl3p_17" localSheetId="0">#REF!</definedName>
    <definedName name="nnvl3p_17">#REF!</definedName>
    <definedName name="nnvl3p_18" localSheetId="0">#REF!</definedName>
    <definedName name="nnvl3p_18">#REF!</definedName>
    <definedName name="nnvl3p_2" localSheetId="0">#REF!</definedName>
    <definedName name="nnvl3p_2">#REF!</definedName>
    <definedName name="nnvl3p_20" localSheetId="0">#REF!</definedName>
    <definedName name="nnvl3p_20">#REF!</definedName>
    <definedName name="nnvl3p_4" localSheetId="0">#REF!</definedName>
    <definedName name="nnvl3p_4">#REF!</definedName>
    <definedName name="nnvl3p_5" localSheetId="0">#REF!</definedName>
    <definedName name="nnvl3p_5">#REF!</definedName>
    <definedName name="nnvl3p_7" localSheetId="0">#REF!</definedName>
    <definedName name="nnvl3p_7">#REF!</definedName>
    <definedName name="no" localSheetId="0">#REF!</definedName>
    <definedName name="no">#REF!</definedName>
    <definedName name="No_10" localSheetId="0">#REF!</definedName>
    <definedName name="No_10">#REF!</definedName>
    <definedName name="NOÄI_DUNG" localSheetId="0">#REF!</definedName>
    <definedName name="NOÄI_DUNG">#REF!</definedName>
    <definedName name="noi" localSheetId="0">#REF!</definedName>
    <definedName name="noi">#REF!</definedName>
    <definedName name="noi_10" localSheetId="0">#REF!</definedName>
    <definedName name="noi_10">#REF!</definedName>
    <definedName name="NoiSuy_TKP" localSheetId="0">#REF!</definedName>
    <definedName name="NoiSuy_TKP">#REF!</definedName>
    <definedName name="none" localSheetId="0">#REF!</definedName>
    <definedName name="none">#REF!</definedName>
    <definedName name="NPP" localSheetId="0">#REF!</definedName>
    <definedName name="NPP">#REF!</definedName>
    <definedName name="nps" localSheetId="0">#REF!</definedName>
    <definedName name="nps">#REF!</definedName>
    <definedName name="nps_10" localSheetId="0">#REF!</definedName>
    <definedName name="nps_10">#REF!</definedName>
    <definedName name="NPV11_10" localSheetId="0">#REF!</definedName>
    <definedName name="NPV11_10">#REF!</definedName>
    <definedName name="npv22_10" localSheetId="0">#REF!</definedName>
    <definedName name="npv22_10">#REF!</definedName>
    <definedName name="Nq" localSheetId="0">#REF!</definedName>
    <definedName name="Nq">#REF!</definedName>
    <definedName name="Nq_10" localSheetId="0">#REF!</definedName>
    <definedName name="Nq_10">#REF!</definedName>
    <definedName name="NS_ChonThauTB" localSheetId="0">#REF!</definedName>
    <definedName name="NS_ChonThauTB">#REF!</definedName>
    <definedName name="NS_ChonThauXL" localSheetId="0">#REF!</definedName>
    <definedName name="NS_ChonThauXL">#REF!</definedName>
    <definedName name="NS_CPQLDA" localSheetId="0">#REF!</definedName>
    <definedName name="NS_CPQLDA">#REF!</definedName>
    <definedName name="NS_GiamSatTB" localSheetId="0">#REF!</definedName>
    <definedName name="NS_GiamSatTB">#REF!</definedName>
    <definedName name="NS_GiamSatXL" localSheetId="0">#REF!</definedName>
    <definedName name="NS_GiamSatXL">#REF!</definedName>
    <definedName name="NS_KiemToan" localSheetId="0">#REF!</definedName>
    <definedName name="NS_KiemToan">#REF!</definedName>
    <definedName name="NS_QToan" localSheetId="0">#REF!</definedName>
    <definedName name="NS_QToan">#REF!</definedName>
    <definedName name="NS_ThamTraDT" localSheetId="0">#REF!</definedName>
    <definedName name="NS_ThamTraDT">#REF!</definedName>
    <definedName name="NS_ThamTraTK" localSheetId="0">#REF!</definedName>
    <definedName name="NS_ThamTraTK">#REF!</definedName>
    <definedName name="nsc" localSheetId="0">#REF!</definedName>
    <definedName name="nsc">#REF!</definedName>
    <definedName name="nsc_10" localSheetId="0">#REF!</definedName>
    <definedName name="nsc_10">#REF!</definedName>
    <definedName name="nsc_12" localSheetId="0">#REF!</definedName>
    <definedName name="nsc_12">#REF!</definedName>
    <definedName name="nsc_17" localSheetId="0">#REF!</definedName>
    <definedName name="nsc_17">#REF!</definedName>
    <definedName name="nsc_18" localSheetId="0">#REF!</definedName>
    <definedName name="nsc_18">#REF!</definedName>
    <definedName name="nsc_2" localSheetId="0">#REF!</definedName>
    <definedName name="nsc_2">#REF!</definedName>
    <definedName name="nsc_4" localSheetId="0">#REF!</definedName>
    <definedName name="nsc_4">#REF!</definedName>
    <definedName name="nsc_5" localSheetId="0">#REF!</definedName>
    <definedName name="nsc_5">#REF!</definedName>
    <definedName name="nsc_7" localSheetId="0">#REF!</definedName>
    <definedName name="nsc_7">#REF!</definedName>
    <definedName name="nsk" localSheetId="0">#REF!</definedName>
    <definedName name="nsk">#REF!</definedName>
    <definedName name="nsk_10" localSheetId="0">#REF!</definedName>
    <definedName name="nsk_10">#REF!</definedName>
    <definedName name="nsk_12" localSheetId="0">#REF!</definedName>
    <definedName name="nsk_12">#REF!</definedName>
    <definedName name="nsk_17" localSheetId="0">#REF!</definedName>
    <definedName name="nsk_17">#REF!</definedName>
    <definedName name="nsk_18" localSheetId="0">#REF!</definedName>
    <definedName name="nsk_18">#REF!</definedName>
    <definedName name="nsk_2" localSheetId="0">#REF!</definedName>
    <definedName name="nsk_2">#REF!</definedName>
    <definedName name="nsk_4" localSheetId="0">#REF!</definedName>
    <definedName name="nsk_4">#REF!</definedName>
    <definedName name="nsk_5" localSheetId="0">#REF!</definedName>
    <definedName name="nsk_5">#REF!</definedName>
    <definedName name="nsk_7" localSheetId="0">#REF!</definedName>
    <definedName name="nsk_7">#REF!</definedName>
    <definedName name="nsl" localSheetId="0">#REF!</definedName>
    <definedName name="nsl">#REF!</definedName>
    <definedName name="nstrand" localSheetId="0">#REF!</definedName>
    <definedName name="nstrand">#REF!</definedName>
    <definedName name="ntb" localSheetId="0">#REF!</definedName>
    <definedName name="ntb">#REF!</definedName>
    <definedName name="ntb_10" localSheetId="0">#REF!</definedName>
    <definedName name="ntb_10">#REF!</definedName>
    <definedName name="NU" localSheetId="0">#REF!</definedName>
    <definedName name="NU">#REF!</definedName>
    <definedName name="nu_10" localSheetId="0">#REF!</definedName>
    <definedName name="nu_10">#REF!</definedName>
    <definedName name="Nu_12" localSheetId="0">#REF!</definedName>
    <definedName name="Nu_12">#REF!</definedName>
    <definedName name="Nu_17" localSheetId="0">#REF!</definedName>
    <definedName name="Nu_17">#REF!</definedName>
    <definedName name="Nu_18" localSheetId="0">#REF!</definedName>
    <definedName name="Nu_18">#REF!</definedName>
    <definedName name="Nu_2" localSheetId="0">#REF!</definedName>
    <definedName name="Nu_2">#REF!</definedName>
    <definedName name="Nu_4" localSheetId="0">#REF!</definedName>
    <definedName name="Nu_4">#REF!</definedName>
    <definedName name="Nu_5" localSheetId="0">#REF!</definedName>
    <definedName name="Nu_5">#REF!</definedName>
    <definedName name="Nu_7" localSheetId="0">#REF!</definedName>
    <definedName name="Nu_7">#REF!</definedName>
    <definedName name="Number_of_Payments" localSheetId="0">MATCH(0.01,End_Bal,-1)+1</definedName>
    <definedName name="Number_of_Payments">MATCH(0.01,End_Bal,-1)+1</definedName>
    <definedName name="Number_of_Payments_1" localSheetId="0">MATCH(0.01,End_Bal,-1)+1</definedName>
    <definedName name="Number_of_Payments_1">MATCH(0.01,End_Bal,-1)+1</definedName>
    <definedName name="Number_of_Payments_10" localSheetId="0">MATCH(0.01,End_Bal,-1)+1</definedName>
    <definedName name="Number_of_Payments_10">MATCH(0.01,End_Bal,-1)+1</definedName>
    <definedName name="Number_of_Payments_12" localSheetId="0">MATCH(0.01,End_Bal,-1)+1</definedName>
    <definedName name="Number_of_Payments_12">MATCH(0.01,End_Bal,-1)+1</definedName>
    <definedName name="Number_of_Payments_17" localSheetId="0">MATCH(0.01,End_Bal,-1)+1</definedName>
    <definedName name="Number_of_Payments_17">MATCH(0.01,End_Bal,-1)+1</definedName>
    <definedName name="Number_of_Payments_18" localSheetId="0">MATCH(0.01,End_Bal,-1)+1</definedName>
    <definedName name="Number_of_Payments_18">MATCH(0.01,End_Bal,-1)+1</definedName>
    <definedName name="Number_of_Payments_2" localSheetId="0">MATCH(0.01,End_Bal,-1)+1</definedName>
    <definedName name="Number_of_Payments_2">MATCH(0.01,End_Bal,-1)+1</definedName>
    <definedName name="Number_of_Payments_20" localSheetId="0">MATCH(0.01,End_Bal,-1)+1</definedName>
    <definedName name="Number_of_Payments_20">MATCH(0.01,End_Bal,-1)+1</definedName>
    <definedName name="Number_of_Payments_4" localSheetId="0">MATCH(0.01,End_Bal,-1)+1</definedName>
    <definedName name="Number_of_Payments_4">MATCH(0.01,End_Bal,-1)+1</definedName>
    <definedName name="Number_of_Payments_5" localSheetId="0">MATCH(0.01,End_Bal,-1)+1</definedName>
    <definedName name="Number_of_Payments_5">MATCH(0.01,End_Bal,-1)+1</definedName>
    <definedName name="Number_of_Payments_7" localSheetId="0">MATCH(0.01,End_Bal,-1)+1</definedName>
    <definedName name="Number_of_Payments_7">MATCH(0.01,End_Bal,-1)+1</definedName>
    <definedName name="NumOfSamples" localSheetId="0">#REF!</definedName>
    <definedName name="NumOfSamples">#REF!</definedName>
    <definedName name="nuoc_10" localSheetId="0">#REF!</definedName>
    <definedName name="nuoc_10">#REF!</definedName>
    <definedName name="nuoc_20" localSheetId="0">#REF!</definedName>
    <definedName name="nuoc_20">#REF!</definedName>
    <definedName name="nuoc2" localSheetId="0">#REF!</definedName>
    <definedName name="nuoc2">#REF!</definedName>
    <definedName name="nuoc2_10" localSheetId="0">#REF!</definedName>
    <definedName name="nuoc2_10">#REF!</definedName>
    <definedName name="nuoc4" localSheetId="0">#REF!</definedName>
    <definedName name="nuoc4">#REF!</definedName>
    <definedName name="nuoc4_20" localSheetId="0">#REF!</definedName>
    <definedName name="nuoc4_20">#REF!</definedName>
    <definedName name="nuoc5" localSheetId="0">#REF!</definedName>
    <definedName name="nuoc5">#REF!</definedName>
    <definedName name="nuoc5_10" localSheetId="0">#REF!</definedName>
    <definedName name="nuoc5_10">#REF!</definedName>
    <definedName name="nv_10" localSheetId="0">#REF!</definedName>
    <definedName name="nv_10">#REF!</definedName>
    <definedName name="nx" localSheetId="0">#REF!</definedName>
    <definedName name="nx">#REF!</definedName>
    <definedName name="nx_20" localSheetId="0">#REF!</definedName>
    <definedName name="nx_20">#REF!</definedName>
    <definedName name="nxb_2" localSheetId="0">#REF!</definedName>
    <definedName name="nxb_2">#REF!</definedName>
    <definedName name="NXHT" localSheetId="0">#REF!</definedName>
    <definedName name="NXHT">#REF!</definedName>
    <definedName name="nxmtc_20" localSheetId="0">#REF!</definedName>
    <definedName name="nxmtc_20">#REF!</definedName>
    <definedName name="NXnc" localSheetId="0">#REF!</definedName>
    <definedName name="NXnc">#REF!</definedName>
    <definedName name="NXT" localSheetId="0">#REF!</definedName>
    <definedName name="NXT">#REF!</definedName>
    <definedName name="NXvl" localSheetId="0">#REF!</definedName>
    <definedName name="NXvl">#REF!</definedName>
    <definedName name="o" localSheetId="0">#REF!</definedName>
    <definedName name="o">#REF!</definedName>
    <definedName name="o_12" localSheetId="0">#REF!</definedName>
    <definedName name="o_12">#REF!</definedName>
    <definedName name="o_17" localSheetId="0">#REF!</definedName>
    <definedName name="o_17">#REF!</definedName>
    <definedName name="o_18" localSheetId="0">#REF!</definedName>
    <definedName name="o_18">#REF!</definedName>
    <definedName name="o_2" localSheetId="0">#REF!</definedName>
    <definedName name="o_2">#REF!</definedName>
    <definedName name="o_4" localSheetId="0">#REF!</definedName>
    <definedName name="o_4">#REF!</definedName>
    <definedName name="o_5" localSheetId="0">#REF!</definedName>
    <definedName name="o_5">#REF!</definedName>
    <definedName name="o_7" localSheetId="0">#REF!</definedName>
    <definedName name="o_7">#REF!</definedName>
    <definedName name="O_M" localSheetId="0">#REF!</definedName>
    <definedName name="O_M">#REF!</definedName>
    <definedName name="O_M_10" localSheetId="0">#REF!</definedName>
    <definedName name="O_M_10">#REF!</definedName>
    <definedName name="O_TO" localSheetId="0">#REF!</definedName>
    <definedName name="O_TO">#REF!</definedName>
    <definedName name="O_TO_12" localSheetId="0">#REF!</definedName>
    <definedName name="O_TO_12">#REF!</definedName>
    <definedName name="O_TO_17" localSheetId="0">#REF!</definedName>
    <definedName name="O_TO_17">#REF!</definedName>
    <definedName name="O_TO_18" localSheetId="0">#REF!</definedName>
    <definedName name="O_TO_18">#REF!</definedName>
    <definedName name="O_TO_2" localSheetId="0">#REF!</definedName>
    <definedName name="O_TO_2">#REF!</definedName>
    <definedName name="O_TO_4" localSheetId="0">#REF!</definedName>
    <definedName name="O_TO_4">#REF!</definedName>
    <definedName name="O_TO_5" localSheetId="0">#REF!</definedName>
    <definedName name="O_TO_5">#REF!</definedName>
    <definedName name="O_TO_7" localSheetId="0">#REF!</definedName>
    <definedName name="O_TO_7">#REF!</definedName>
    <definedName name="Ö135" localSheetId="0">#REF!</definedName>
    <definedName name="Ö135">#REF!</definedName>
    <definedName name="ö513" localSheetId="0">#REF!</definedName>
    <definedName name="ö513">#REF!</definedName>
    <definedName name="ocam" localSheetId="0">#REF!</definedName>
    <definedName name="ocam">#REF!</definedName>
    <definedName name="OCXC" localSheetId="0">#REF!</definedName>
    <definedName name="OCXC">#REF!</definedName>
    <definedName name="OD" localSheetId="0">#REF!</definedName>
    <definedName name="OD">#REF!</definedName>
    <definedName name="OD_10" localSheetId="0">#REF!</definedName>
    <definedName name="OD_10">#REF!</definedName>
    <definedName name="ODC" localSheetId="0">#REF!</definedName>
    <definedName name="ODC">#REF!</definedName>
    <definedName name="ODC_10" localSheetId="0">#REF!</definedName>
    <definedName name="ODC_10">#REF!</definedName>
    <definedName name="ODS" localSheetId="0">#REF!</definedName>
    <definedName name="ODS">#REF!</definedName>
    <definedName name="ODS_10" localSheetId="0">#REF!</definedName>
    <definedName name="ODS_10">#REF!</definedName>
    <definedName name="ODU" localSheetId="0">#REF!</definedName>
    <definedName name="ODU">#REF!</definedName>
    <definedName name="ODU_10" localSheetId="0">#REF!</definedName>
    <definedName name="ODU_10">#REF!</definedName>
    <definedName name="ol" localSheetId="0">#REF!</definedName>
    <definedName name="ol">#REF!</definedName>
    <definedName name="OM" localSheetId="0">#REF!</definedName>
    <definedName name="OM">#REF!</definedName>
    <definedName name="OM_10" localSheetId="0">#REF!</definedName>
    <definedName name="OM_10">#REF!</definedName>
    <definedName name="OMC" localSheetId="0">#REF!</definedName>
    <definedName name="OMC">#REF!</definedName>
    <definedName name="OMC_10" localSheetId="0">#REF!</definedName>
    <definedName name="OMC_10">#REF!</definedName>
    <definedName name="OME" localSheetId="0">#REF!</definedName>
    <definedName name="OME">#REF!</definedName>
    <definedName name="OME_10" localSheetId="0">#REF!</definedName>
    <definedName name="OME_10">#REF!</definedName>
    <definedName name="OMW" localSheetId="0">#REF!</definedName>
    <definedName name="OMW">#REF!</definedName>
    <definedName name="OMW_10" localSheetId="0">#REF!</definedName>
    <definedName name="OMW_10">#REF!</definedName>
    <definedName name="ong_12" localSheetId="0">#REF!</definedName>
    <definedName name="ong_12">#REF!</definedName>
    <definedName name="ong_17" localSheetId="0">#REF!</definedName>
    <definedName name="ong_17">#REF!</definedName>
    <definedName name="ong_18" localSheetId="0">#REF!</definedName>
    <definedName name="ong_18">#REF!</definedName>
    <definedName name="ong_2" localSheetId="0">#REF!</definedName>
    <definedName name="ong_2">#REF!</definedName>
    <definedName name="ong_4" localSheetId="0">#REF!</definedName>
    <definedName name="ong_4">#REF!</definedName>
    <definedName name="ong_5" localSheetId="0">#REF!</definedName>
    <definedName name="ong_5">#REF!</definedName>
    <definedName name="ong_7" localSheetId="0">#REF!</definedName>
    <definedName name="ong_7">#REF!</definedName>
    <definedName name="ong_cong_duc_san" localSheetId="0">#REF!</definedName>
    <definedName name="ong_cong_duc_san">#REF!</definedName>
    <definedName name="Ong_cong_hinh_hop_do_tai_cho" localSheetId="0">#REF!</definedName>
    <definedName name="Ong_cong_hinh_hop_do_tai_cho">#REF!</definedName>
    <definedName name="ongdoD300" localSheetId="0">#REF!</definedName>
    <definedName name="ongdoD300">#REF!</definedName>
    <definedName name="onggangD150" localSheetId="0">#REF!</definedName>
    <definedName name="onggangD150">#REF!</definedName>
    <definedName name="ongghen100_107" localSheetId="0">#REF!</definedName>
    <definedName name="ongghen100_107">#REF!</definedName>
    <definedName name="ongghen60x20" localSheetId="0">#REF!</definedName>
    <definedName name="ongghen60x20">#REF!</definedName>
    <definedName name="ongghen65_72" localSheetId="0">#REF!</definedName>
    <definedName name="ongghen65_72">#REF!</definedName>
    <definedName name="ongghen80_87" localSheetId="0">#REF!</definedName>
    <definedName name="ongghen80_87">#REF!</definedName>
    <definedName name="ongghen85_92" localSheetId="0">#REF!</definedName>
    <definedName name="ongghen85_92">#REF!</definedName>
    <definedName name="ongghen90x25" localSheetId="0">#REF!</definedName>
    <definedName name="ongghen90x25">#REF!</definedName>
    <definedName name="ongghenphu36_39" localSheetId="0">#REF!</definedName>
    <definedName name="ongghenphu36_39">#REF!</definedName>
    <definedName name="ongkem" localSheetId="0">#REF!</definedName>
    <definedName name="ongkem">#REF!</definedName>
    <definedName name="ongnoiD84" localSheetId="0">#REF!</definedName>
    <definedName name="ongnoiD84">#REF!</definedName>
    <definedName name="ongnoimaD106" localSheetId="0">#REF!</definedName>
    <definedName name="ongnoimaD106">#REF!</definedName>
    <definedName name="ongnoimaD82" localSheetId="0">#REF!</definedName>
    <definedName name="ongnoimaD82">#REF!</definedName>
    <definedName name="ongnuoc" localSheetId="0">#REF!</definedName>
    <definedName name="ongnuoc">#REF!</definedName>
    <definedName name="ongPVCd110" localSheetId="0">#REF!</definedName>
    <definedName name="ongPVCd110">#REF!</definedName>
    <definedName name="ongPVCD200" localSheetId="0">#REF!</definedName>
    <definedName name="ongPVCD200">#REF!</definedName>
    <definedName name="ongthepd100" localSheetId="0">#REF!</definedName>
    <definedName name="ongthepd100">#REF!</definedName>
    <definedName name="ongthepD19" localSheetId="0">#REF!</definedName>
    <definedName name="ongthepD19">#REF!</definedName>
    <definedName name="ongthepD200" localSheetId="0">#REF!</definedName>
    <definedName name="ongthepD200">#REF!</definedName>
    <definedName name="ongthepd60" localSheetId="0">#REF!</definedName>
    <definedName name="ongthepd60">#REF!</definedName>
    <definedName name="OOM" localSheetId="0">#REF!</definedName>
    <definedName name="OOM">#REF!</definedName>
    <definedName name="OOM_10" localSheetId="0">#REF!</definedName>
    <definedName name="OOM_10">#REF!</definedName>
    <definedName name="ophom" localSheetId="0">#REF!</definedName>
    <definedName name="ophom">#REF!</definedName>
    <definedName name="ophom_12" localSheetId="0">#REF!</definedName>
    <definedName name="ophom_12">#REF!</definedName>
    <definedName name="ophom_17" localSheetId="0">#REF!</definedName>
    <definedName name="ophom_17">#REF!</definedName>
    <definedName name="ophom_18" localSheetId="0">#REF!</definedName>
    <definedName name="ophom_18">#REF!</definedName>
    <definedName name="ophom_2" localSheetId="0">#REF!</definedName>
    <definedName name="ophom_2">#REF!</definedName>
    <definedName name="ophom_20" localSheetId="0">#REF!</definedName>
    <definedName name="ophom_20">#REF!</definedName>
    <definedName name="ophom_4" localSheetId="0">#REF!</definedName>
    <definedName name="ophom_4">#REF!</definedName>
    <definedName name="ophom_5" localSheetId="0">#REF!</definedName>
    <definedName name="ophom_5">#REF!</definedName>
    <definedName name="ophom_7" localSheetId="0">#REF!</definedName>
    <definedName name="ophom_7">#REF!</definedName>
    <definedName name="ORD" localSheetId="0">#REF!</definedName>
    <definedName name="ORD">#REF!</definedName>
    <definedName name="ORD_10" localSheetId="0">#REF!</definedName>
    <definedName name="ORD_10">#REF!</definedName>
    <definedName name="OrderTable" localSheetId="0" hidden="1">#REF!</definedName>
    <definedName name="OrderTable" hidden="1">#REF!</definedName>
    <definedName name="ORF" localSheetId="0">#REF!</definedName>
    <definedName name="ORF">#REF!</definedName>
    <definedName name="ORF_10" localSheetId="0">#REF!</definedName>
    <definedName name="ORF_10">#REF!</definedName>
    <definedName name="osc" localSheetId="0">#REF!</definedName>
    <definedName name="osc">#REF!</definedName>
    <definedName name="osc_20" localSheetId="0">#REF!</definedName>
    <definedName name="osc_20">#REF!</definedName>
    <definedName name="ot" localSheetId="0">#REF!</definedName>
    <definedName name="ot">#REF!</definedName>
    <definedName name="ot12_10" localSheetId="0">#REF!</definedName>
    <definedName name="ot12_10">#REF!</definedName>
    <definedName name="ot2.5_10" localSheetId="0">#REF!</definedName>
    <definedName name="ot2.5_10">#REF!</definedName>
    <definedName name="ot2th" localSheetId="0">#REF!</definedName>
    <definedName name="ot2th">#REF!</definedName>
    <definedName name="OTHER_PANEL_12" localSheetId="0">#REF!</definedName>
    <definedName name="OTHER_PANEL_12">#REF!</definedName>
    <definedName name="OTHER_PANEL_17" localSheetId="0">#REF!</definedName>
    <definedName name="OTHER_PANEL_17">#REF!</definedName>
    <definedName name="OTHER_PANEL_18" localSheetId="0">#REF!</definedName>
    <definedName name="OTHER_PANEL_18">#REF!</definedName>
    <definedName name="OTHER_PANEL_2" localSheetId="0">#REF!</definedName>
    <definedName name="OTHER_PANEL_2">#REF!</definedName>
    <definedName name="OTHER_PANEL_4" localSheetId="0">#REF!</definedName>
    <definedName name="OTHER_PANEL_4">#REF!</definedName>
    <definedName name="OTHER_PANEL_5" localSheetId="0">#REF!</definedName>
    <definedName name="OTHER_PANEL_5">#REF!</definedName>
    <definedName name="OTHER_PANEL_7" localSheetId="0">#REF!</definedName>
    <definedName name="OTHER_PANEL_7">#REF!</definedName>
    <definedName name="oto10T" localSheetId="0">#REF!</definedName>
    <definedName name="oto10T">#REF!</definedName>
    <definedName name="oto10T_10" localSheetId="0">#REF!</definedName>
    <definedName name="oto10T_10">#REF!</definedName>
    <definedName name="oto12_10" localSheetId="0">#REF!</definedName>
    <definedName name="oto12_10">#REF!</definedName>
    <definedName name="oto2.5" localSheetId="0">#REF!</definedName>
    <definedName name="oto2.5">#REF!</definedName>
    <definedName name="oto2.5_10" localSheetId="0">#REF!</definedName>
    <definedName name="oto2.5_10">#REF!</definedName>
    <definedName name="oto5_10" localSheetId="0">#REF!</definedName>
    <definedName name="oto5_10">#REF!</definedName>
    <definedName name="oto5m3" localSheetId="0">#REF!</definedName>
    <definedName name="oto5m3">#REF!</definedName>
    <definedName name="oto5T" localSheetId="0">#REF!</definedName>
    <definedName name="oto5T">#REF!</definedName>
    <definedName name="oto5T_10" localSheetId="0">#REF!</definedName>
    <definedName name="oto5T_10">#REF!</definedName>
    <definedName name="oto7_10" localSheetId="0">#REF!</definedName>
    <definedName name="oto7_10">#REF!</definedName>
    <definedName name="oto7T" localSheetId="0">#REF!</definedName>
    <definedName name="oto7T">#REF!</definedName>
    <definedName name="oto7T_10" localSheetId="0">#REF!</definedName>
    <definedName name="oto7T_10">#REF!</definedName>
    <definedName name="otobt6" localSheetId="0">#REF!</definedName>
    <definedName name="otobt6">#REF!</definedName>
    <definedName name="otonhua" localSheetId="0">#REF!</definedName>
    <definedName name="otonhua">#REF!</definedName>
    <definedName name="otonhua7" localSheetId="0">#REF!</definedName>
    <definedName name="otonhua7">#REF!</definedName>
    <definedName name="otonhua7_10" localSheetId="0">#REF!</definedName>
    <definedName name="otonhua7_10">#REF!</definedName>
    <definedName name="otonuoc5" localSheetId="0">#REF!</definedName>
    <definedName name="otonuoc5">#REF!</definedName>
    <definedName name="otonuoc5_10" localSheetId="0">#REF!</definedName>
    <definedName name="otonuoc5_10">#REF!</definedName>
    <definedName name="otothung10" localSheetId="0">#REF!</definedName>
    <definedName name="otothung10">#REF!</definedName>
    <definedName name="otothung12" localSheetId="0">#REF!</definedName>
    <definedName name="otothung12">#REF!</definedName>
    <definedName name="otothung12.5" localSheetId="0">#REF!</definedName>
    <definedName name="otothung12.5">#REF!</definedName>
    <definedName name="otothung2" localSheetId="0">#REF!</definedName>
    <definedName name="otothung2">#REF!</definedName>
    <definedName name="otothung2.5" localSheetId="0">#REF!</definedName>
    <definedName name="otothung2.5">#REF!</definedName>
    <definedName name="otothung20" localSheetId="0">#REF!</definedName>
    <definedName name="otothung20">#REF!</definedName>
    <definedName name="otothung4" localSheetId="0">#REF!</definedName>
    <definedName name="otothung4">#REF!</definedName>
    <definedName name="otothung5" localSheetId="0">#REF!</definedName>
    <definedName name="otothung5">#REF!</definedName>
    <definedName name="otothung5_10" localSheetId="0">#REF!</definedName>
    <definedName name="otothung5_10">#REF!</definedName>
    <definedName name="otothung5_20" localSheetId="0">#REF!</definedName>
    <definedName name="otothung5_20">#REF!</definedName>
    <definedName name="otothung6" localSheetId="0">#REF!</definedName>
    <definedName name="otothung6">#REF!</definedName>
    <definedName name="otothung7" localSheetId="0">#REF!</definedName>
    <definedName name="otothung7">#REF!</definedName>
    <definedName name="ototudo10" localSheetId="0">#REF!</definedName>
    <definedName name="ototudo10">#REF!</definedName>
    <definedName name="ototudo12" localSheetId="0">#REF!</definedName>
    <definedName name="ototudo12">#REF!</definedName>
    <definedName name="ototudo15" localSheetId="0">#REF!</definedName>
    <definedName name="ototudo15">#REF!</definedName>
    <definedName name="ototudo2.5" localSheetId="0">#REF!</definedName>
    <definedName name="ototudo2.5">#REF!</definedName>
    <definedName name="ototudo20" localSheetId="0">#REF!</definedName>
    <definedName name="ototudo20">#REF!</definedName>
    <definedName name="ototudo25" localSheetId="0">#REF!</definedName>
    <definedName name="ototudo25">#REF!</definedName>
    <definedName name="ototudo27" localSheetId="0">#REF!</definedName>
    <definedName name="ototudo27">#REF!</definedName>
    <definedName name="ototudo3.5" localSheetId="0">#REF!</definedName>
    <definedName name="ototudo3.5">#REF!</definedName>
    <definedName name="ototudo4" localSheetId="0">#REF!</definedName>
    <definedName name="ototudo4">#REF!</definedName>
    <definedName name="ototudo5" localSheetId="0">#REF!</definedName>
    <definedName name="ototudo5">#REF!</definedName>
    <definedName name="ototudo6" localSheetId="0">#REF!</definedName>
    <definedName name="ototudo6">#REF!</definedName>
    <definedName name="ototudo7" localSheetId="0">#REF!</definedName>
    <definedName name="ototudo7">#REF!</definedName>
    <definedName name="ototudo9" localSheetId="0">#REF!</definedName>
    <definedName name="ototudo9">#REF!</definedName>
    <definedName name="ototuoinuoc4" localSheetId="0">#REF!</definedName>
    <definedName name="ototuoinuoc4">#REF!</definedName>
    <definedName name="ototuoinuoc5" localSheetId="0">#REF!</definedName>
    <definedName name="ototuoinuoc5">#REF!</definedName>
    <definedName name="ototuoinuoc6" localSheetId="0">#REF!</definedName>
    <definedName name="ototuoinuoc6">#REF!</definedName>
    <definedName name="ototuoinuoc7" localSheetId="0">#REF!</definedName>
    <definedName name="ototuoinuoc7">#REF!</definedName>
    <definedName name="ottaithung2.5T" localSheetId="0">#REF!</definedName>
    <definedName name="ottaithung2.5T">#REF!</definedName>
    <definedName name="ottudo10T" localSheetId="0">#REF!</definedName>
    <definedName name="ottudo10T">#REF!</definedName>
    <definedName name="ottudo7T" localSheetId="0">#REF!</definedName>
    <definedName name="ottudo7T">#REF!</definedName>
    <definedName name="ottuoinhua7T" localSheetId="0">#REF!</definedName>
    <definedName name="ottuoinhua7T">#REF!</definedName>
    <definedName name="ottuoinuoc5m3" localSheetId="0">#REF!</definedName>
    <definedName name="ottuoinuoc5m3">#REF!</definedName>
    <definedName name="Óu75_12" localSheetId="0">#REF!</definedName>
    <definedName name="Óu75_12">#REF!</definedName>
    <definedName name="Óu75_17" localSheetId="0">#REF!</definedName>
    <definedName name="Óu75_17">#REF!</definedName>
    <definedName name="Óu75_18" localSheetId="0">#REF!</definedName>
    <definedName name="Óu75_18">#REF!</definedName>
    <definedName name="Óu75_2" localSheetId="0">#REF!</definedName>
    <definedName name="Óu75_2">#REF!</definedName>
    <definedName name="Óu75_4" localSheetId="0">#REF!</definedName>
    <definedName name="Óu75_4">#REF!</definedName>
    <definedName name="Óu75_5" localSheetId="0">#REF!</definedName>
    <definedName name="Óu75_5">#REF!</definedName>
    <definedName name="Óu75_7" localSheetId="0">#REF!</definedName>
    <definedName name="Óu75_7">#REF!</definedName>
    <definedName name="ov" localSheetId="0">#REF!</definedName>
    <definedName name="ov">#REF!</definedName>
    <definedName name="ov_10" localSheetId="0">#REF!</definedName>
    <definedName name="ov_10">#REF!</definedName>
    <definedName name="oxy" localSheetId="0">#REF!</definedName>
    <definedName name="oxy">#REF!</definedName>
    <definedName name="P" localSheetId="0">#REF!</definedName>
    <definedName name="P">#REF!</definedName>
    <definedName name="P_15" localSheetId="0">#REF!</definedName>
    <definedName name="P_15">#REF!</definedName>
    <definedName name="P_15_10" localSheetId="0">#REF!</definedName>
    <definedName name="P_15_10">#REF!</definedName>
    <definedName name="P_15_12" localSheetId="0">#REF!</definedName>
    <definedName name="P_15_12">#REF!</definedName>
    <definedName name="P_15_17" localSheetId="0">#REF!</definedName>
    <definedName name="P_15_17">#REF!</definedName>
    <definedName name="P_15_18" localSheetId="0">#REF!</definedName>
    <definedName name="P_15_18">#REF!</definedName>
    <definedName name="P_15_2" localSheetId="0">#REF!</definedName>
    <definedName name="P_15_2">#REF!</definedName>
    <definedName name="P_15_4" localSheetId="0">#REF!</definedName>
    <definedName name="P_15_4">#REF!</definedName>
    <definedName name="P_15_5" localSheetId="0">#REF!</definedName>
    <definedName name="P_15_5">#REF!</definedName>
    <definedName name="P_15_7" localSheetId="0">#REF!</definedName>
    <definedName name="P_15_7">#REF!</definedName>
    <definedName name="p_3" localSheetId="0">#REF!</definedName>
    <definedName name="p_3">#REF!</definedName>
    <definedName name="P_ave" localSheetId="0">#REF!</definedName>
    <definedName name="P_ave">#REF!</definedName>
    <definedName name="P_tb" localSheetId="0">#REF!</definedName>
    <definedName name="P_tb">#REF!</definedName>
    <definedName name="P_tbn" localSheetId="0">#REF!</definedName>
    <definedName name="P_tbn">#REF!</definedName>
    <definedName name="p1_" localSheetId="0">#REF!</definedName>
    <definedName name="p1_">#REF!</definedName>
    <definedName name="p1__10" localSheetId="0">#REF!</definedName>
    <definedName name="p1__10">#REF!</definedName>
    <definedName name="p2_" localSheetId="0">#REF!</definedName>
    <definedName name="p2_">#REF!</definedName>
    <definedName name="p2__10" localSheetId="0">#REF!</definedName>
    <definedName name="p2__10">#REF!</definedName>
    <definedName name="P3_" localSheetId="0">#REF!</definedName>
    <definedName name="P3_">#REF!</definedName>
    <definedName name="P3__10" localSheetId="0">#REF!</definedName>
    <definedName name="P3__10">#REF!</definedName>
    <definedName name="P3__12" localSheetId="0">#REF!</definedName>
    <definedName name="P3__12">#REF!</definedName>
    <definedName name="P3__17" localSheetId="0">#REF!</definedName>
    <definedName name="P3__17">#REF!</definedName>
    <definedName name="P3__18" localSheetId="0">#REF!</definedName>
    <definedName name="P3__18">#REF!</definedName>
    <definedName name="P3__2" localSheetId="0">#REF!</definedName>
    <definedName name="P3__2">#REF!</definedName>
    <definedName name="P3__4" localSheetId="0">#REF!</definedName>
    <definedName name="P3__4">#REF!</definedName>
    <definedName name="P3__5" localSheetId="0">#REF!</definedName>
    <definedName name="P3__5">#REF!</definedName>
    <definedName name="P3__7" localSheetId="0">#REF!</definedName>
    <definedName name="P3__7">#REF!</definedName>
    <definedName name="PA" localSheetId="0">#REF!</definedName>
    <definedName name="PA">#REF!</definedName>
    <definedName name="PA1.2" localSheetId="0" hidden="1">{"'Sheet1'!$L$16"}</definedName>
    <definedName name="PA1.2" hidden="1">{"'Sheet1'!$L$16"}</definedName>
    <definedName name="PAchon">#REF!</definedName>
    <definedName name="PAchon_12" localSheetId="0">#REF!</definedName>
    <definedName name="PAchon_12">#REF!</definedName>
    <definedName name="PAchon_17" localSheetId="0">#REF!</definedName>
    <definedName name="PAchon_17">#REF!</definedName>
    <definedName name="PAchon_18" localSheetId="0">#REF!</definedName>
    <definedName name="PAchon_18">#REF!</definedName>
    <definedName name="PAchon_2" localSheetId="0">#REF!</definedName>
    <definedName name="PAchon_2">#REF!</definedName>
    <definedName name="PAchon_4" localSheetId="0">#REF!</definedName>
    <definedName name="PAchon_4">#REF!</definedName>
    <definedName name="PAchon_5" localSheetId="0">#REF!</definedName>
    <definedName name="PAchon_5">#REF!</definedName>
    <definedName name="PAchon_7" localSheetId="0">#REF!</definedName>
    <definedName name="PAchon_7">#REF!</definedName>
    <definedName name="PAIII_" localSheetId="0" hidden="1">{"'Sheet1'!$L$16"}</definedName>
    <definedName name="PAIII_" hidden="1">{"'Sheet1'!$L$16"}</definedName>
    <definedName name="palang3T">#REF!</definedName>
    <definedName name="panen" localSheetId="0">#REF!</definedName>
    <definedName name="panen">#REF!</definedName>
    <definedName name="panen_10" localSheetId="0">#REF!</definedName>
    <definedName name="panen_10">#REF!</definedName>
    <definedName name="Payment_Date" localSheetId="0">DATE(YEAR(__),MONTH(__)+Payment_Number,DAY(__))</definedName>
    <definedName name="Payment_Date">DATE(YEAR(__),MONTH(__)+Payment_Number,DAY(__))</definedName>
    <definedName name="PB_10" localSheetId="0">#REF!</definedName>
    <definedName name="PB_10">#REF!</definedName>
    <definedName name="pb30_10" localSheetId="0">#REF!</definedName>
    <definedName name="pb30_10">#REF!</definedName>
    <definedName name="pb80_10" localSheetId="0">#REF!</definedName>
    <definedName name="pb80_10">#REF!</definedName>
    <definedName name="pbng" localSheetId="0">#REF!</definedName>
    <definedName name="pbng">#REF!</definedName>
    <definedName name="pbng_10" localSheetId="0">#REF!</definedName>
    <definedName name="pbng_10">#REF!</definedName>
    <definedName name="Pc" localSheetId="0">#REF!</definedName>
    <definedName name="Pc">#REF!</definedName>
    <definedName name="PC__I__GIRDER__SPAN__LENGTH__L____20.0_m____1_______SONG_DINH__Br." localSheetId="0">#REF!</definedName>
    <definedName name="PC__I__GIRDER__SPAN__LENGTH__L____20.0_m____1_______SONG_DINH__Br.">#REF!</definedName>
    <definedName name="PC__I__GIRDER__SPAN__LENGTH__L____20.0_m____1_______SONG_DINH__Br._12" localSheetId="0">#REF!</definedName>
    <definedName name="PC__I__GIRDER__SPAN__LENGTH__L____20.0_m____1_______SONG_DINH__Br._12">#REF!</definedName>
    <definedName name="PC__I__GIRDER__SPAN__LENGTH__L____20.0_m____1_______SONG_DINH__Br._17" localSheetId="0">#REF!</definedName>
    <definedName name="PC__I__GIRDER__SPAN__LENGTH__L____20.0_m____1_______SONG_DINH__Br._17">#REF!</definedName>
    <definedName name="PC__I__GIRDER__SPAN__LENGTH__L____20.0_m____1_______SONG_DINH__Br._18" localSheetId="0">#REF!</definedName>
    <definedName name="PC__I__GIRDER__SPAN__LENGTH__L____20.0_m____1_______SONG_DINH__Br._18">#REF!</definedName>
    <definedName name="PC__I__GIRDER__SPAN__LENGTH__L____20.0_m____1_______SONG_DINH__Br._2" localSheetId="0">#REF!</definedName>
    <definedName name="PC__I__GIRDER__SPAN__LENGTH__L____20.0_m____1_______SONG_DINH__Br._2">#REF!</definedName>
    <definedName name="PC__I__GIRDER__SPAN__LENGTH__L____20.0_m____1_______SONG_DINH__Br._4" localSheetId="0">#REF!</definedName>
    <definedName name="PC__I__GIRDER__SPAN__LENGTH__L____20.0_m____1_______SONG_DINH__Br._4">#REF!</definedName>
    <definedName name="PC__I__GIRDER__SPAN__LENGTH__L____20.0_m____1_______SONG_DINH__Br._5" localSheetId="0">#REF!</definedName>
    <definedName name="PC__I__GIRDER__SPAN__LENGTH__L____20.0_m____1_______SONG_DINH__Br._5">#REF!</definedName>
    <definedName name="PC__I__GIRDER__SPAN__LENGTH__L____20.0_m____1_______SONG_DINH__Br._7" localSheetId="0">#REF!</definedName>
    <definedName name="PC__I__GIRDER__SPAN__LENGTH__L____20.0_m____1_______SONG_DINH__Br._7">#REF!</definedName>
    <definedName name="Pc_10" localSheetId="0">#REF!</definedName>
    <definedName name="Pc_10">#REF!</definedName>
    <definedName name="Pc_12" localSheetId="0">#REF!</definedName>
    <definedName name="Pc_12">#REF!</definedName>
    <definedName name="Pc_17" localSheetId="0">#REF!</definedName>
    <definedName name="Pc_17">#REF!</definedName>
    <definedName name="Pc_18" localSheetId="0">#REF!</definedName>
    <definedName name="Pc_18">#REF!</definedName>
    <definedName name="Pc_2" localSheetId="0">#REF!</definedName>
    <definedName name="Pc_2">#REF!</definedName>
    <definedName name="Pc_4" localSheetId="0">#REF!</definedName>
    <definedName name="Pc_4">#REF!</definedName>
    <definedName name="Pc_5" localSheetId="0">#REF!</definedName>
    <definedName name="Pc_5">#REF!</definedName>
    <definedName name="Pc_7" localSheetId="0">#REF!</definedName>
    <definedName name="Pc_7">#REF!</definedName>
    <definedName name="pc30_QV" localSheetId="0">#REF!</definedName>
    <definedName name="pc30_QV">#REF!</definedName>
    <definedName name="pc40_QV" localSheetId="0">#REF!</definedName>
    <definedName name="pc40_QV">#REF!</definedName>
    <definedName name="PChe" localSheetId="0">#REF!</definedName>
    <definedName name="PChe">#REF!</definedName>
    <definedName name="Pd" localSheetId="0">#REF!</definedName>
    <definedName name="Pd">#REF!</definedName>
    <definedName name="PD_10" localSheetId="0">#REF!</definedName>
    <definedName name="PD_10">#REF!</definedName>
    <definedName name="Pda" localSheetId="0">#REF!</definedName>
    <definedName name="Pda">#REF!</definedName>
    <definedName name="Pdat" localSheetId="0">#REF!</definedName>
    <definedName name="Pdat">#REF!</definedName>
    <definedName name="Pdb" localSheetId="0">#REF!</definedName>
    <definedName name="Pdb">#REF!</definedName>
    <definedName name="Pdi" localSheetId="0">#REF!</definedName>
    <definedName name="Pdi">#REF!</definedName>
    <definedName name="pgia" localSheetId="0">#REF!</definedName>
    <definedName name="pgia">#REF!</definedName>
    <definedName name="pgia_10" localSheetId="0">#REF!</definedName>
    <definedName name="pgia_10">#REF!</definedName>
    <definedName name="phainop" localSheetId="0">#REF!</definedName>
    <definedName name="phainop">#REF!</definedName>
    <definedName name="PHAN_DIEN_DZ0.4KV" localSheetId="0">#REF!</definedName>
    <definedName name="PHAN_DIEN_DZ0.4KV">#REF!</definedName>
    <definedName name="PHAN_DIEN_TBA" localSheetId="0">#REF!</definedName>
    <definedName name="PHAN_DIEN_TBA">#REF!</definedName>
    <definedName name="PHAN_DIEN_TBA_12" localSheetId="0">#REF!</definedName>
    <definedName name="PHAN_DIEN_TBA_12">#REF!</definedName>
    <definedName name="PHAN_DIEN_TBA_17" localSheetId="0">#REF!</definedName>
    <definedName name="PHAN_DIEN_TBA_17">#REF!</definedName>
    <definedName name="PHAN_DIEN_TBA_18" localSheetId="0">#REF!</definedName>
    <definedName name="PHAN_DIEN_TBA_18">#REF!</definedName>
    <definedName name="PHAN_DIEN_TBA_2" localSheetId="0">#REF!</definedName>
    <definedName name="PHAN_DIEN_TBA_2">#REF!</definedName>
    <definedName name="PHAN_DIEN_TBA_4" localSheetId="0">#REF!</definedName>
    <definedName name="PHAN_DIEN_TBA_4">#REF!</definedName>
    <definedName name="PHAN_DIEN_TBA_5" localSheetId="0">#REF!</definedName>
    <definedName name="PHAN_DIEN_TBA_5">#REF!</definedName>
    <definedName name="PHAN_DIEN_TBA_7" localSheetId="0">#REF!</definedName>
    <definedName name="PHAN_DIEN_TBA_7">#REF!</definedName>
    <definedName name="PHAN_MUA_SAM_DZ0.4KV" localSheetId="0">#REF!</definedName>
    <definedName name="PHAN_MUA_SAM_DZ0.4KV">#REF!</definedName>
    <definedName name="phatdien10" localSheetId="0">#REF!</definedName>
    <definedName name="phatdien10">#REF!</definedName>
    <definedName name="phatdien112" localSheetId="0">#REF!</definedName>
    <definedName name="phatdien112">#REF!</definedName>
    <definedName name="phatdien122" localSheetId="0">#REF!</definedName>
    <definedName name="phatdien122">#REF!</definedName>
    <definedName name="phatdien15" localSheetId="0">#REF!</definedName>
    <definedName name="phatdien15">#REF!</definedName>
    <definedName name="phatdien20" localSheetId="0">#REF!</definedName>
    <definedName name="phatdien20">#REF!</definedName>
    <definedName name="phatdien25" localSheetId="0">#REF!</definedName>
    <definedName name="phatdien25">#REF!</definedName>
    <definedName name="phatdien30" localSheetId="0">#REF!</definedName>
    <definedName name="phatdien30">#REF!</definedName>
    <definedName name="phatdien38" localSheetId="0">#REF!</definedName>
    <definedName name="phatdien38">#REF!</definedName>
    <definedName name="phatdien45" localSheetId="0">#REF!</definedName>
    <definedName name="phatdien45">#REF!</definedName>
    <definedName name="phatdien5.2" localSheetId="0">#REF!</definedName>
    <definedName name="phatdien5.2">#REF!</definedName>
    <definedName name="phatdien50" localSheetId="0">#REF!</definedName>
    <definedName name="phatdien50">#REF!</definedName>
    <definedName name="phatdien60" localSheetId="0">#REF!</definedName>
    <definedName name="phatdien60">#REF!</definedName>
    <definedName name="phatdien75" localSheetId="0">#REF!</definedName>
    <definedName name="phatdien75">#REF!</definedName>
    <definedName name="phatdien8" localSheetId="0">#REF!</definedName>
    <definedName name="phatdien8">#REF!</definedName>
    <definedName name="PHC" localSheetId="0">#REF!</definedName>
    <definedName name="PHC">#REF!</definedName>
    <definedName name="PHC_10" localSheetId="0">#REF!</definedName>
    <definedName name="PHC_10">#REF!</definedName>
    <definedName name="phen" localSheetId="0">#REF!</definedName>
    <definedName name="phen">#REF!</definedName>
    <definedName name="pheuthu" localSheetId="0">#REF!</definedName>
    <definedName name="pheuthu">#REF!</definedName>
    <definedName name="phi" localSheetId="0">#REF!</definedName>
    <definedName name="phi">#REF!</definedName>
    <definedName name="phi_inertial" localSheetId="0">#REF!</definedName>
    <definedName name="phi_inertial">#REF!</definedName>
    <definedName name="phi_inertial_10" localSheetId="0">#REF!</definedName>
    <definedName name="phi_inertial_10">#REF!</definedName>
    <definedName name="phi10_10" localSheetId="0">#REF!</definedName>
    <definedName name="phi10_10">#REF!</definedName>
    <definedName name="phi12_10" localSheetId="0">#REF!</definedName>
    <definedName name="phi12_10">#REF!</definedName>
    <definedName name="phi14_10" localSheetId="0">#REF!</definedName>
    <definedName name="phi14_10">#REF!</definedName>
    <definedName name="phi16_10" localSheetId="0">#REF!</definedName>
    <definedName name="phi16_10">#REF!</definedName>
    <definedName name="phi18_10" localSheetId="0">#REF!</definedName>
    <definedName name="phi18_10">#REF!</definedName>
    <definedName name="phi20_10" localSheetId="0">#REF!</definedName>
    <definedName name="phi20_10">#REF!</definedName>
    <definedName name="phi22_10" localSheetId="0">#REF!</definedName>
    <definedName name="phi22_10">#REF!</definedName>
    <definedName name="phi25_10" localSheetId="0">#REF!</definedName>
    <definedName name="phi25_10">#REF!</definedName>
    <definedName name="phi28_10" localSheetId="0">#REF!</definedName>
    <definedName name="phi28_10">#REF!</definedName>
    <definedName name="phi6_10" localSheetId="0">#REF!</definedName>
    <definedName name="phi6_10">#REF!</definedName>
    <definedName name="phi8_10" localSheetId="0">#REF!</definedName>
    <definedName name="phi8_10">#REF!</definedName>
    <definedName name="phio" localSheetId="0">#REF!</definedName>
    <definedName name="phio">#REF!</definedName>
    <definedName name="PHIP" localSheetId="0">#REF!</definedName>
    <definedName name="PHIP">#REF!</definedName>
    <definedName name="Phô_lôc_tæng_khèi_l_îng_l_p__Æt_ho_n_th_nh" localSheetId="0">#REF!</definedName>
    <definedName name="Phô_lôc_tæng_khèi_l_îng_l_p__Æt_ho_n_th_nh">#REF!</definedName>
    <definedName name="Phone" localSheetId="0">#REF!</definedName>
    <definedName name="Phone">#REF!</definedName>
    <definedName name="PHONG" localSheetId="0">[0]!BTRAM</definedName>
    <definedName name="PHONG">[0]!BTRAM</definedName>
    <definedName name="phongnuoc" localSheetId="0">#REF!</definedName>
    <definedName name="phongnuoc">#REF!</definedName>
    <definedName name="PHOØNG_9" localSheetId="0">#REF!</definedName>
    <definedName name="PHOØNG_9">#REF!</definedName>
    <definedName name="PHOØNG_THI_SOÁ_1" localSheetId="0">#REF!</definedName>
    <definedName name="PHOØNG_THI_SOÁ_1">#REF!</definedName>
    <definedName name="PHOØNG_THI_SOÁ_2" localSheetId="0">#REF!</definedName>
    <definedName name="PHOØNG_THI_SOÁ_2">#REF!</definedName>
    <definedName name="phson" localSheetId="0">#REF!</definedName>
    <definedName name="phson">#REF!</definedName>
    <definedName name="phu_luc_vua" localSheetId="0">#REF!</definedName>
    <definedName name="phu_luc_vua">#REF!</definedName>
    <definedName name="phu_luc_vua_10" localSheetId="0">#REF!</definedName>
    <definedName name="phu_luc_vua_10">#REF!</definedName>
    <definedName name="phuc" localSheetId="0">#REF!</definedName>
    <definedName name="phuc">#REF!</definedName>
    <definedName name="phugia_10" localSheetId="0">#REF!</definedName>
    <definedName name="phugia_10">#REF!</definedName>
    <definedName name="phugia2" localSheetId="0">#REF!</definedName>
    <definedName name="phugia2">#REF!</definedName>
    <definedName name="phugia2_10" localSheetId="0">#REF!</definedName>
    <definedName name="phugia2_10">#REF!</definedName>
    <definedName name="phugia3" localSheetId="0">#REF!</definedName>
    <definedName name="phugia3">#REF!</definedName>
    <definedName name="phugia3_10" localSheetId="0">#REF!</definedName>
    <definedName name="phugia3_10">#REF!</definedName>
    <definedName name="phugia4" localSheetId="0">#REF!</definedName>
    <definedName name="phugia4">#REF!</definedName>
    <definedName name="phugia4_10" localSheetId="0">#REF!</definedName>
    <definedName name="phugia4_10">#REF!</definedName>
    <definedName name="phugia5" localSheetId="0">#REF!</definedName>
    <definedName name="phugia5">#REF!</definedName>
    <definedName name="phugia5_20" localSheetId="0">#REF!</definedName>
    <definedName name="phugia5_20">#REF!</definedName>
    <definedName name="PHUNHUAN" localSheetId="0">#REF!</definedName>
    <definedName name="PHUNHUAN">#REF!</definedName>
    <definedName name="Pi" localSheetId="0">#REF!</definedName>
    <definedName name="Pi">#REF!</definedName>
    <definedName name="Pier_data" localSheetId="0">#REF!</definedName>
    <definedName name="Pier_data">#REF!</definedName>
    <definedName name="Pierdata" localSheetId="0">#REF!</definedName>
    <definedName name="Pierdata">#REF!</definedName>
    <definedName name="pile" localSheetId="0">#REF!</definedName>
    <definedName name="pile">#REF!</definedName>
    <definedName name="PileSize" localSheetId="0">#REF!</definedName>
    <definedName name="PileSize">#REF!</definedName>
    <definedName name="PileSize_10" localSheetId="0">#REF!</definedName>
    <definedName name="PileSize_10">#REF!</definedName>
    <definedName name="PileType" localSheetId="0">#REF!</definedName>
    <definedName name="PileType">#REF!</definedName>
    <definedName name="PileType_10" localSheetId="0">#REF!</definedName>
    <definedName name="PileType_10">#REF!</definedName>
    <definedName name="PileType_12" localSheetId="0">#REF!</definedName>
    <definedName name="PileType_12">#REF!</definedName>
    <definedName name="PileType_17" localSheetId="0">#REF!</definedName>
    <definedName name="PileType_17">#REF!</definedName>
    <definedName name="PileType_18" localSheetId="0">#REF!</definedName>
    <definedName name="PileType_18">#REF!</definedName>
    <definedName name="PileType_2" localSheetId="0">#REF!</definedName>
    <definedName name="PileType_2">#REF!</definedName>
    <definedName name="PileType_4" localSheetId="0">#REF!</definedName>
    <definedName name="PileType_4">#REF!</definedName>
    <definedName name="PileType_5" localSheetId="0">#REF!</definedName>
    <definedName name="PileType_5">#REF!</definedName>
    <definedName name="PileType_7" localSheetId="0">#REF!</definedName>
    <definedName name="PileType_7">#REF!</definedName>
    <definedName name="PIP" localSheetId="0">BlankMacro1</definedName>
    <definedName name="PIP">BlankMacro1</definedName>
    <definedName name="PIP_1" localSheetId="0">BlankMacro1</definedName>
    <definedName name="PIP_1">BlankMacro1</definedName>
    <definedName name="PIP_10" localSheetId="0">BlankMacro1</definedName>
    <definedName name="PIP_10">BlankMacro1</definedName>
    <definedName name="PIP_12" localSheetId="0">BlankMacro1</definedName>
    <definedName name="PIP_12">BlankMacro1</definedName>
    <definedName name="PIP_17" localSheetId="0">BlankMacro1</definedName>
    <definedName name="PIP_17">BlankMacro1</definedName>
    <definedName name="PIP_18" localSheetId="0">BlankMacro1</definedName>
    <definedName name="PIP_18">BlankMacro1</definedName>
    <definedName name="PIP_2" localSheetId="0">BlankMacro1</definedName>
    <definedName name="PIP_2">BlankMacro1</definedName>
    <definedName name="PIP_20" localSheetId="0">BlankMacro1</definedName>
    <definedName name="PIP_20">BlankMacro1</definedName>
    <definedName name="PIP_4" localSheetId="0">BlankMacro1</definedName>
    <definedName name="PIP_4">BlankMacro1</definedName>
    <definedName name="PIP_5" localSheetId="0">BlankMacro1</definedName>
    <definedName name="PIP_5">BlankMacro1</definedName>
    <definedName name="PIP_7" localSheetId="0">BlankMacro1</definedName>
    <definedName name="PIP_7">BlankMacro1</definedName>
    <definedName name="PIPE2" localSheetId="0">BlankMacro1</definedName>
    <definedName name="PIPE2">BlankMacro1</definedName>
    <definedName name="PIPE2_1" localSheetId="0">BlankMacro1</definedName>
    <definedName name="PIPE2_1">BlankMacro1</definedName>
    <definedName name="PIPE2_10" localSheetId="0">BlankMacro1</definedName>
    <definedName name="PIPE2_10">BlankMacro1</definedName>
    <definedName name="PIPE2_12" localSheetId="0">BlankMacro1</definedName>
    <definedName name="PIPE2_12">BlankMacro1</definedName>
    <definedName name="PIPE2_17" localSheetId="0">BlankMacro1</definedName>
    <definedName name="PIPE2_17">BlankMacro1</definedName>
    <definedName name="PIPE2_18" localSheetId="0">BlankMacro1</definedName>
    <definedName name="PIPE2_18">BlankMacro1</definedName>
    <definedName name="PIPE2_2" localSheetId="0">BlankMacro1</definedName>
    <definedName name="PIPE2_2">BlankMacro1</definedName>
    <definedName name="PIPE2_20" localSheetId="0">BlankMacro1</definedName>
    <definedName name="PIPE2_20">BlankMacro1</definedName>
    <definedName name="PIPE2_4" localSheetId="0">BlankMacro1</definedName>
    <definedName name="PIPE2_4">BlankMacro1</definedName>
    <definedName name="PIPE2_5" localSheetId="0">BlankMacro1</definedName>
    <definedName name="PIPE2_5">BlankMacro1</definedName>
    <definedName name="PIPE2_7" localSheetId="0">BlankMacro1</definedName>
    <definedName name="PIPE2_7">BlankMacro1</definedName>
    <definedName name="pl" localSheetId="0">#REF!</definedName>
    <definedName name="pl">#REF!</definedName>
    <definedName name="PL_???___P.B.___REST_P.B._????_12" localSheetId="0">#REF!</definedName>
    <definedName name="PL_???___P.B.___REST_P.B._????_12">#REF!</definedName>
    <definedName name="PL_???___P.B.___REST_P.B._????_17" localSheetId="0">#REF!</definedName>
    <definedName name="PL_???___P.B.___REST_P.B._????_17">#REF!</definedName>
    <definedName name="PL_???___P.B.___REST_P.B._????_18" localSheetId="0">#REF!</definedName>
    <definedName name="PL_???___P.B.___REST_P.B._????_18">#REF!</definedName>
    <definedName name="PL_???___P.B.___REST_P.B._????_2" localSheetId="0">#REF!</definedName>
    <definedName name="PL_???___P.B.___REST_P.B._????_2">#REF!</definedName>
    <definedName name="PL_???___P.B.___REST_P.B._????_4" localSheetId="0">#REF!</definedName>
    <definedName name="PL_???___P.B.___REST_P.B._????_4">#REF!</definedName>
    <definedName name="PL_???___P.B.___REST_P.B._????_5" localSheetId="0">#REF!</definedName>
    <definedName name="PL_???___P.B.___REST_P.B._????_5">#REF!</definedName>
    <definedName name="PL_???___P.B.___REST_P.B._????_7" localSheetId="0">#REF!</definedName>
    <definedName name="PL_???___P.B.___REST_P.B._????_7">#REF!</definedName>
    <definedName name="PL_指示燈___P.B.___REST_P.B._壓扣開關_12" localSheetId="0">#REF!</definedName>
    <definedName name="PL_指示燈___P.B.___REST_P.B._壓扣開關_12">#REF!</definedName>
    <definedName name="PL_指示燈___P.B.___REST_P.B._壓扣開關_17" localSheetId="0">#REF!</definedName>
    <definedName name="PL_指示燈___P.B.___REST_P.B._壓扣開關_17">#REF!</definedName>
    <definedName name="PL_指示燈___P.B.___REST_P.B._壓扣開關_18" localSheetId="0">#REF!</definedName>
    <definedName name="PL_指示燈___P.B.___REST_P.B._壓扣開關_18">#REF!</definedName>
    <definedName name="PL_指示燈___P.B.___REST_P.B._壓扣開關_2" localSheetId="0">#REF!</definedName>
    <definedName name="PL_指示燈___P.B.___REST_P.B._壓扣開關_2">#REF!</definedName>
    <definedName name="PL_指示燈___P.B.___REST_P.B._壓扣開關_4" localSheetId="0">#REF!</definedName>
    <definedName name="PL_指示燈___P.B.___REST_P.B._壓扣開關_4">#REF!</definedName>
    <definedName name="PL_指示燈___P.B.___REST_P.B._壓扣開關_5" localSheetId="0">#REF!</definedName>
    <definedName name="PL_指示燈___P.B.___REST_P.B._壓扣開關_5">#REF!</definedName>
    <definedName name="PL_指示燈___P.B.___REST_P.B._壓扣開關_7" localSheetId="0">#REF!</definedName>
    <definedName name="PL_指示燈___P.B.___REST_P.B._壓扣開關_7">#REF!</definedName>
    <definedName name="PL1_20" localSheetId="0">#REF!</definedName>
    <definedName name="PL1_20">#REF!</definedName>
    <definedName name="PL2_20" localSheetId="0">#REF!</definedName>
    <definedName name="PL2_20">#REF!</definedName>
    <definedName name="Plc_" localSheetId="0">#REF!</definedName>
    <definedName name="Plc_">#REF!</definedName>
    <definedName name="Plc__10" localSheetId="0">#REF!</definedName>
    <definedName name="Plc__10">#REF!</definedName>
    <definedName name="Plc__12" localSheetId="0">#REF!</definedName>
    <definedName name="Plc__12">#REF!</definedName>
    <definedName name="Plc__17" localSheetId="0">#REF!</definedName>
    <definedName name="Plc__17">#REF!</definedName>
    <definedName name="Plc__18" localSheetId="0">#REF!</definedName>
    <definedName name="Plc__18">#REF!</definedName>
    <definedName name="Plc__2" localSheetId="0">#REF!</definedName>
    <definedName name="Plc__2">#REF!</definedName>
    <definedName name="Plc__4" localSheetId="0">#REF!</definedName>
    <definedName name="Plc__4">#REF!</definedName>
    <definedName name="Plc__5" localSheetId="0">#REF!</definedName>
    <definedName name="Plc__5">#REF!</definedName>
    <definedName name="Plc__7" localSheetId="0">#REF!</definedName>
    <definedName name="Plc__7">#REF!</definedName>
    <definedName name="PLCT" localSheetId="0">#REF!</definedName>
    <definedName name="PLCT">#REF!</definedName>
    <definedName name="PLM" localSheetId="0">#REF!</definedName>
    <definedName name="PLM">#REF!</definedName>
    <definedName name="PLM_10" localSheetId="0">#REF!</definedName>
    <definedName name="PLM_10">#REF!</definedName>
    <definedName name="PLM_12" localSheetId="0">#REF!</definedName>
    <definedName name="PLM_12">#REF!</definedName>
    <definedName name="PLM_17" localSheetId="0">#REF!</definedName>
    <definedName name="PLM_17">#REF!</definedName>
    <definedName name="PLM_18" localSheetId="0">#REF!</definedName>
    <definedName name="PLM_18">#REF!</definedName>
    <definedName name="PLM_2" localSheetId="0">#REF!</definedName>
    <definedName name="PLM_2">#REF!</definedName>
    <definedName name="PLM_4" localSheetId="0">#REF!</definedName>
    <definedName name="PLM_4">#REF!</definedName>
    <definedName name="PLM_5" localSheetId="0">#REF!</definedName>
    <definedName name="PLM_5">#REF!</definedName>
    <definedName name="PLM_7" localSheetId="0">#REF!</definedName>
    <definedName name="PLM_7">#REF!</definedName>
    <definedName name="PLOT" localSheetId="0">#REF!</definedName>
    <definedName name="PLOT">#REF!</definedName>
    <definedName name="PLp" localSheetId="0">#REF!</definedName>
    <definedName name="PLp">#REF!</definedName>
    <definedName name="PLt" localSheetId="0">#REF!</definedName>
    <definedName name="PLt">#REF!</definedName>
    <definedName name="PLV" localSheetId="0">#REF!</definedName>
    <definedName name="PLV">#REF!</definedName>
    <definedName name="PLV_10" localSheetId="0">#REF!</definedName>
    <definedName name="PLV_10">#REF!</definedName>
    <definedName name="PLV_12" localSheetId="0">#REF!</definedName>
    <definedName name="PLV_12">#REF!</definedName>
    <definedName name="PLV_17" localSheetId="0">#REF!</definedName>
    <definedName name="PLV_17">#REF!</definedName>
    <definedName name="PLV_18" localSheetId="0">#REF!</definedName>
    <definedName name="PLV_18">#REF!</definedName>
    <definedName name="PLV_2" localSheetId="0">#REF!</definedName>
    <definedName name="PLV_2">#REF!</definedName>
    <definedName name="PLV_4" localSheetId="0">#REF!</definedName>
    <definedName name="PLV_4">#REF!</definedName>
    <definedName name="PLV_5" localSheetId="0">#REF!</definedName>
    <definedName name="PLV_5">#REF!</definedName>
    <definedName name="PLV_7" localSheetId="0">#REF!</definedName>
    <definedName name="PLV_7">#REF!</definedName>
    <definedName name="pm.." localSheetId="0">#REF!</definedName>
    <definedName name="pm..">#REF!</definedName>
    <definedName name="PMS" localSheetId="0" hidden="1">{"'Sheet1'!$L$16"}</definedName>
    <definedName name="PMS" hidden="1">{"'Sheet1'!$L$16"}</definedName>
    <definedName name="pnua">#REF!</definedName>
    <definedName name="pnua_10" localSheetId="0">#REF!</definedName>
    <definedName name="pnua_10">#REF!</definedName>
    <definedName name="PPP" localSheetId="0">BlankMacro1</definedName>
    <definedName name="PPP">BlankMacro1</definedName>
    <definedName name="PPP_1" localSheetId="0">BlankMacro1</definedName>
    <definedName name="PPP_1">BlankMacro1</definedName>
    <definedName name="PPP_10" localSheetId="0">BlankMacro1</definedName>
    <definedName name="PPP_10">BlankMacro1</definedName>
    <definedName name="PPP_12" localSheetId="0">BlankMacro1</definedName>
    <definedName name="PPP_12">BlankMacro1</definedName>
    <definedName name="PPP_17" localSheetId="0">BlankMacro1</definedName>
    <definedName name="PPP_17">BlankMacro1</definedName>
    <definedName name="PPP_18" localSheetId="0">BlankMacro1</definedName>
    <definedName name="PPP_18">BlankMacro1</definedName>
    <definedName name="PPP_2" localSheetId="0">BlankMacro1</definedName>
    <definedName name="PPP_2">BlankMacro1</definedName>
    <definedName name="PPP_20" localSheetId="0">BlankMacro1</definedName>
    <definedName name="PPP_20">BlankMacro1</definedName>
    <definedName name="PPP_4" localSheetId="0">BlankMacro1</definedName>
    <definedName name="PPP_4">BlankMacro1</definedName>
    <definedName name="PPP_5" localSheetId="0">BlankMacro1</definedName>
    <definedName name="PPP_5">BlankMacro1</definedName>
    <definedName name="PPP_7" localSheetId="0">BlankMacro1</definedName>
    <definedName name="PPP_7">BlankMacro1</definedName>
    <definedName name="PRC" localSheetId="0">#REF!</definedName>
    <definedName name="PRC">#REF!</definedName>
    <definedName name="PRC_10" localSheetId="0">#REF!</definedName>
    <definedName name="PRC_10">#REF!</definedName>
    <definedName name="PRE" localSheetId="0">#REF!</definedName>
    <definedName name="PRE">#REF!</definedName>
    <definedName name="PRICE" localSheetId="0">#REF!</definedName>
    <definedName name="PRICE">#REF!</definedName>
    <definedName name="PRICE_10" localSheetId="0">#REF!</definedName>
    <definedName name="PRICE_10">#REF!</definedName>
    <definedName name="PRICE1" localSheetId="0">#REF!</definedName>
    <definedName name="PRICE1">#REF!</definedName>
    <definedName name="PRICE1_10" localSheetId="0">#REF!</definedName>
    <definedName name="PRICE1_10">#REF!</definedName>
    <definedName name="prin_area" localSheetId="0">#REF!</definedName>
    <definedName name="prin_area">#REF!</definedName>
    <definedName name="_xlnm.Print_Area" localSheetId="2" xml:space="preserve">            'TLg CN&amp;Laixe'!$B$1:$H$57</definedName>
    <definedName name="_xlnm.Print_Area" localSheetId="4" xml:space="preserve">            'TLg CN&amp;Laixe (2)'!$B$1:$H$57</definedName>
    <definedName name="_xlnm.Print_Area" localSheetId="1">'TLg Laitau'!$B$1:$H$329</definedName>
    <definedName name="_xlnm.Print_Area" localSheetId="3">'TLg Laitau (2)'!$B$1:$H$329</definedName>
    <definedName name="_xlnm.Print_Area">#REF!</definedName>
    <definedName name="PRINT_AREA_MI" localSheetId="0">#REF!</definedName>
    <definedName name="PRINT_AREA_MI">#REF!</definedName>
    <definedName name="PRINT_AREA_MI_12" localSheetId="0">#REF!</definedName>
    <definedName name="PRINT_AREA_MI_12">#REF!</definedName>
    <definedName name="PRINT_AREA_MI_17" localSheetId="0">#REF!</definedName>
    <definedName name="PRINT_AREA_MI_17">#REF!</definedName>
    <definedName name="PRINT_AREA_MI_18" localSheetId="0">#REF!</definedName>
    <definedName name="PRINT_AREA_MI_18">#REF!</definedName>
    <definedName name="PRINT_AREA_MI_2" localSheetId="0">#REF!</definedName>
    <definedName name="PRINT_AREA_MI_2">#REF!</definedName>
    <definedName name="Print_Area_MI_20" localSheetId="0">#REF!</definedName>
    <definedName name="Print_Area_MI_20">#REF!</definedName>
    <definedName name="PRINT_AREA_MI_4" localSheetId="0">#REF!</definedName>
    <definedName name="PRINT_AREA_MI_4">#REF!</definedName>
    <definedName name="PRINT_AREA_MI_5" localSheetId="0">#REF!</definedName>
    <definedName name="PRINT_AREA_MI_5">#REF!</definedName>
    <definedName name="PRINT_AREA_MI_7" localSheetId="0">#REF!</definedName>
    <definedName name="PRINT_AREA_MI_7">#REF!</definedName>
    <definedName name="Print_Area_Reset">#N/A</definedName>
    <definedName name="PRINT_TILTES" localSheetId="0">#REF!</definedName>
    <definedName name="PRINT_TILTES">#REF!</definedName>
    <definedName name="print_title_12" localSheetId="0">#REF!</definedName>
    <definedName name="print_title_12">#REF!</definedName>
    <definedName name="print_title_17" localSheetId="0">#REF!</definedName>
    <definedName name="print_title_17">#REF!</definedName>
    <definedName name="print_title_18" localSheetId="0">#REF!</definedName>
    <definedName name="print_title_18">#REF!</definedName>
    <definedName name="print_title_2" localSheetId="0">#REF!</definedName>
    <definedName name="print_title_2">#REF!</definedName>
    <definedName name="print_title_4" localSheetId="0">#REF!</definedName>
    <definedName name="print_title_4">#REF!</definedName>
    <definedName name="print_title_5" localSheetId="0">#REF!</definedName>
    <definedName name="print_title_5">#REF!</definedName>
    <definedName name="print_title_7" localSheetId="0">#REF!</definedName>
    <definedName name="print_title_7">#REF!</definedName>
    <definedName name="_xlnm.Print_Titles" localSheetId="2">'TLg CN&amp;Laixe'!$7:$9</definedName>
    <definedName name="_xlnm.Print_Titles" localSheetId="4">'TLg CN&amp;Laixe (2)'!$7:$9</definedName>
    <definedName name="_xlnm.Print_Titles" localSheetId="1">'TLg Laitau'!$6:$8</definedName>
    <definedName name="_xlnm.Print_Titles" localSheetId="3">'TLg Laitau (2)'!$6:$8</definedName>
    <definedName name="_xlnm.Print_Titles">#N/A</definedName>
    <definedName name="PRINT_TITLES_MI" localSheetId="0">#REF!</definedName>
    <definedName name="PRINT_TITLES_MI">#REF!</definedName>
    <definedName name="PRINTA" localSheetId="0">#REF!</definedName>
    <definedName name="PRINTA">#REF!</definedName>
    <definedName name="PRINTB" localSheetId="0">#REF!</definedName>
    <definedName name="PRINTB">#REF!</definedName>
    <definedName name="PRINTC" localSheetId="0">#REF!</definedName>
    <definedName name="PRINTC">#REF!</definedName>
    <definedName name="prjName" localSheetId="0">#REF!</definedName>
    <definedName name="prjName">#REF!</definedName>
    <definedName name="prjName_10" localSheetId="0">#REF!</definedName>
    <definedName name="prjName_10">#REF!</definedName>
    <definedName name="prjNo" localSheetId="0">#REF!</definedName>
    <definedName name="prjNo">#REF!</definedName>
    <definedName name="prjNo_10" localSheetId="0">#REF!</definedName>
    <definedName name="prjNo_10">#REF!</definedName>
    <definedName name="Pro_Soil" localSheetId="0">#REF!</definedName>
    <definedName name="Pro_Soil">#REF!</definedName>
    <definedName name="ProdForm" localSheetId="0" hidden="1">#REF!</definedName>
    <definedName name="ProdForm" hidden="1">#REF!</definedName>
    <definedName name="Product" localSheetId="0" hidden="1">#REF!</definedName>
    <definedName name="Product" hidden="1">#REF!</definedName>
    <definedName name="PROJ_10" localSheetId="0">#REF!</definedName>
    <definedName name="PROJ_10">#REF!</definedName>
    <definedName name="PROPOSAL" localSheetId="0">#REF!</definedName>
    <definedName name="PROPOSAL">#REF!</definedName>
    <definedName name="PROPOSAL_10" localSheetId="0">#REF!</definedName>
    <definedName name="PROPOSAL_10">#REF!</definedName>
    <definedName name="Pse" localSheetId="0">#REF!</definedName>
    <definedName name="Pse">#REF!</definedName>
    <definedName name="Pse_10" localSheetId="0">#REF!</definedName>
    <definedName name="Pse_10">#REF!</definedName>
    <definedName name="Pse_12" localSheetId="0">#REF!</definedName>
    <definedName name="Pse_12">#REF!</definedName>
    <definedName name="Pse_17" localSheetId="0">#REF!</definedName>
    <definedName name="Pse_17">#REF!</definedName>
    <definedName name="Pse_18" localSheetId="0">#REF!</definedName>
    <definedName name="Pse_18">#REF!</definedName>
    <definedName name="Pse_2" localSheetId="0">#REF!</definedName>
    <definedName name="Pse_2">#REF!</definedName>
    <definedName name="Pse_4" localSheetId="0">#REF!</definedName>
    <definedName name="Pse_4">#REF!</definedName>
    <definedName name="Pse_5" localSheetId="0">#REF!</definedName>
    <definedName name="Pse_5">#REF!</definedName>
    <definedName name="Pse_7" localSheetId="0">#REF!</definedName>
    <definedName name="Pse_7">#REF!</definedName>
    <definedName name="Pso" localSheetId="0">#REF!</definedName>
    <definedName name="Pso">#REF!</definedName>
    <definedName name="Pso_10" localSheetId="0">#REF!</definedName>
    <definedName name="Pso_10">#REF!</definedName>
    <definedName name="Pso_12" localSheetId="0">#REF!</definedName>
    <definedName name="Pso_12">#REF!</definedName>
    <definedName name="Pso_17" localSheetId="0">#REF!</definedName>
    <definedName name="Pso_17">#REF!</definedName>
    <definedName name="Pso_18" localSheetId="0">#REF!</definedName>
    <definedName name="Pso_18">#REF!</definedName>
    <definedName name="Pso_2" localSheetId="0">#REF!</definedName>
    <definedName name="Pso_2">#REF!</definedName>
    <definedName name="Pso_4" localSheetId="0">#REF!</definedName>
    <definedName name="Pso_4">#REF!</definedName>
    <definedName name="Pso_5" localSheetId="0">#REF!</definedName>
    <definedName name="Pso_5">#REF!</definedName>
    <definedName name="Pso_7" localSheetId="0">#REF!</definedName>
    <definedName name="Pso_7">#REF!</definedName>
    <definedName name="PSON" localSheetId="0">#REF!</definedName>
    <definedName name="PSON">#REF!</definedName>
    <definedName name="pt" localSheetId="0">#REF!</definedName>
    <definedName name="pt">#REF!</definedName>
    <definedName name="pt_10" localSheetId="0">#REF!</definedName>
    <definedName name="pt_10">#REF!</definedName>
    <definedName name="pt_12" localSheetId="0">#REF!</definedName>
    <definedName name="pt_12">#REF!</definedName>
    <definedName name="pt_17" localSheetId="0">#REF!</definedName>
    <definedName name="pt_17">#REF!</definedName>
    <definedName name="pt_18" localSheetId="0">#REF!</definedName>
    <definedName name="pt_18">#REF!</definedName>
    <definedName name="pt_2" localSheetId="0">#REF!</definedName>
    <definedName name="pt_2">#REF!</definedName>
    <definedName name="pt_4" localSheetId="0">#REF!</definedName>
    <definedName name="pt_4">#REF!</definedName>
    <definedName name="pt_5" localSheetId="0">#REF!</definedName>
    <definedName name="pt_5">#REF!</definedName>
    <definedName name="pt_7" localSheetId="0">#REF!</definedName>
    <definedName name="pt_7">#REF!</definedName>
    <definedName name="PT_Duong" localSheetId="0">#REF!</definedName>
    <definedName name="PT_Duong">#REF!</definedName>
    <definedName name="ptbc" localSheetId="0">#REF!</definedName>
    <definedName name="ptbc">#REF!</definedName>
    <definedName name="ptcs" localSheetId="0">#REF!</definedName>
    <definedName name="ptcs">#REF!</definedName>
    <definedName name="ptdg" localSheetId="0">#REF!</definedName>
    <definedName name="ptdg">#REF!</definedName>
    <definedName name="PTDG_cau" localSheetId="0">#REF!</definedName>
    <definedName name="PTDG_cau">#REF!</definedName>
    <definedName name="ptdg_cong" localSheetId="0">#REF!</definedName>
    <definedName name="ptdg_cong">#REF!</definedName>
    <definedName name="PTDG_DCV" localSheetId="0">#REF!</definedName>
    <definedName name="PTDG_DCV">#REF!</definedName>
    <definedName name="PTDG_DCV_10" localSheetId="0">#REF!</definedName>
    <definedName name="PTDG_DCV_10">#REF!</definedName>
    <definedName name="ptdg_duong" localSheetId="0">#REF!</definedName>
    <definedName name="ptdg_duong">#REF!</definedName>
    <definedName name="ptdg_ke" localSheetId="0">#REF!</definedName>
    <definedName name="ptdg_ke">#REF!</definedName>
    <definedName name="ptdien" localSheetId="0">#REF!</definedName>
    <definedName name="ptdien">#REF!</definedName>
    <definedName name="PTdienTT" localSheetId="0">#REF!</definedName>
    <definedName name="PTdienTT">#REF!</definedName>
    <definedName name="ptduong" localSheetId="0">#REF!</definedName>
    <definedName name="ptduong">#REF!</definedName>
    <definedName name="PTG" localSheetId="0">#REF!</definedName>
    <definedName name="PTG">#REF!</definedName>
    <definedName name="PtichDTL" localSheetId="0">#N/A</definedName>
    <definedName name="PtichDTL">'TONG MUC DAU TU'!PtichDTL</definedName>
    <definedName name="PTKL" localSheetId="0">#REF!</definedName>
    <definedName name="PTKL">#REF!</definedName>
    <definedName name="PTNC" localSheetId="0">#REF!</definedName>
    <definedName name="PTNC">#REF!</definedName>
    <definedName name="PTNC_20" localSheetId="0">#REF!</definedName>
    <definedName name="PTNC_20">#REF!</definedName>
    <definedName name="ptpccc" localSheetId="0">#REF!</definedName>
    <definedName name="ptpccc">#REF!</definedName>
    <definedName name="PTthan" localSheetId="0">#REF!</definedName>
    <definedName name="PTthan">#REF!</definedName>
    <definedName name="PTtn" localSheetId="0">#REF!</definedName>
    <definedName name="PTtn">#REF!</definedName>
    <definedName name="PTviahe" localSheetId="0">#REF!</definedName>
    <definedName name="PTviahe">#REF!</definedName>
    <definedName name="PTVT" localSheetId="0">#REF!</definedName>
    <definedName name="PTVT">#REF!</definedName>
    <definedName name="PTVT_B" localSheetId="0">#REF!</definedName>
    <definedName name="PTVT_B">#REF!</definedName>
    <definedName name="PTVT_d" localSheetId="0">#REF!</definedName>
    <definedName name="PTVT_d">#REF!</definedName>
    <definedName name="PTVT_gtcx" localSheetId="0">#REF!</definedName>
    <definedName name="PTVT_gtcx">#REF!</definedName>
    <definedName name="PTVT_tn" localSheetId="0">#REF!</definedName>
    <definedName name="PTVT_tn">#REF!</definedName>
    <definedName name="PTVT_vh" localSheetId="0">#REF!</definedName>
    <definedName name="PTVT_vh">#REF!</definedName>
    <definedName name="PTVT1" localSheetId="0" hidden="1">{"'Sheet1'!$L$16"}</definedName>
    <definedName name="PTVT1" hidden="1">{"'Sheet1'!$L$16"}</definedName>
    <definedName name="PTVTPST" localSheetId="0">#N/A</definedName>
    <definedName name="PTVTPST">'TONG MUC DAU TU'!PTVTPST</definedName>
    <definedName name="Pu" localSheetId="0">#REF!</definedName>
    <definedName name="Pu">#REF!</definedName>
    <definedName name="Pu_10" localSheetId="0">#REF!</definedName>
    <definedName name="Pu_10">#REF!</definedName>
    <definedName name="Pvc" localSheetId="0">#REF!</definedName>
    <definedName name="Pvc">#REF!</definedName>
    <definedName name="PVC150_CCN" localSheetId="0">#REF!</definedName>
    <definedName name="PVC150_CCN">#REF!</definedName>
    <definedName name="PVC60_D" localSheetId="0">#REF!</definedName>
    <definedName name="PVC60_D">#REF!</definedName>
    <definedName name="pvd" localSheetId="0">#REF!</definedName>
    <definedName name="pvd">#REF!</definedName>
    <definedName name="pvd_10" localSheetId="0">#REF!</definedName>
    <definedName name="pvd_10">#REF!</definedName>
    <definedName name="pw" localSheetId="0">#REF!</definedName>
    <definedName name="pw">#REF!</definedName>
    <definedName name="pw_10" localSheetId="0">#REF!</definedName>
    <definedName name="pw_10">#REF!</definedName>
    <definedName name="Px_10" localSheetId="0">#REF!</definedName>
    <definedName name="Px_10">#REF!</definedName>
    <definedName name="Py_10" localSheetId="0">#REF!</definedName>
    <definedName name="Py_10">#REF!</definedName>
    <definedName name="q" localSheetId="0">#REF!</definedName>
    <definedName name="q">#REF!</definedName>
    <definedName name="q_" localSheetId="0">#REF!</definedName>
    <definedName name="q_">#REF!</definedName>
    <definedName name="Q__sè_721_Q__KH_T___27_5_03" localSheetId="0">__</definedName>
    <definedName name="Q__sè_721_Q__KH_T___27_5_03">__</definedName>
    <definedName name="Q__sè_721_Q__KH_T___27_5_03_1">#NAME?</definedName>
    <definedName name="Q__sè_721_Q__KH_T___27_5_03_10">#NAME?</definedName>
    <definedName name="Q__sè_721_Q__KH_T___27_5_03_12">#NAME?</definedName>
    <definedName name="Q__sè_721_Q__KH_T___27_5_03_17">#NAME?</definedName>
    <definedName name="Q__sè_721_Q__KH_T___27_5_03_18">#NAME?</definedName>
    <definedName name="Q__sè_721_Q__KH_T___27_5_03_2">#NAME?</definedName>
    <definedName name="Q__sè_721_Q__KH_T___27_5_03_20">#NAME?</definedName>
    <definedName name="Q__sè_721_Q__KH_T___27_5_03_4">#NAME?</definedName>
    <definedName name="Q__sè_721_Q__KH_T___27_5_03_5">#NAME?</definedName>
    <definedName name="Q__sè_721_Q__KH_T___27_5_03_7">#NAME?</definedName>
    <definedName name="Q_20" localSheetId="0">#REF!</definedName>
    <definedName name="Q_20">#REF!</definedName>
    <definedName name="q_ds" localSheetId="0">#REF!</definedName>
    <definedName name="q_ds">#REF!</definedName>
    <definedName name="qa7_12" localSheetId="0">#REF!</definedName>
    <definedName name="qa7_12">#REF!</definedName>
    <definedName name="qa7_17" localSheetId="0">#REF!</definedName>
    <definedName name="qa7_17">#REF!</definedName>
    <definedName name="qa7_18" localSheetId="0">#REF!</definedName>
    <definedName name="qa7_18">#REF!</definedName>
    <definedName name="qa7_2" localSheetId="0">#REF!</definedName>
    <definedName name="qa7_2">#REF!</definedName>
    <definedName name="qa7_4" localSheetId="0">#REF!</definedName>
    <definedName name="qa7_4">#REF!</definedName>
    <definedName name="qa7_5" localSheetId="0">#REF!</definedName>
    <definedName name="qa7_5">#REF!</definedName>
    <definedName name="qa7_7" localSheetId="0">#REF!</definedName>
    <definedName name="qa7_7">#REF!</definedName>
    <definedName name="qc" localSheetId="0">#REF!</definedName>
    <definedName name="qc">#REF!</definedName>
    <definedName name="Qc_10" localSheetId="0">#REF!</definedName>
    <definedName name="Qc_10">#REF!</definedName>
    <definedName name="QCTHEP" localSheetId="0">#REF!</definedName>
    <definedName name="QCTHEP">#REF!</definedName>
    <definedName name="QCTHEPDB" localSheetId="0">#REF!</definedName>
    <definedName name="QCTHEPDB">#REF!</definedName>
    <definedName name="QCTHEPDG" localSheetId="0">#REF!</definedName>
    <definedName name="QCTHEPDG">#REF!</definedName>
    <definedName name="QCTHEPDN" localSheetId="0">#REF!</definedName>
    <definedName name="QCTHEPDN">#REF!</definedName>
    <definedName name="QCTHEPMN" localSheetId="0">#REF!</definedName>
    <definedName name="QCTHEPMN">#REF!</definedName>
    <definedName name="qd" localSheetId="0">#REF!</definedName>
    <definedName name="qd">#REF!</definedName>
    <definedName name="qd_10" localSheetId="0">#REF!</definedName>
    <definedName name="qd_10">#REF!</definedName>
    <definedName name="qd10_gt" localSheetId="0" hidden="1">{"'Sheet1'!$L$16"}</definedName>
    <definedName name="qd10_gt" hidden="1">{"'Sheet1'!$L$16"}</definedName>
    <definedName name="qdb">#REF!</definedName>
    <definedName name="qG" localSheetId="0">#REF!</definedName>
    <definedName name="qG">#REF!</definedName>
    <definedName name="qh" localSheetId="0">#REF!</definedName>
    <definedName name="qh">#REF!</definedName>
    <definedName name="qh0" localSheetId="0">#REF!</definedName>
    <definedName name="qh0">#REF!</definedName>
    <definedName name="qh0_10" localSheetId="0">#REF!</definedName>
    <definedName name="qh0_10">#REF!</definedName>
    <definedName name="qh1_10" localSheetId="0">#REF!</definedName>
    <definedName name="qh1_10">#REF!</definedName>
    <definedName name="qh2_10" localSheetId="0">#REF!</definedName>
    <definedName name="qh2_10">#REF!</definedName>
    <definedName name="qh3_10" localSheetId="0">#REF!</definedName>
    <definedName name="qh3_10">#REF!</definedName>
    <definedName name="qh4_10" localSheetId="0">#REF!</definedName>
    <definedName name="qh4_10">#REF!</definedName>
    <definedName name="ql" localSheetId="0">#REF!</definedName>
    <definedName name="ql">#REF!</definedName>
    <definedName name="ql_10" localSheetId="0">#REF!</definedName>
    <definedName name="ql_10">#REF!</definedName>
    <definedName name="QL_phi" localSheetId="0">#REF!</definedName>
    <definedName name="QL_phi">#REF!</definedName>
    <definedName name="ql21a">1.1</definedName>
    <definedName name="qlcan" localSheetId="0">#REF!</definedName>
    <definedName name="qlcan">#REF!</definedName>
    <definedName name="qldabtg" localSheetId="0">[4]Config!$CA$27</definedName>
    <definedName name="qldabtg">#REF!</definedName>
    <definedName name="qldax" localSheetId="0">[4]Config!$CA$13:$CA$26</definedName>
    <definedName name="qldax">#REF!</definedName>
    <definedName name="qlday1" localSheetId="0">[4]Config!$CB$13:$CB$26</definedName>
    <definedName name="qlday1">#REF!</definedName>
    <definedName name="qlday2" localSheetId="0">[4]Config!$CC$13:$CC$26</definedName>
    <definedName name="qlday2">#REF!</definedName>
    <definedName name="qlday3" localSheetId="0">[4]Config!$CD$13:$CD$26</definedName>
    <definedName name="qlday3">#REF!</definedName>
    <definedName name="qlday4" localSheetId="0">[4]Config!$CE$13:$CE$26</definedName>
    <definedName name="qlday4">#REF!</definedName>
    <definedName name="qlday5" localSheetId="0">[4]Config!$CF$13:$CF$26</definedName>
    <definedName name="qlday5">#REF!</definedName>
    <definedName name="Qmb" localSheetId="0">#REF!</definedName>
    <definedName name="Qmb">#REF!</definedName>
    <definedName name="Qmt" localSheetId="0">#REF!</definedName>
    <definedName name="Qmt">#REF!</definedName>
    <definedName name="Qn" localSheetId="0">#REF!</definedName>
    <definedName name="Qn">#REF!</definedName>
    <definedName name="qp" localSheetId="0">#REF!</definedName>
    <definedName name="qp">#REF!</definedName>
    <definedName name="qp_10" localSheetId="0">#REF!</definedName>
    <definedName name="qp_10">#REF!</definedName>
    <definedName name="qq" localSheetId="0">#REF!</definedName>
    <definedName name="qq">#REF!</definedName>
    <definedName name="qq_12" localSheetId="0">#REF!</definedName>
    <definedName name="qq_12">#REF!</definedName>
    <definedName name="qq_17" localSheetId="0">#REF!</definedName>
    <definedName name="qq_17">#REF!</definedName>
    <definedName name="qq_18" localSheetId="0">#REF!</definedName>
    <definedName name="qq_18">#REF!</definedName>
    <definedName name="qq_2" localSheetId="0">#REF!</definedName>
    <definedName name="qq_2">#REF!</definedName>
    <definedName name="qq_4" localSheetId="0">#REF!</definedName>
    <definedName name="qq_4">#REF!</definedName>
    <definedName name="qq_5" localSheetId="0">#REF!</definedName>
    <definedName name="qq_5">#REF!</definedName>
    <definedName name="qq_7" localSheetId="0">#REF!</definedName>
    <definedName name="qq_7">#REF!</definedName>
    <definedName name="qSF_10" localSheetId="0">#REF!</definedName>
    <definedName name="qSF_10">#REF!</definedName>
    <definedName name="qt1_10" localSheetId="0">#REF!</definedName>
    <definedName name="qt1_10">#REF!</definedName>
    <definedName name="qt2_10" localSheetId="0">#REF!</definedName>
    <definedName name="qt2_10">#REF!</definedName>
    <definedName name="qtdm" localSheetId="0">#REF!</definedName>
    <definedName name="qtdm">#REF!</definedName>
    <definedName name="qtdm_10" localSheetId="0">#REF!</definedName>
    <definedName name="qtdm_10">#REF!</definedName>
    <definedName name="qtdm_12" localSheetId="0">#REF!</definedName>
    <definedName name="qtdm_12">#REF!</definedName>
    <definedName name="qtdm_17" localSheetId="0">#REF!</definedName>
    <definedName name="qtdm_17">#REF!</definedName>
    <definedName name="qtdm_18" localSheetId="0">#REF!</definedName>
    <definedName name="qtdm_18">#REF!</definedName>
    <definedName name="qtdm_2" localSheetId="0">#REF!</definedName>
    <definedName name="qtdm_2">#REF!</definedName>
    <definedName name="qtdm_20" localSheetId="0">#REF!</definedName>
    <definedName name="qtdm_20">#REF!</definedName>
    <definedName name="qtdm_4" localSheetId="0">#REF!</definedName>
    <definedName name="qtdm_4">#REF!</definedName>
    <definedName name="qtdm_5" localSheetId="0">#REF!</definedName>
    <definedName name="qtdm_5">#REF!</definedName>
    <definedName name="qtdm_7" localSheetId="0">#REF!</definedName>
    <definedName name="qtdm_7">#REF!</definedName>
    <definedName name="qtinh" localSheetId="0">#REF!</definedName>
    <definedName name="qtinh">#REF!</definedName>
    <definedName name="qu" localSheetId="0">#REF!</definedName>
    <definedName name="qu">#REF!</definedName>
    <definedName name="qu_10" localSheetId="0">#REF!</definedName>
    <definedName name="qu_10">#REF!</definedName>
    <definedName name="Quaän_Huyeän" localSheetId="0">#REF!</definedName>
    <definedName name="Quaän_Huyeän">#REF!</definedName>
    <definedName name="QUAN1" localSheetId="0">#REF!</definedName>
    <definedName name="QUAN1">#REF!</definedName>
    <definedName name="QUAN10" localSheetId="0">#REF!</definedName>
    <definedName name="QUAN10">#REF!</definedName>
    <definedName name="QUAN11" localSheetId="0">#REF!</definedName>
    <definedName name="QUAN11">#REF!</definedName>
    <definedName name="QUAN12" localSheetId="0">#REF!</definedName>
    <definedName name="QUAN12">#REF!</definedName>
    <definedName name="QUAN2" localSheetId="0">#REF!</definedName>
    <definedName name="QUAN2">#REF!</definedName>
    <definedName name="QUAN4" localSheetId="0">#REF!</definedName>
    <definedName name="QUAN4">#REF!</definedName>
    <definedName name="QUAN7" localSheetId="0">#REF!</definedName>
    <definedName name="QUAN7">#REF!</definedName>
    <definedName name="QUAN8B" localSheetId="0">#REF!</definedName>
    <definedName name="QUAN8B">#REF!</definedName>
    <definedName name="QUANGTIEN2" localSheetId="0">#REF!</definedName>
    <definedName name="QUANGTIEN2">#REF!</definedName>
    <definedName name="quehan_20" localSheetId="0">#REF!</definedName>
    <definedName name="quehan_20">#REF!</definedName>
    <definedName name="QUY.1" localSheetId="0">#REF!</definedName>
    <definedName name="QUY.1">#REF!</definedName>
    <definedName name="QUY.1_10" localSheetId="0">#REF!</definedName>
    <definedName name="QUY.1_10">#REF!</definedName>
    <definedName name="qx" localSheetId="0">#REF!</definedName>
    <definedName name="qx">#REF!</definedName>
    <definedName name="qx_10" localSheetId="0">#REF!</definedName>
    <definedName name="qx_10">#REF!</definedName>
    <definedName name="qx0" localSheetId="0">#REF!</definedName>
    <definedName name="qx0">#REF!</definedName>
    <definedName name="qx0_10" localSheetId="0">#REF!</definedName>
    <definedName name="qx0_10">#REF!</definedName>
    <definedName name="qx1_10" localSheetId="0">#REF!</definedName>
    <definedName name="qx1_10">#REF!</definedName>
    <definedName name="qx2_10" localSheetId="0">#REF!</definedName>
    <definedName name="qx2_10">#REF!</definedName>
    <definedName name="qx3_10" localSheetId="0">#REF!</definedName>
    <definedName name="qx3_10">#REF!</definedName>
    <definedName name="qx4_10" localSheetId="0">#REF!</definedName>
    <definedName name="qx4_10">#REF!</definedName>
    <definedName name="qy" localSheetId="0">#REF!</definedName>
    <definedName name="qy">#REF!</definedName>
    <definedName name="qy_10" localSheetId="0">#REF!</definedName>
    <definedName name="qy_10">#REF!</definedName>
    <definedName name="r_" localSheetId="0">#REF!</definedName>
    <definedName name="r_">#REF!</definedName>
    <definedName name="r__10" localSheetId="0">#REF!</definedName>
    <definedName name="r__10">#REF!</definedName>
    <definedName name="R_mong" localSheetId="0">#REF!</definedName>
    <definedName name="R_mong">#REF!</definedName>
    <definedName name="R_mong_10" localSheetId="0">#REF!</definedName>
    <definedName name="R_mong_10">#REF!</definedName>
    <definedName name="R0_1_10" localSheetId="0">#REF!</definedName>
    <definedName name="R0_1_10">#REF!</definedName>
    <definedName name="R0_2_10" localSheetId="0">#REF!</definedName>
    <definedName name="R0_2_10">#REF!</definedName>
    <definedName name="R00_10" localSheetId="0">#REF!</definedName>
    <definedName name="R00_10">#REF!</definedName>
    <definedName name="R00t_10" localSheetId="0">#REF!</definedName>
    <definedName name="R00t_10">#REF!</definedName>
    <definedName name="Ra" localSheetId="0">#REF!</definedName>
    <definedName name="Ra">#REF!</definedName>
    <definedName name="Ra_" localSheetId="0">#REF!</definedName>
    <definedName name="Ra_">#REF!</definedName>
    <definedName name="Ra__10" localSheetId="0">#REF!</definedName>
    <definedName name="Ra__10">#REF!</definedName>
    <definedName name="Ra_10" localSheetId="0">#REF!</definedName>
    <definedName name="Ra_10">#REF!</definedName>
    <definedName name="ra11p" localSheetId="0">#REF!</definedName>
    <definedName name="ra11p">#REF!</definedName>
    <definedName name="ra11p_10" localSheetId="0">#REF!</definedName>
    <definedName name="ra11p_10">#REF!</definedName>
    <definedName name="ra11p_20" localSheetId="0">#REF!</definedName>
    <definedName name="ra11p_20">#REF!</definedName>
    <definedName name="ra13p" localSheetId="0">#REF!</definedName>
    <definedName name="ra13p">#REF!</definedName>
    <definedName name="ra13p_10" localSheetId="0">#REF!</definedName>
    <definedName name="ra13p_10">#REF!</definedName>
    <definedName name="ra13p_20" localSheetId="0">#REF!</definedName>
    <definedName name="ra13p_20">#REF!</definedName>
    <definedName name="rack1" localSheetId="0">#REF!</definedName>
    <definedName name="rack1">#REF!</definedName>
    <definedName name="rack1_20" localSheetId="0">#REF!</definedName>
    <definedName name="rack1_20">#REF!</definedName>
    <definedName name="rack2" localSheetId="0">#REF!</definedName>
    <definedName name="rack2">#REF!</definedName>
    <definedName name="rack2_20" localSheetId="0">#REF!</definedName>
    <definedName name="rack2_20">#REF!</definedName>
    <definedName name="rack3" localSheetId="0">#REF!</definedName>
    <definedName name="rack3">#REF!</definedName>
    <definedName name="rack3_20" localSheetId="0">#REF!</definedName>
    <definedName name="rack3_20">#REF!</definedName>
    <definedName name="rack4" localSheetId="0">#REF!</definedName>
    <definedName name="rack4">#REF!</definedName>
    <definedName name="rack4_20" localSheetId="0">#REF!</definedName>
    <definedName name="rack4_20">#REF!</definedName>
    <definedName name="Racot" localSheetId="0">#REF!</definedName>
    <definedName name="Racot">#REF!</definedName>
    <definedName name="Racot_10" localSheetId="0">#REF!</definedName>
    <definedName name="Racot_10">#REF!</definedName>
    <definedName name="rad" localSheetId="0">#REF!</definedName>
    <definedName name="rad">#REF!</definedName>
    <definedName name="rad_10" localSheetId="0">#REF!</definedName>
    <definedName name="rad_10">#REF!</definedName>
    <definedName name="Radam" localSheetId="0">#REF!</definedName>
    <definedName name="Radam">#REF!</definedName>
    <definedName name="Radam_10" localSheetId="0">#REF!</definedName>
    <definedName name="Radam_10">#REF!</definedName>
    <definedName name="radcon7" localSheetId="0">#REF!</definedName>
    <definedName name="radcon7">#REF!</definedName>
    <definedName name="rai100_10" localSheetId="0">#REF!</definedName>
    <definedName name="rai100_10">#REF!</definedName>
    <definedName name="rai20_10" localSheetId="0">#REF!</definedName>
    <definedName name="rai20_10">#REF!</definedName>
    <definedName name="raiasphalt100" localSheetId="0">#REF!</definedName>
    <definedName name="raiasphalt100">#REF!</definedName>
    <definedName name="raiasphalt100_10" localSheetId="0">#REF!</definedName>
    <definedName name="raiasphalt100_10">#REF!</definedName>
    <definedName name="raiasphalt65" localSheetId="0">#REF!</definedName>
    <definedName name="raiasphalt65">#REF!</definedName>
    <definedName name="raiasphalt65_10" localSheetId="0">#REF!</definedName>
    <definedName name="raiasphalt65_10">#REF!</definedName>
    <definedName name="raiBTN100" localSheetId="0">#REF!</definedName>
    <definedName name="raiBTN100">#REF!</definedName>
    <definedName name="raiBTN100_10" localSheetId="0">#REF!</definedName>
    <definedName name="raiBTN100_10">#REF!</definedName>
    <definedName name="raiBTN100T" localSheetId="0">#REF!</definedName>
    <definedName name="raiBTN100T">#REF!</definedName>
    <definedName name="raiBTN20T" localSheetId="0">#REF!</definedName>
    <definedName name="raiBTN20T">#REF!</definedName>
    <definedName name="raiBTN65" localSheetId="0">#REF!</definedName>
    <definedName name="raiBTN65">#REF!</definedName>
    <definedName name="raiBTN65_10" localSheetId="0">#REF!</definedName>
    <definedName name="raiBTN65_10">#REF!</definedName>
    <definedName name="raicp50_60m3" localSheetId="0">#REF!</definedName>
    <definedName name="raicp50_60m3">#REF!</definedName>
    <definedName name="rain.." localSheetId="0">#REF!</definedName>
    <definedName name="rain..">#REF!</definedName>
    <definedName name="ranggauhk" localSheetId="0">#REF!</definedName>
    <definedName name="ranggauhk">#REF!</definedName>
    <definedName name="rate">14000</definedName>
    <definedName name="rate_10" localSheetId="0">#REF!</definedName>
    <definedName name="rate_10">#REF!</definedName>
    <definedName name="ray" localSheetId="0">#REF!</definedName>
    <definedName name="ray">#REF!</definedName>
    <definedName name="raypb43" localSheetId="0">#REF!</definedName>
    <definedName name="raypb43">#REF!</definedName>
    <definedName name="raypb43_10" localSheetId="0">#REF!</definedName>
    <definedName name="raypb43_10">#REF!</definedName>
    <definedName name="RBOHT" localSheetId="0">#REF!</definedName>
    <definedName name="RBOHT">#REF!</definedName>
    <definedName name="RBOSHT" localSheetId="0">#REF!</definedName>
    <definedName name="RBOSHT">#REF!</definedName>
    <definedName name="RBSHT" localSheetId="0">#REF!</definedName>
    <definedName name="RBSHT">#REF!</definedName>
    <definedName name="Rc_" localSheetId="0">#REF!</definedName>
    <definedName name="Rc_">#REF!</definedName>
    <definedName name="Rc__10" localSheetId="0">#REF!</definedName>
    <definedName name="Rc__10">#REF!</definedName>
    <definedName name="RCArea" localSheetId="0" hidden="1">#REF!</definedName>
    <definedName name="RCArea" hidden="1">#REF!</definedName>
    <definedName name="Rcc" localSheetId="0">#REF!</definedName>
    <definedName name="Rcc">#REF!</definedName>
    <definedName name="RCF" localSheetId="0">#REF!</definedName>
    <definedName name="RCF">#REF!</definedName>
    <definedName name="RCF_10" localSheetId="0">#REF!</definedName>
    <definedName name="RCF_10">#REF!</definedName>
    <definedName name="RCKM" localSheetId="0">#REF!</definedName>
    <definedName name="RCKM">#REF!</definedName>
    <definedName name="RCKM_10" localSheetId="0">#REF!</definedName>
    <definedName name="RCKM_10">#REF!</definedName>
    <definedName name="Rd_cat" localSheetId="0">#REF!</definedName>
    <definedName name="Rd_cat">#REF!</definedName>
    <definedName name="Rd_set" localSheetId="0">#REF!</definedName>
    <definedName name="Rd_set">#REF!</definedName>
    <definedName name="Rd1_10" localSheetId="0">#REF!</definedName>
    <definedName name="Rd1_10">#REF!</definedName>
    <definedName name="RDEC" localSheetId="0">#REF!</definedName>
    <definedName name="RDEC">#REF!</definedName>
    <definedName name="RDEC_10" localSheetId="0">#REF!</definedName>
    <definedName name="RDEC_10">#REF!</definedName>
    <definedName name="RDEFF" localSheetId="0">#REF!</definedName>
    <definedName name="RDEFF">#REF!</definedName>
    <definedName name="RDEFF_10" localSheetId="0">#REF!</definedName>
    <definedName name="RDEFF_10">#REF!</definedName>
    <definedName name="RDFC" localSheetId="0">#REF!</definedName>
    <definedName name="RDFC">#REF!</definedName>
    <definedName name="RDFC_10" localSheetId="0">#REF!</definedName>
    <definedName name="RDFC_10">#REF!</definedName>
    <definedName name="RDFU" localSheetId="0">#REF!</definedName>
    <definedName name="RDFU">#REF!</definedName>
    <definedName name="RDFU_10" localSheetId="0">#REF!</definedName>
    <definedName name="RDFU_10">#REF!</definedName>
    <definedName name="RDLIF" localSheetId="0">#REF!</definedName>
    <definedName name="RDLIF">#REF!</definedName>
    <definedName name="RDLIF_10" localSheetId="0">#REF!</definedName>
    <definedName name="RDLIF_10">#REF!</definedName>
    <definedName name="RDOM" localSheetId="0">#REF!</definedName>
    <definedName name="RDOM">#REF!</definedName>
    <definedName name="RDOM_10" localSheetId="0">#REF!</definedName>
    <definedName name="RDOM_10">#REF!</definedName>
    <definedName name="RDPC" localSheetId="0">#REF!</definedName>
    <definedName name="RDPC">#REF!</definedName>
    <definedName name="RDPC_12" localSheetId="0">#REF!</definedName>
    <definedName name="RDPC_12">#REF!</definedName>
    <definedName name="RDPC_17" localSheetId="0">#REF!</definedName>
    <definedName name="RDPC_17">#REF!</definedName>
    <definedName name="RDPC_18" localSheetId="0">#REF!</definedName>
    <definedName name="RDPC_18">#REF!</definedName>
    <definedName name="RDPC_2" localSheetId="0">#REF!</definedName>
    <definedName name="RDPC_2">#REF!</definedName>
    <definedName name="RDPC_4" localSheetId="0">#REF!</definedName>
    <definedName name="RDPC_4">#REF!</definedName>
    <definedName name="RDPC_5" localSheetId="0">#REF!</definedName>
    <definedName name="RDPC_5">#REF!</definedName>
    <definedName name="RDPC_7" localSheetId="0">#REF!</definedName>
    <definedName name="RDPC_7">#REF!</definedName>
    <definedName name="rdpcf" localSheetId="0">#REF!</definedName>
    <definedName name="rdpcf">#REF!</definedName>
    <definedName name="rdpcf_10" localSheetId="0">#REF!</definedName>
    <definedName name="rdpcf_10">#REF!</definedName>
    <definedName name="rdpcf_12" localSheetId="0">#REF!</definedName>
    <definedName name="rdpcf_12">#REF!</definedName>
    <definedName name="rdpcf_17" localSheetId="0">#REF!</definedName>
    <definedName name="rdpcf_17">#REF!</definedName>
    <definedName name="rdpcf_18" localSheetId="0">#REF!</definedName>
    <definedName name="rdpcf_18">#REF!</definedName>
    <definedName name="rdpcf_2" localSheetId="0">#REF!</definedName>
    <definedName name="rdpcf_2">#REF!</definedName>
    <definedName name="rdpcf_4" localSheetId="0">#REF!</definedName>
    <definedName name="rdpcf_4">#REF!</definedName>
    <definedName name="rdpcf_5" localSheetId="0">#REF!</definedName>
    <definedName name="rdpcf_5">#REF!</definedName>
    <definedName name="rdpcf_7" localSheetId="0">#REF!</definedName>
    <definedName name="rdpcf_7">#REF!</definedName>
    <definedName name="RDRC" localSheetId="0">#REF!</definedName>
    <definedName name="RDRC">#REF!</definedName>
    <definedName name="RDRC_10" localSheetId="0">#REF!</definedName>
    <definedName name="RDRC_10">#REF!</definedName>
    <definedName name="RDRF" localSheetId="0">#REF!</definedName>
    <definedName name="RDRF">#REF!</definedName>
    <definedName name="RDRF_10" localSheetId="0">#REF!</definedName>
    <definedName name="RDRF_10">#REF!</definedName>
    <definedName name="Rdtc_10" localSheetId="0">#REF!</definedName>
    <definedName name="Rdtc_10">#REF!</definedName>
    <definedName name="_xlnm.Recorder" localSheetId="0">#REF!</definedName>
    <definedName name="_xlnm.Recorder">#REF!</definedName>
    <definedName name="RECOUT">#N/A</definedName>
    <definedName name="REG" localSheetId="0">#REF!</definedName>
    <definedName name="REG">#REF!</definedName>
    <definedName name="REG_10" localSheetId="0">#REF!</definedName>
    <definedName name="REG_10">#REF!</definedName>
    <definedName name="Rfa" localSheetId="0">#REF!</definedName>
    <definedName name="Rfa">#REF!</definedName>
    <definedName name="Rfn" localSheetId="0">#REF!</definedName>
    <definedName name="Rfn">#REF!</definedName>
    <definedName name="RFP003A" localSheetId="0">#REF!</definedName>
    <definedName name="RFP003A">#REF!</definedName>
    <definedName name="RFP003A_10" localSheetId="0">#REF!</definedName>
    <definedName name="RFP003A_10">#REF!</definedName>
    <definedName name="RFP003B" localSheetId="0">#REF!</definedName>
    <definedName name="RFP003B">#REF!</definedName>
    <definedName name="RFP003B_10" localSheetId="0">#REF!</definedName>
    <definedName name="RFP003B_10">#REF!</definedName>
    <definedName name="RFP003C" localSheetId="0">#REF!</definedName>
    <definedName name="RFP003C">#REF!</definedName>
    <definedName name="RFP003C_10" localSheetId="0">#REF!</definedName>
    <definedName name="RFP003C_10">#REF!</definedName>
    <definedName name="RFP003D" localSheetId="0">#REF!</definedName>
    <definedName name="RFP003D">#REF!</definedName>
    <definedName name="RFP003D_10" localSheetId="0">#REF!</definedName>
    <definedName name="RFP003D_10">#REF!</definedName>
    <definedName name="RFP003E" localSheetId="0">#REF!</definedName>
    <definedName name="RFP003E">#REF!</definedName>
    <definedName name="RFP003E_10" localSheetId="0">#REF!</definedName>
    <definedName name="RFP003E_10">#REF!</definedName>
    <definedName name="RFP003F" localSheetId="0">#REF!</definedName>
    <definedName name="RFP003F">#REF!</definedName>
    <definedName name="RFP003F_10" localSheetId="0">#REF!</definedName>
    <definedName name="RFP003F_10">#REF!</definedName>
    <definedName name="RGLIF" localSheetId="0">#REF!</definedName>
    <definedName name="RGLIF">#REF!</definedName>
    <definedName name="RGLIF_10" localSheetId="0">#REF!</definedName>
    <definedName name="RGLIF_10">#REF!</definedName>
    <definedName name="RHEC" localSheetId="0">#REF!</definedName>
    <definedName name="RHEC">#REF!</definedName>
    <definedName name="RHEC_10" localSheetId="0">#REF!</definedName>
    <definedName name="RHEC_10">#REF!</definedName>
    <definedName name="RHEFF" localSheetId="0">#REF!</definedName>
    <definedName name="RHEFF">#REF!</definedName>
    <definedName name="RHEFF_10" localSheetId="0">#REF!</definedName>
    <definedName name="RHEFF_10">#REF!</definedName>
    <definedName name="Rhh" localSheetId="0">#REF!</definedName>
    <definedName name="Rhh">#REF!</definedName>
    <definedName name="RHH1_10" localSheetId="0">#REF!</definedName>
    <definedName name="RHH1_10">#REF!</definedName>
    <definedName name="RHH10_10" localSheetId="0">#REF!</definedName>
    <definedName name="RHH10_10">#REF!</definedName>
    <definedName name="RHHC" localSheetId="0">#REF!</definedName>
    <definedName name="RHHC">#REF!</definedName>
    <definedName name="RHHC_10" localSheetId="0">#REF!</definedName>
    <definedName name="RHHC_10">#REF!</definedName>
    <definedName name="RHLIF" localSheetId="0">#REF!</definedName>
    <definedName name="RHLIF">#REF!</definedName>
    <definedName name="RHLIF_10" localSheetId="0">#REF!</definedName>
    <definedName name="RHLIF_10">#REF!</definedName>
    <definedName name="Rhm" localSheetId="0">#REF!</definedName>
    <definedName name="Rhm">#REF!</definedName>
    <definedName name="RHOM" localSheetId="0">#REF!</definedName>
    <definedName name="RHOM">#REF!</definedName>
    <definedName name="RHOM_10" localSheetId="0">#REF!</definedName>
    <definedName name="RHOM_10">#REF!</definedName>
    <definedName name="RHP1_10" localSheetId="0">#REF!</definedName>
    <definedName name="RHP1_10">#REF!</definedName>
    <definedName name="RHP10_10" localSheetId="0">#REF!</definedName>
    <definedName name="RHP10_10">#REF!</definedName>
    <definedName name="RHSHT" localSheetId="0">#REF!</definedName>
    <definedName name="RHSHT">#REF!</definedName>
    <definedName name="ri_10" localSheetId="0">#REF!</definedName>
    <definedName name="ri_10">#REF!</definedName>
    <definedName name="RI1_10" localSheetId="0">#REF!</definedName>
    <definedName name="RI1_10">#REF!</definedName>
    <definedName name="RI10_10" localSheetId="0">#REF!</definedName>
    <definedName name="RI10_10">#REF!</definedName>
    <definedName name="RII1_10" localSheetId="0">#REF!</definedName>
    <definedName name="RII1_10">#REF!</definedName>
    <definedName name="RII10_10" localSheetId="0">#REF!</definedName>
    <definedName name="RII10_10">#REF!</definedName>
    <definedName name="RIP1_10" localSheetId="0">#REF!</definedName>
    <definedName name="RIP1_10">#REF!</definedName>
    <definedName name="RIP10_10" localSheetId="0">#REF!</definedName>
    <definedName name="RIP10_10">#REF!</definedName>
    <definedName name="RIR" localSheetId="0">#REF!</definedName>
    <definedName name="RIR">#REF!</definedName>
    <definedName name="RIR_10" localSheetId="0">#REF!</definedName>
    <definedName name="RIR_10">#REF!</definedName>
    <definedName name="Rk" localSheetId="0">#REF!</definedName>
    <definedName name="Rk">#REF!</definedName>
    <definedName name="Rkn" localSheetId="0">#REF!</definedName>
    <definedName name="Rkn">#REF!</definedName>
    <definedName name="RLF" localSheetId="0">#REF!</definedName>
    <definedName name="RLF">#REF!</definedName>
    <definedName name="RLF_10" localSheetId="0">#REF!</definedName>
    <definedName name="RLF_10">#REF!</definedName>
    <definedName name="RLKM" localSheetId="0">#REF!</definedName>
    <definedName name="RLKM">#REF!</definedName>
    <definedName name="RLKM_10" localSheetId="0">#REF!</definedName>
    <definedName name="RLKM_10">#REF!</definedName>
    <definedName name="RLL" localSheetId="0">#REF!</definedName>
    <definedName name="RLL">#REF!</definedName>
    <definedName name="RLL_10" localSheetId="0">#REF!</definedName>
    <definedName name="RLL_10">#REF!</definedName>
    <definedName name="RLOM" localSheetId="0">#REF!</definedName>
    <definedName name="RLOM">#REF!</definedName>
    <definedName name="RLOM_10" localSheetId="0">#REF!</definedName>
    <definedName name="RLOM_10">#REF!</definedName>
    <definedName name="Rmm" localSheetId="0">#REF!</definedName>
    <definedName name="Rmm">#REF!</definedName>
    <definedName name="RMSHT" localSheetId="0">#REF!</definedName>
    <definedName name="RMSHT">#REF!</definedName>
    <definedName name="Rn_10" localSheetId="0">#REF!</definedName>
    <definedName name="Rn_10">#REF!</definedName>
    <definedName name="Rncot" localSheetId="0">#REF!</definedName>
    <definedName name="Rncot">#REF!</definedName>
    <definedName name="Rncot_10" localSheetId="0">#REF!</definedName>
    <definedName name="Rncot_10">#REF!</definedName>
    <definedName name="Rndam" localSheetId="0">#REF!</definedName>
    <definedName name="Rndam">#REF!</definedName>
    <definedName name="Rndam_10" localSheetId="0">#REF!</definedName>
    <definedName name="Rndam_10">#REF!</definedName>
    <definedName name="Ro" localSheetId="0">#REF!</definedName>
    <definedName name="Ro">#REF!</definedName>
    <definedName name="ROLETIME" localSheetId="0">#REF!</definedName>
    <definedName name="ROLETIME">#REF!</definedName>
    <definedName name="rong1" localSheetId="0">#REF!</definedName>
    <definedName name="rong1">#REF!</definedName>
    <definedName name="rong1_10" localSheetId="0">#REF!</definedName>
    <definedName name="rong1_10">#REF!</definedName>
    <definedName name="rong2" localSheetId="0">#REF!</definedName>
    <definedName name="rong2">#REF!</definedName>
    <definedName name="rong2_10" localSheetId="0">#REF!</definedName>
    <definedName name="rong2_10">#REF!</definedName>
    <definedName name="rong3" localSheetId="0">#REF!</definedName>
    <definedName name="rong3">#REF!</definedName>
    <definedName name="rong3_10" localSheetId="0">#REF!</definedName>
    <definedName name="rong3_10">#REF!</definedName>
    <definedName name="rong4" localSheetId="0">#REF!</definedName>
    <definedName name="rong4">#REF!</definedName>
    <definedName name="rong4_10" localSheetId="0">#REF!</definedName>
    <definedName name="rong4_10">#REF!</definedName>
    <definedName name="rong5" localSheetId="0">#REF!</definedName>
    <definedName name="rong5">#REF!</definedName>
    <definedName name="rong5_10" localSheetId="0">#REF!</definedName>
    <definedName name="rong5_10">#REF!</definedName>
    <definedName name="rong6" localSheetId="0">#REF!</definedName>
    <definedName name="rong6">#REF!</definedName>
    <definedName name="rong6_10" localSheetId="0">#REF!</definedName>
    <definedName name="rong6_10">#REF!</definedName>
    <definedName name="Round_10" localSheetId="0">#REF!</definedName>
    <definedName name="Round_10">#REF!</definedName>
    <definedName name="RPHEC" localSheetId="0">#REF!</definedName>
    <definedName name="RPHEC">#REF!</definedName>
    <definedName name="RPHEC_10" localSheetId="0">#REF!</definedName>
    <definedName name="RPHEC_10">#REF!</definedName>
    <definedName name="RPHLIF" localSheetId="0">#REF!</definedName>
    <definedName name="RPHLIF">#REF!</definedName>
    <definedName name="RPHLIF_10" localSheetId="0">#REF!</definedName>
    <definedName name="RPHLIF_10">#REF!</definedName>
    <definedName name="RPHOM" localSheetId="0">#REF!</definedName>
    <definedName name="RPHOM">#REF!</definedName>
    <definedName name="RPHOM_10" localSheetId="0">#REF!</definedName>
    <definedName name="RPHOM_10">#REF!</definedName>
    <definedName name="RPHPC" localSheetId="0">#REF!</definedName>
    <definedName name="RPHPC">#REF!</definedName>
    <definedName name="RPHPC_10" localSheetId="0">#REF!</definedName>
    <definedName name="RPHPC_10">#REF!</definedName>
    <definedName name="Rpp" localSheetId="0">#REF!</definedName>
    <definedName name="Rpp">#REF!</definedName>
    <definedName name="rps" localSheetId="0">#REF!</definedName>
    <definedName name="rps">#REF!</definedName>
    <definedName name="rps_10" localSheetId="0">#REF!</definedName>
    <definedName name="rps_10">#REF!</definedName>
    <definedName name="rps_12" localSheetId="0">#REF!</definedName>
    <definedName name="rps_12">#REF!</definedName>
    <definedName name="rps_17" localSheetId="0">#REF!</definedName>
    <definedName name="rps_17">#REF!</definedName>
    <definedName name="rps_18" localSheetId="0">#REF!</definedName>
    <definedName name="rps_18">#REF!</definedName>
    <definedName name="rps_2" localSheetId="0">#REF!</definedName>
    <definedName name="rps_2">#REF!</definedName>
    <definedName name="rps_4" localSheetId="0">#REF!</definedName>
    <definedName name="rps_4">#REF!</definedName>
    <definedName name="rps_5" localSheetId="0">#REF!</definedName>
    <definedName name="rps_5">#REF!</definedName>
    <definedName name="rps_7" localSheetId="0">#REF!</definedName>
    <definedName name="rps_7">#REF!</definedName>
    <definedName name="Rrpo" localSheetId="0">#REF!</definedName>
    <definedName name="Rrpo">#REF!</definedName>
    <definedName name="Rrpo_10" localSheetId="0">#REF!</definedName>
    <definedName name="Rrpo_10">#REF!</definedName>
    <definedName name="rrtr" localSheetId="0">#REF!</definedName>
    <definedName name="rrtr">#REF!</definedName>
    <definedName name="rs" localSheetId="0">#REF!</definedName>
    <definedName name="rs">#REF!</definedName>
    <definedName name="rs_" localSheetId="0">#REF!</definedName>
    <definedName name="rs_">#REF!</definedName>
    <definedName name="rs__10" localSheetId="0">#REF!</definedName>
    <definedName name="rs__10">#REF!</definedName>
    <definedName name="rs__12" localSheetId="0">#REF!</definedName>
    <definedName name="rs__12">#REF!</definedName>
    <definedName name="rs__17" localSheetId="0">#REF!</definedName>
    <definedName name="rs__17">#REF!</definedName>
    <definedName name="rs__18" localSheetId="0">#REF!</definedName>
    <definedName name="rs__18">#REF!</definedName>
    <definedName name="rs__2" localSheetId="0">#REF!</definedName>
    <definedName name="rs__2">#REF!</definedName>
    <definedName name="rs__4" localSheetId="0">#REF!</definedName>
    <definedName name="rs__4">#REF!</definedName>
    <definedName name="rs__5" localSheetId="0">#REF!</definedName>
    <definedName name="rs__5">#REF!</definedName>
    <definedName name="rs__7" localSheetId="0">#REF!</definedName>
    <definedName name="rs__7">#REF!</definedName>
    <definedName name="rs_10" localSheetId="0">#REF!</definedName>
    <definedName name="rs_10">#REF!</definedName>
    <definedName name="rs_12" localSheetId="0">#REF!</definedName>
    <definedName name="rs_12">#REF!</definedName>
    <definedName name="rs_17" localSheetId="0">#REF!</definedName>
    <definedName name="rs_17">#REF!</definedName>
    <definedName name="rs_18" localSheetId="0">#REF!</definedName>
    <definedName name="rs_18">#REF!</definedName>
    <definedName name="rs_2" localSheetId="0">#REF!</definedName>
    <definedName name="rs_2">#REF!</definedName>
    <definedName name="rs_4" localSheetId="0">#REF!</definedName>
    <definedName name="rs_4">#REF!</definedName>
    <definedName name="rs_5" localSheetId="0">#REF!</definedName>
    <definedName name="rs_5">#REF!</definedName>
    <definedName name="rs_7" localSheetId="0">#REF!</definedName>
    <definedName name="rs_7">#REF!</definedName>
    <definedName name="RSBC" localSheetId="0">#REF!</definedName>
    <definedName name="RSBC">#REF!</definedName>
    <definedName name="RSBC_10" localSheetId="0">#REF!</definedName>
    <definedName name="RSBC_10">#REF!</definedName>
    <definedName name="RSBLIF" localSheetId="0">#REF!</definedName>
    <definedName name="RSBLIF">#REF!</definedName>
    <definedName name="RSBLIF_10" localSheetId="0">#REF!</definedName>
    <definedName name="RSBLIF_10">#REF!</definedName>
    <definedName name="RSIC" localSheetId="0">#REF!</definedName>
    <definedName name="RSIC">#REF!</definedName>
    <definedName name="RSIC_10" localSheetId="0">#REF!</definedName>
    <definedName name="RSIC_10">#REF!</definedName>
    <definedName name="RSIN" localSheetId="0">#REF!</definedName>
    <definedName name="RSIN">#REF!</definedName>
    <definedName name="RSIN_10" localSheetId="0">#REF!</definedName>
    <definedName name="RSIN_10">#REF!</definedName>
    <definedName name="RSLIF" localSheetId="0">#REF!</definedName>
    <definedName name="RSLIF">#REF!</definedName>
    <definedName name="RSLIF_10" localSheetId="0">#REF!</definedName>
    <definedName name="RSLIF_10">#REF!</definedName>
    <definedName name="RSOM" localSheetId="0">#REF!</definedName>
    <definedName name="RSOM">#REF!</definedName>
    <definedName name="RSOM_10" localSheetId="0">#REF!</definedName>
    <definedName name="RSOM_10">#REF!</definedName>
    <definedName name="RSPI" localSheetId="0">#REF!</definedName>
    <definedName name="RSPI">#REF!</definedName>
    <definedName name="RSPI_10" localSheetId="0">#REF!</definedName>
    <definedName name="RSPI_10">#REF!</definedName>
    <definedName name="RSSC" localSheetId="0">#REF!</definedName>
    <definedName name="RSSC">#REF!</definedName>
    <definedName name="RSSC_10" localSheetId="0">#REF!</definedName>
    <definedName name="RSSC_10">#REF!</definedName>
    <definedName name="rt1_10" localSheetId="0">#REF!</definedName>
    <definedName name="rt1_10">#REF!</definedName>
    <definedName name="Rtd_10" localSheetId="0">#REF!</definedName>
    <definedName name="Rtd_10">#REF!</definedName>
    <definedName name="Rtt" localSheetId="0">#REF!</definedName>
    <definedName name="Rtt">#REF!</definedName>
    <definedName name="ruu" localSheetId="0">#REF!</definedName>
    <definedName name="ruu">#REF!</definedName>
    <definedName name="ruv" localSheetId="0">#REF!</definedName>
    <definedName name="ruv">#REF!</definedName>
    <definedName name="ruw" localSheetId="0">#REF!</definedName>
    <definedName name="ruw">#REF!</definedName>
    <definedName name="rvu" localSheetId="0">#REF!</definedName>
    <definedName name="rvu">#REF!</definedName>
    <definedName name="rvv" localSheetId="0">#REF!</definedName>
    <definedName name="rvv">#REF!</definedName>
    <definedName name="rvw" localSheetId="0">#REF!</definedName>
    <definedName name="rvw">#REF!</definedName>
    <definedName name="RWTPhi" localSheetId="0">#REF!</definedName>
    <definedName name="RWTPhi">#REF!</definedName>
    <definedName name="RWTPhi_10" localSheetId="0">#REF!</definedName>
    <definedName name="RWTPhi_10">#REF!</definedName>
    <definedName name="RWTPlo" localSheetId="0">#REF!</definedName>
    <definedName name="RWTPlo">#REF!</definedName>
    <definedName name="RWTPlo_10" localSheetId="0">#REF!</definedName>
    <definedName name="RWTPlo_10">#REF!</definedName>
    <definedName name="rwu" localSheetId="0">#REF!</definedName>
    <definedName name="rwu">#REF!</definedName>
    <definedName name="rwv" localSheetId="0">#REF!</definedName>
    <definedName name="rwv">#REF!</definedName>
    <definedName name="rww" localSheetId="0">#REF!</definedName>
    <definedName name="rww">#REF!</definedName>
    <definedName name="S" localSheetId="0">#REF!</definedName>
    <definedName name="S">#REF!</definedName>
    <definedName name="s." localSheetId="0">#REF!</definedName>
    <definedName name="s.">#REF!</definedName>
    <definedName name="s._10" localSheetId="0">#REF!</definedName>
    <definedName name="s._10">#REF!</definedName>
    <definedName name="S.dinh">640</definedName>
    <definedName name="S_" localSheetId="0">#REF!</definedName>
    <definedName name="S_">#REF!</definedName>
    <definedName name="S__10" localSheetId="0">#REF!</definedName>
    <definedName name="S__10">#REF!</definedName>
    <definedName name="S__12" localSheetId="0">#REF!</definedName>
    <definedName name="S__12">#REF!</definedName>
    <definedName name="S__17" localSheetId="0">#REF!</definedName>
    <definedName name="S__17">#REF!</definedName>
    <definedName name="S__18" localSheetId="0">#REF!</definedName>
    <definedName name="S__18">#REF!</definedName>
    <definedName name="S__2" localSheetId="0">#REF!</definedName>
    <definedName name="S__2">#REF!</definedName>
    <definedName name="S__4" localSheetId="0">#REF!</definedName>
    <definedName name="S__4">#REF!</definedName>
    <definedName name="S__5" localSheetId="0">#REF!</definedName>
    <definedName name="S__5">#REF!</definedName>
    <definedName name="S__7" localSheetId="0">#REF!</definedName>
    <definedName name="S__7">#REF!</definedName>
    <definedName name="s_0_10" localSheetId="0">#REF!</definedName>
    <definedName name="s_0_10">#REF!</definedName>
    <definedName name="s_0_20" localSheetId="0">#REF!</definedName>
    <definedName name="s_0_20">#REF!</definedName>
    <definedName name="s_0cd_10" localSheetId="0">#REF!</definedName>
    <definedName name="s_0cd_10">#REF!</definedName>
    <definedName name="s_1_20" localSheetId="0">#REF!</definedName>
    <definedName name="s_1_20">#REF!</definedName>
    <definedName name="S_2_Bï_v_nh" localSheetId="0">#REF!</definedName>
    <definedName name="S_2_Bï_v_nh">#REF!</definedName>
    <definedName name="s_58_10" localSheetId="0">#REF!</definedName>
    <definedName name="s_58_10">#REF!</definedName>
    <definedName name="s_58g_10" localSheetId="0">#REF!</definedName>
    <definedName name="s_58g_10">#REF!</definedName>
    <definedName name="s_59_10" localSheetId="0">#REF!</definedName>
    <definedName name="s_59_10">#REF!</definedName>
    <definedName name="s_59g_10" localSheetId="0">#REF!</definedName>
    <definedName name="s_59g_10">#REF!</definedName>
    <definedName name="s_Icd_10" localSheetId="0">#REF!</definedName>
    <definedName name="s_Icd_10">#REF!</definedName>
    <definedName name="s1_" localSheetId="0">#REF!</definedName>
    <definedName name="s1_">#REF!</definedName>
    <definedName name="s2_" localSheetId="0">#REF!</definedName>
    <definedName name="s2_">#REF!</definedName>
    <definedName name="s3_" localSheetId="0">#REF!</definedName>
    <definedName name="s3_">#REF!</definedName>
    <definedName name="s4_" localSheetId="0">#REF!</definedName>
    <definedName name="s4_">#REF!</definedName>
    <definedName name="s75F29_12" localSheetId="0">#REF!</definedName>
    <definedName name="s75F29_12">#REF!</definedName>
    <definedName name="s75F29_17" localSheetId="0">#REF!</definedName>
    <definedName name="s75F29_17">#REF!</definedName>
    <definedName name="s75F29_18" localSheetId="0">#REF!</definedName>
    <definedName name="s75F29_18">#REF!</definedName>
    <definedName name="s75F29_2" localSheetId="0">#REF!</definedName>
    <definedName name="s75F29_2">#REF!</definedName>
    <definedName name="s75F29_4" localSheetId="0">#REF!</definedName>
    <definedName name="s75F29_4">#REF!</definedName>
    <definedName name="s75F29_5" localSheetId="0">#REF!</definedName>
    <definedName name="s75F29_5">#REF!</definedName>
    <definedName name="s75F29_7" localSheetId="0">#REF!</definedName>
    <definedName name="s75F29_7">#REF!</definedName>
    <definedName name="salan200" localSheetId="0">#REF!</definedName>
    <definedName name="salan200">#REF!</definedName>
    <definedName name="salan200_10" localSheetId="0">#REF!</definedName>
    <definedName name="salan200_10">#REF!</definedName>
    <definedName name="salan400" localSheetId="0">#REF!</definedName>
    <definedName name="salan400">#REF!</definedName>
    <definedName name="salan400_10" localSheetId="0">#REF!</definedName>
    <definedName name="salan400_10">#REF!</definedName>
    <definedName name="san" localSheetId="0">#REF!</definedName>
    <definedName name="san">#REF!</definedName>
    <definedName name="san_10" localSheetId="0">#REF!</definedName>
    <definedName name="san_10">#REF!</definedName>
    <definedName name="San_truoc" localSheetId="0">#REF!</definedName>
    <definedName name="San_truoc">#REF!</definedName>
    <definedName name="San_truoc_12" localSheetId="0">#REF!</definedName>
    <definedName name="San_truoc_12">#REF!</definedName>
    <definedName name="San_truoc_17" localSheetId="0">#REF!</definedName>
    <definedName name="San_truoc_17">#REF!</definedName>
    <definedName name="San_truoc_18" localSheetId="0">#REF!</definedName>
    <definedName name="San_truoc_18">#REF!</definedName>
    <definedName name="San_truoc_2" localSheetId="0">#REF!</definedName>
    <definedName name="San_truoc_2">#REF!</definedName>
    <definedName name="San_truoc_4" localSheetId="0">#REF!</definedName>
    <definedName name="San_truoc_4">#REF!</definedName>
    <definedName name="San_truoc_5" localSheetId="0">#REF!</definedName>
    <definedName name="San_truoc_5">#REF!</definedName>
    <definedName name="San_truoc_7" localSheetId="0">#REF!</definedName>
    <definedName name="San_truoc_7">#REF!</definedName>
    <definedName name="san108_10" localSheetId="0">#REF!</definedName>
    <definedName name="san108_10">#REF!</definedName>
    <definedName name="san108_20" localSheetId="0">#REF!</definedName>
    <definedName name="san108_20">#REF!</definedName>
    <definedName name="san110_10" localSheetId="0">#REF!</definedName>
    <definedName name="san110_10">#REF!</definedName>
    <definedName name="san110cv" localSheetId="0">#REF!</definedName>
    <definedName name="san110cv">#REF!</definedName>
    <definedName name="sand" localSheetId="0">#REF!</definedName>
    <definedName name="sand">#REF!</definedName>
    <definedName name="sand_10" localSheetId="0">#REF!</definedName>
    <definedName name="sand_10">#REF!</definedName>
    <definedName name="sat_12" localSheetId="0">#REF!</definedName>
    <definedName name="sat_12">#REF!</definedName>
    <definedName name="sat_17" localSheetId="0">#REF!</definedName>
    <definedName name="sat_17">#REF!</definedName>
    <definedName name="sat_18" localSheetId="0">#REF!</definedName>
    <definedName name="sat_18">#REF!</definedName>
    <definedName name="sat_2" localSheetId="0">#REF!</definedName>
    <definedName name="sat_2">#REF!</definedName>
    <definedName name="sat_4" localSheetId="0">#REF!</definedName>
    <definedName name="sat_4">#REF!</definedName>
    <definedName name="sat_5" localSheetId="0">#REF!</definedName>
    <definedName name="sat_5">#REF!</definedName>
    <definedName name="sat_7" localSheetId="0">#REF!</definedName>
    <definedName name="sat_7">#REF!</definedName>
    <definedName name="sat12_10" localSheetId="0">#REF!</definedName>
    <definedName name="sat12_10">#REF!</definedName>
    <definedName name="sat16_10" localSheetId="0">#REF!</definedName>
    <definedName name="sat16_10">#REF!</definedName>
    <definedName name="sat20_10" localSheetId="0">#REF!</definedName>
    <definedName name="sat20_10">#REF!</definedName>
    <definedName name="Sat27_10" localSheetId="0">#REF!</definedName>
    <definedName name="Sat27_10">#REF!</definedName>
    <definedName name="Sat27_20" localSheetId="0">#REF!</definedName>
    <definedName name="Sat27_20">#REF!</definedName>
    <definedName name="Sat6_20" localSheetId="0">#REF!</definedName>
    <definedName name="Sat6_20">#REF!</definedName>
    <definedName name="satCT10" localSheetId="0">#REF!</definedName>
    <definedName name="satCT10">#REF!</definedName>
    <definedName name="satCT10_12" localSheetId="0">#REF!</definedName>
    <definedName name="satCT10_12">#REF!</definedName>
    <definedName name="satCT10_17" localSheetId="0">#REF!</definedName>
    <definedName name="satCT10_17">#REF!</definedName>
    <definedName name="satCT10_18" localSheetId="0">#REF!</definedName>
    <definedName name="satCT10_18">#REF!</definedName>
    <definedName name="satCT10_2" localSheetId="0">#REF!</definedName>
    <definedName name="satCT10_2">#REF!</definedName>
    <definedName name="satCT10_4" localSheetId="0">#REF!</definedName>
    <definedName name="satCT10_4">#REF!</definedName>
    <definedName name="satCT10_5" localSheetId="0">#REF!</definedName>
    <definedName name="satCT10_5">#REF!</definedName>
    <definedName name="satCT10_7" localSheetId="0">#REF!</definedName>
    <definedName name="satCT10_7">#REF!</definedName>
    <definedName name="SatCThon10" localSheetId="0">#REF!</definedName>
    <definedName name="SatCThon10">#REF!</definedName>
    <definedName name="SatCThon10_12" localSheetId="0">#REF!</definedName>
    <definedName name="SatCThon10_12">#REF!</definedName>
    <definedName name="SatCThon10_17" localSheetId="0">#REF!</definedName>
    <definedName name="SatCThon10_17">#REF!</definedName>
    <definedName name="SatCThon10_18" localSheetId="0">#REF!</definedName>
    <definedName name="SatCThon10_18">#REF!</definedName>
    <definedName name="SatCThon10_2" localSheetId="0">#REF!</definedName>
    <definedName name="SatCThon10_2">#REF!</definedName>
    <definedName name="SatCThon10_4" localSheetId="0">#REF!</definedName>
    <definedName name="SatCThon10_4">#REF!</definedName>
    <definedName name="SatCThon10_5" localSheetId="0">#REF!</definedName>
    <definedName name="SatCThon10_5">#REF!</definedName>
    <definedName name="SatCThon10_7" localSheetId="0">#REF!</definedName>
    <definedName name="SatCThon10_7">#REF!</definedName>
    <definedName name="SatCTlon10" localSheetId="0">#REF!</definedName>
    <definedName name="SatCTlon10">#REF!</definedName>
    <definedName name="SatCTlon10_12" localSheetId="0">#REF!</definedName>
    <definedName name="SatCTlon10_12">#REF!</definedName>
    <definedName name="SatCTlon10_17" localSheetId="0">#REF!</definedName>
    <definedName name="SatCTlon10_17">#REF!</definedName>
    <definedName name="SatCTlon10_18" localSheetId="0">#REF!</definedName>
    <definedName name="SatCTlon10_18">#REF!</definedName>
    <definedName name="SatCTlon10_2" localSheetId="0">#REF!</definedName>
    <definedName name="SatCTlon10_2">#REF!</definedName>
    <definedName name="SatCTlon10_4" localSheetId="0">#REF!</definedName>
    <definedName name="SatCTlon10_4">#REF!</definedName>
    <definedName name="SatCTlon10_5" localSheetId="0">#REF!</definedName>
    <definedName name="SatCTlon10_5">#REF!</definedName>
    <definedName name="SatCTlon10_7" localSheetId="0">#REF!</definedName>
    <definedName name="SatCTlon10_7">#REF!</definedName>
    <definedName name="satf10" localSheetId="0">#REF!</definedName>
    <definedName name="satf10">#REF!</definedName>
    <definedName name="satf10_12" localSheetId="0">#REF!</definedName>
    <definedName name="satf10_12">#REF!</definedName>
    <definedName name="satf10_17" localSheetId="0">#REF!</definedName>
    <definedName name="satf10_17">#REF!</definedName>
    <definedName name="satf10_18" localSheetId="0">#REF!</definedName>
    <definedName name="satf10_18">#REF!</definedName>
    <definedName name="satf10_2" localSheetId="0">#REF!</definedName>
    <definedName name="satf10_2">#REF!</definedName>
    <definedName name="satf10_4" localSheetId="0">#REF!</definedName>
    <definedName name="satf10_4">#REF!</definedName>
    <definedName name="satf10_5" localSheetId="0">#REF!</definedName>
    <definedName name="satf10_5">#REF!</definedName>
    <definedName name="satf10_7" localSheetId="0">#REF!</definedName>
    <definedName name="satf10_7">#REF!</definedName>
    <definedName name="satf27" localSheetId="0">#REF!</definedName>
    <definedName name="satf27">#REF!</definedName>
    <definedName name="satf27_12" localSheetId="0">#REF!</definedName>
    <definedName name="satf27_12">#REF!</definedName>
    <definedName name="satf27_17" localSheetId="0">#REF!</definedName>
    <definedName name="satf27_17">#REF!</definedName>
    <definedName name="satf27_18" localSheetId="0">#REF!</definedName>
    <definedName name="satf27_18">#REF!</definedName>
    <definedName name="satf27_2" localSheetId="0">#REF!</definedName>
    <definedName name="satf27_2">#REF!</definedName>
    <definedName name="satf27_4" localSheetId="0">#REF!</definedName>
    <definedName name="satf27_4">#REF!</definedName>
    <definedName name="satf27_5" localSheetId="0">#REF!</definedName>
    <definedName name="satf27_5">#REF!</definedName>
    <definedName name="satf27_7" localSheetId="0">#REF!</definedName>
    <definedName name="satf27_7">#REF!</definedName>
    <definedName name="satf6" localSheetId="0">#REF!</definedName>
    <definedName name="satf6">#REF!</definedName>
    <definedName name="satf6_12" localSheetId="0">#REF!</definedName>
    <definedName name="satf6_12">#REF!</definedName>
    <definedName name="satf6_17" localSheetId="0">#REF!</definedName>
    <definedName name="satf6_17">#REF!</definedName>
    <definedName name="satf6_18" localSheetId="0">#REF!</definedName>
    <definedName name="satf6_18">#REF!</definedName>
    <definedName name="satf6_2" localSheetId="0">#REF!</definedName>
    <definedName name="satf6_2">#REF!</definedName>
    <definedName name="satf6_4" localSheetId="0">#REF!</definedName>
    <definedName name="satf6_4">#REF!</definedName>
    <definedName name="satf6_5" localSheetId="0">#REF!</definedName>
    <definedName name="satf6_5">#REF!</definedName>
    <definedName name="satf6_7" localSheetId="0">#REF!</definedName>
    <definedName name="satf6_7">#REF!</definedName>
    <definedName name="satf8" localSheetId="0">#REF!</definedName>
    <definedName name="satf8">#REF!</definedName>
    <definedName name="satf8_12" localSheetId="0">#REF!</definedName>
    <definedName name="satf8_12">#REF!</definedName>
    <definedName name="satf8_17" localSheetId="0">#REF!</definedName>
    <definedName name="satf8_17">#REF!</definedName>
    <definedName name="satf8_18" localSheetId="0">#REF!</definedName>
    <definedName name="satf8_18">#REF!</definedName>
    <definedName name="satf8_2" localSheetId="0">#REF!</definedName>
    <definedName name="satf8_2">#REF!</definedName>
    <definedName name="satf8_4" localSheetId="0">#REF!</definedName>
    <definedName name="satf8_4">#REF!</definedName>
    <definedName name="satf8_5" localSheetId="0">#REF!</definedName>
    <definedName name="satf8_5">#REF!</definedName>
    <definedName name="satf8_7" localSheetId="0">#REF!</definedName>
    <definedName name="satf8_7">#REF!</definedName>
    <definedName name="satt" localSheetId="0">#REF!</definedName>
    <definedName name="satt">#REF!</definedName>
    <definedName name="satt_12" localSheetId="0">#REF!</definedName>
    <definedName name="satt_12">#REF!</definedName>
    <definedName name="satt_17" localSheetId="0">#REF!</definedName>
    <definedName name="satt_17">#REF!</definedName>
    <definedName name="satt_18" localSheetId="0">#REF!</definedName>
    <definedName name="satt_18">#REF!</definedName>
    <definedName name="satt_2" localSheetId="0">#REF!</definedName>
    <definedName name="satt_2">#REF!</definedName>
    <definedName name="satt_20" localSheetId="0">#REF!</definedName>
    <definedName name="satt_20">#REF!</definedName>
    <definedName name="satt_4" localSheetId="0">#REF!</definedName>
    <definedName name="satt_4">#REF!</definedName>
    <definedName name="satt_5" localSheetId="0">#REF!</definedName>
    <definedName name="satt_5">#REF!</definedName>
    <definedName name="satt_7" localSheetId="0">#REF!</definedName>
    <definedName name="satt_7">#REF!</definedName>
    <definedName name="sattron" localSheetId="0">#REF!</definedName>
    <definedName name="sattron">#REF!</definedName>
    <definedName name="sattron_12" localSheetId="0">#REF!</definedName>
    <definedName name="sattron_12">#REF!</definedName>
    <definedName name="sattron_17" localSheetId="0">#REF!</definedName>
    <definedName name="sattron_17">#REF!</definedName>
    <definedName name="sattron_18" localSheetId="0">#REF!</definedName>
    <definedName name="sattron_18">#REF!</definedName>
    <definedName name="sattron_2" localSheetId="0">#REF!</definedName>
    <definedName name="sattron_2">#REF!</definedName>
    <definedName name="sattron_4" localSheetId="0">#REF!</definedName>
    <definedName name="sattron_4">#REF!</definedName>
    <definedName name="sattron_5" localSheetId="0">#REF!</definedName>
    <definedName name="sattron_5">#REF!</definedName>
    <definedName name="sattron_7" localSheetId="0">#REF!</definedName>
    <definedName name="sattron_7">#REF!</definedName>
    <definedName name="satu_12" localSheetId="0">#REF!</definedName>
    <definedName name="satu_12">#REF!</definedName>
    <definedName name="satu_17" localSheetId="0">#REF!</definedName>
    <definedName name="satu_17">#REF!</definedName>
    <definedName name="satu_18" localSheetId="0">#REF!</definedName>
    <definedName name="satu_18">#REF!</definedName>
    <definedName name="satu_2" localSheetId="0">#REF!</definedName>
    <definedName name="satu_2">#REF!</definedName>
    <definedName name="satu_20" localSheetId="0">#REF!</definedName>
    <definedName name="satu_20">#REF!</definedName>
    <definedName name="satu_4" localSheetId="0">#REF!</definedName>
    <definedName name="satu_4">#REF!</definedName>
    <definedName name="satu_5" localSheetId="0">#REF!</definedName>
    <definedName name="satu_5">#REF!</definedName>
    <definedName name="satu_7" localSheetId="0">#REF!</definedName>
    <definedName name="satu_7">#REF!</definedName>
    <definedName name="sau">'[3]Chiet tinh dz35'!$H$4</definedName>
    <definedName name="sb_8_10" localSheetId="0">#REF!</definedName>
    <definedName name="sb_8_10">#REF!</definedName>
    <definedName name="sb_8g_10" localSheetId="0">#REF!</definedName>
    <definedName name="sb_8g_10">#REF!</definedName>
    <definedName name="sb_9_10" localSheetId="0">#REF!</definedName>
    <definedName name="sb_9_10">#REF!</definedName>
    <definedName name="sb_9g_10" localSheetId="0">#REF!</definedName>
    <definedName name="sb_9g_10">#REF!</definedName>
    <definedName name="Sbc" localSheetId="0">#REF!</definedName>
    <definedName name="Sbc">#REF!</definedName>
    <definedName name="Sbc_10" localSheetId="0">#REF!</definedName>
    <definedName name="Sbc_10">#REF!</definedName>
    <definedName name="sc1_10" localSheetId="0">#REF!</definedName>
    <definedName name="sc1_10">#REF!</definedName>
    <definedName name="sc1_20" localSheetId="0">#REF!</definedName>
    <definedName name="sc1_20">#REF!</definedName>
    <definedName name="SC2_10" localSheetId="0">#REF!</definedName>
    <definedName name="SC2_10">#REF!</definedName>
    <definedName name="SC2_20" localSheetId="0">#REF!</definedName>
    <definedName name="SC2_20">#REF!</definedName>
    <definedName name="sc3_10" localSheetId="0">#REF!</definedName>
    <definedName name="sc3_10">#REF!</definedName>
    <definedName name="sc3_20" localSheetId="0">#REF!</definedName>
    <definedName name="sc3_20">#REF!</definedName>
    <definedName name="scao98" localSheetId="0">#REF!</definedName>
    <definedName name="scao98">#REF!</definedName>
    <definedName name="scao98_10" localSheetId="0">#REF!</definedName>
    <definedName name="scao98_10">#REF!</definedName>
    <definedName name="SCCR" localSheetId="0">#REF!</definedName>
    <definedName name="SCCR">#REF!</definedName>
    <definedName name="SCCR_10" localSheetId="0">#REF!</definedName>
    <definedName name="SCCR_10">#REF!</definedName>
    <definedName name="SCD" localSheetId="0">#REF!</definedName>
    <definedName name="SCD">#REF!</definedName>
    <definedName name="SCDT" localSheetId="0">#REF!</definedName>
    <definedName name="SCDT">#REF!</definedName>
    <definedName name="SCDT_10" localSheetId="0">#REF!</definedName>
    <definedName name="SCDT_10">#REF!</definedName>
    <definedName name="SCH" localSheetId="0">#REF!</definedName>
    <definedName name="SCH">#REF!</definedName>
    <definedName name="SCH_10" localSheetId="0">#REF!</definedName>
    <definedName name="SCH_10">#REF!</definedName>
    <definedName name="SCHUYEN" localSheetId="0">#REF!</definedName>
    <definedName name="SCHUYEN">#REF!</definedName>
    <definedName name="scm_12" localSheetId="0">#REF!</definedName>
    <definedName name="scm_12">#REF!</definedName>
    <definedName name="scm_17" localSheetId="0">#REF!</definedName>
    <definedName name="scm_17">#REF!</definedName>
    <definedName name="scm_18" localSheetId="0">#REF!</definedName>
    <definedName name="scm_18">#REF!</definedName>
    <definedName name="scm_2" localSheetId="0">#REF!</definedName>
    <definedName name="scm_2">#REF!</definedName>
    <definedName name="scm_4" localSheetId="0">#REF!</definedName>
    <definedName name="scm_4">#REF!</definedName>
    <definedName name="scm_5" localSheetId="0">#REF!</definedName>
    <definedName name="scm_5">#REF!</definedName>
    <definedName name="scm_7" localSheetId="0">#REF!</definedName>
    <definedName name="scm_7">#REF!</definedName>
    <definedName name="scr_10" localSheetId="0">#REF!</definedName>
    <definedName name="scr_10">#REF!</definedName>
    <definedName name="SCT" localSheetId="0">#REF!</definedName>
    <definedName name="SCT">#REF!</definedName>
    <definedName name="SCT_BKTC" localSheetId="0">#REF!</definedName>
    <definedName name="SCT_BKTC">#REF!</definedName>
    <definedName name="sd" localSheetId="0">#REF!</definedName>
    <definedName name="sd">#REF!</definedName>
    <definedName name="sd1p" localSheetId="0">#REF!</definedName>
    <definedName name="sd1p">#REF!</definedName>
    <definedName name="sd3p" localSheetId="0">#REF!</definedName>
    <definedName name="sd3p">#REF!</definedName>
    <definedName name="sd3p_20" localSheetId="0">#REF!</definedName>
    <definedName name="sd3p_20">#REF!</definedName>
    <definedName name="Sdat" localSheetId="0">#REF!</definedName>
    <definedName name="Sdat">#REF!</definedName>
    <definedName name="sdfs_12" localSheetId="0">#REF!</definedName>
    <definedName name="sdfs_12">#REF!</definedName>
    <definedName name="sdfs_17" localSheetId="0">#REF!</definedName>
    <definedName name="sdfs_17">#REF!</definedName>
    <definedName name="sdfs_18" localSheetId="0">#REF!</definedName>
    <definedName name="sdfs_18">#REF!</definedName>
    <definedName name="sdfs_2" localSheetId="0">#REF!</definedName>
    <definedName name="sdfs_2">#REF!</definedName>
    <definedName name="sdfs_4" localSheetId="0">#REF!</definedName>
    <definedName name="sdfs_4">#REF!</definedName>
    <definedName name="sdfs_5" localSheetId="0">#REF!</definedName>
    <definedName name="sdfs_5">#REF!</definedName>
    <definedName name="sdfs_7" localSheetId="0">#REF!</definedName>
    <definedName name="sdfs_7">#REF!</definedName>
    <definedName name="Sdh_10" localSheetId="0">#REF!</definedName>
    <definedName name="Sdh_10">#REF!</definedName>
    <definedName name="SDMONG" localSheetId="0">#REF!</definedName>
    <definedName name="SDMONG">#REF!</definedName>
    <definedName name="SDMONG_10" localSheetId="0">#REF!</definedName>
    <definedName name="SDMONG_10">#REF!</definedName>
    <definedName name="SDMONG_20" localSheetId="0">#REF!</definedName>
    <definedName name="SDMONG_20">#REF!</definedName>
    <definedName name="Sdnn" localSheetId="0">#REF!</definedName>
    <definedName name="Sdnn">#REF!</definedName>
    <definedName name="Sdnt" localSheetId="0">#REF!</definedName>
    <definedName name="Sdnt">#REF!</definedName>
    <definedName name="Sdntb" localSheetId="0">#REF!</definedName>
    <definedName name="Sdntb">#REF!</definedName>
    <definedName name="sduong" localSheetId="0">#REF!</definedName>
    <definedName name="sduong">#REF!</definedName>
    <definedName name="Sè" localSheetId="0">#REF!</definedName>
    <definedName name="Sè">#REF!</definedName>
    <definedName name="Sè_10" localSheetId="0">#REF!</definedName>
    <definedName name="Sè_10">#REF!</definedName>
    <definedName name="SEDI" localSheetId="0">#REF!</definedName>
    <definedName name="SEDI">#REF!</definedName>
    <definedName name="sg_10" localSheetId="0">#REF!</definedName>
    <definedName name="sg_10">#REF!</definedName>
    <definedName name="sg1._10" localSheetId="0">#REF!</definedName>
    <definedName name="sg1._10">#REF!</definedName>
    <definedName name="sg2._10" localSheetId="0">#REF!</definedName>
    <definedName name="sg2._10">#REF!</definedName>
    <definedName name="sgnc_20" localSheetId="0">#REF!</definedName>
    <definedName name="sgnc_20">#REF!</definedName>
    <definedName name="sgvl_20" localSheetId="0">#REF!</definedName>
    <definedName name="sgvl_20">#REF!</definedName>
    <definedName name="SHDG" localSheetId="0">#REF!</definedName>
    <definedName name="SHDG">#REF!</definedName>
    <definedName name="SHDG_10" localSheetId="0">#REF!</definedName>
    <definedName name="SHDG_10">#REF!</definedName>
    <definedName name="shedule" localSheetId="0">#REF!</definedName>
    <definedName name="shedule">#REF!</definedName>
    <definedName name="shedule_12" localSheetId="0">#REF!</definedName>
    <definedName name="shedule_12">#REF!</definedName>
    <definedName name="shedule_17" localSheetId="0">#REF!</definedName>
    <definedName name="shedule_17">#REF!</definedName>
    <definedName name="shedule_18" localSheetId="0">#REF!</definedName>
    <definedName name="shedule_18">#REF!</definedName>
    <definedName name="shedule_2" localSheetId="0">#REF!</definedName>
    <definedName name="shedule_2">#REF!</definedName>
    <definedName name="shedule_20" localSheetId="0">#REF!</definedName>
    <definedName name="shedule_20">#REF!</definedName>
    <definedName name="shedule_4" localSheetId="0">#REF!</definedName>
    <definedName name="shedule_4">#REF!</definedName>
    <definedName name="shedule_5" localSheetId="0">#REF!</definedName>
    <definedName name="shedule_5">#REF!</definedName>
    <definedName name="shedule_7" localSheetId="0">#REF!</definedName>
    <definedName name="shedule_7">#REF!</definedName>
    <definedName name="Sheet1" localSheetId="0">#REF!</definedName>
    <definedName name="Sheet1">#REF!</definedName>
    <definedName name="Sheet1_10" localSheetId="0">#REF!</definedName>
    <definedName name="Sheet1_10">#REF!</definedName>
    <definedName name="Sheet1_20" localSheetId="0">#REF!</definedName>
    <definedName name="Sheet1_20">#REF!</definedName>
    <definedName name="Sheet3" localSheetId="0">BlankMacro1</definedName>
    <definedName name="Sheet3">BlankMacro1</definedName>
    <definedName name="Sheet3_1" localSheetId="0">BlankMacro1</definedName>
    <definedName name="Sheet3_1">BlankMacro1</definedName>
    <definedName name="Sheet3_10" localSheetId="0">BlankMacro1</definedName>
    <definedName name="Sheet3_10">BlankMacro1</definedName>
    <definedName name="Sheet3_12" localSheetId="0">BlankMacro1</definedName>
    <definedName name="Sheet3_12">BlankMacro1</definedName>
    <definedName name="Sheet3_17" localSheetId="0">BlankMacro1</definedName>
    <definedName name="Sheet3_17">BlankMacro1</definedName>
    <definedName name="Sheet3_18" localSheetId="0">BlankMacro1</definedName>
    <definedName name="Sheet3_18">BlankMacro1</definedName>
    <definedName name="Sheet3_2" localSheetId="0">BlankMacro1</definedName>
    <definedName name="Sheet3_2">BlankMacro1</definedName>
    <definedName name="Sheet3_20" localSheetId="0">BlankMacro1</definedName>
    <definedName name="Sheet3_20">BlankMacro1</definedName>
    <definedName name="Sheet3_4" localSheetId="0">BlankMacro1</definedName>
    <definedName name="Sheet3_4">BlankMacro1</definedName>
    <definedName name="Sheet3_5" localSheetId="0">BlankMacro1</definedName>
    <definedName name="Sheet3_5">BlankMacro1</definedName>
    <definedName name="Sheet3_7" localSheetId="0">BlankMacro1</definedName>
    <definedName name="Sheet3_7">BlankMacro1</definedName>
    <definedName name="Sheûet" localSheetId="0" hidden="1">{"'Sheet1'!$L$16"}</definedName>
    <definedName name="Sheûet" hidden="1">{"'Sheet1'!$L$16"}</definedName>
    <definedName name="shn">#REF!</definedName>
    <definedName name="sho" localSheetId="0">#REF!</definedName>
    <definedName name="sho">#REF!</definedName>
    <definedName name="sho_12" localSheetId="0">#REF!</definedName>
    <definedName name="sho_12">#REF!</definedName>
    <definedName name="sho_17" localSheetId="0">#REF!</definedName>
    <definedName name="sho_17">#REF!</definedName>
    <definedName name="sho_18" localSheetId="0">#REF!</definedName>
    <definedName name="sho_18">#REF!</definedName>
    <definedName name="sho_2" localSheetId="0">#REF!</definedName>
    <definedName name="sho_2">#REF!</definedName>
    <definedName name="sho_20" localSheetId="0">#REF!</definedName>
    <definedName name="sho_20">#REF!</definedName>
    <definedName name="sho_4" localSheetId="0">#REF!</definedName>
    <definedName name="sho_4">#REF!</definedName>
    <definedName name="sho_5" localSheetId="0">#REF!</definedName>
    <definedName name="sho_5">#REF!</definedName>
    <definedName name="sho_7" localSheetId="0">#REF!</definedName>
    <definedName name="sho_7">#REF!</definedName>
    <definedName name="Shoes" localSheetId="0">#REF!</definedName>
    <definedName name="Shoes">#REF!</definedName>
    <definedName name="sht" localSheetId="0">#REF!</definedName>
    <definedName name="sht">#REF!</definedName>
    <definedName name="sht_20" localSheetId="0">#REF!</definedName>
    <definedName name="sht_20">#REF!</definedName>
    <definedName name="sht1p" localSheetId="0">#REF!</definedName>
    <definedName name="sht1p">#REF!</definedName>
    <definedName name="sht3p" localSheetId="0">#REF!</definedName>
    <definedName name="sht3p">#REF!</definedName>
    <definedName name="sieucao" localSheetId="0">#REF!</definedName>
    <definedName name="sieucao">#REF!</definedName>
    <definedName name="SIGN" localSheetId="0">#REF!</definedName>
    <definedName name="SIGN">#REF!</definedName>
    <definedName name="SIZE" localSheetId="0">#REF!</definedName>
    <definedName name="SIZE">#REF!</definedName>
    <definedName name="SL" localSheetId="0">#REF!</definedName>
    <definedName name="SL">#REF!</definedName>
    <definedName name="SL_CRD" localSheetId="0">#REF!</definedName>
    <definedName name="SL_CRD">#REF!</definedName>
    <definedName name="SL_CRS" localSheetId="0">#REF!</definedName>
    <definedName name="SL_CRS">#REF!</definedName>
    <definedName name="SL_CS" localSheetId="0">#REF!</definedName>
    <definedName name="SL_CS">#REF!</definedName>
    <definedName name="SL_DD" localSheetId="0">#REF!</definedName>
    <definedName name="SL_DD">#REF!</definedName>
    <definedName name="slg" localSheetId="0">#REF!</definedName>
    <definedName name="slg">#REF!</definedName>
    <definedName name="slk" localSheetId="0">#REF!</definedName>
    <definedName name="slk">#REF!</definedName>
    <definedName name="sll" localSheetId="0">#REF!</definedName>
    <definedName name="sll">#REF!</definedName>
    <definedName name="smax" localSheetId="0">#REF!</definedName>
    <definedName name="smax">#REF!</definedName>
    <definedName name="smax1" localSheetId="0">#REF!</definedName>
    <definedName name="smax1">#REF!</definedName>
    <definedName name="sn" localSheetId="0">#REF!</definedName>
    <definedName name="sn">#REF!</definedName>
    <definedName name="SO.DN">3</definedName>
    <definedName name="So_Xau" localSheetId="0">'TONG MUC DAU TU'!So_Xau</definedName>
    <definedName name="So_Xau">'TONG MUC DAU TU'!So_Xau</definedName>
    <definedName name="SOÁ_CHUYEÁN" localSheetId="0">#REF!</definedName>
    <definedName name="SOÁ_CHUYEÁN">#REF!</definedName>
    <definedName name="soc3p" localSheetId="0">#REF!</definedName>
    <definedName name="soc3p">#REF!</definedName>
    <definedName name="socai" localSheetId="0">#REF!</definedName>
    <definedName name="socai">#REF!</definedName>
    <definedName name="sohieuthua" localSheetId="0">#REF!</definedName>
    <definedName name="sohieuthua">#REF!</definedName>
    <definedName name="SOHT" localSheetId="0">#REF!</definedName>
    <definedName name="SOHT">#REF!</definedName>
    <definedName name="Soi" localSheetId="0">#REF!</definedName>
    <definedName name="Soi">#REF!</definedName>
    <definedName name="SoilType" localSheetId="0">#REF!</definedName>
    <definedName name="SoilType">#REF!</definedName>
    <definedName name="solieu" localSheetId="0">#REF!</definedName>
    <definedName name="solieu">#REF!</definedName>
    <definedName name="SOLUONG" localSheetId="0">#REF!</definedName>
    <definedName name="SOLUONG">#REF!</definedName>
    <definedName name="SOLUONG1DNB" localSheetId="0">#REF!</definedName>
    <definedName name="SOLUONG1DNB">#REF!</definedName>
    <definedName name="SOLUONG1DNG" localSheetId="0">#REF!</definedName>
    <definedName name="SOLUONG1DNG">#REF!</definedName>
    <definedName name="SOLUONGDB" localSheetId="0">#REF!</definedName>
    <definedName name="SOLUONGDB">#REF!</definedName>
    <definedName name="SOLUONGDG" localSheetId="0">#REF!</definedName>
    <definedName name="SOLUONGDG">#REF!</definedName>
    <definedName name="soluongdotcong" localSheetId="0">#REF!</definedName>
    <definedName name="soluongdotcong">#REF!</definedName>
    <definedName name="SOLUONGMN" localSheetId="0">#REF!</definedName>
    <definedName name="SOLUONGMN">#REF!</definedName>
    <definedName name="son" localSheetId="0">#REF!</definedName>
    <definedName name="son">#REF!</definedName>
    <definedName name="sonduong" localSheetId="0">#REF!</definedName>
    <definedName name="sonduong">#REF!</definedName>
    <definedName name="SONKC" localSheetId="0">#REF!</definedName>
    <definedName name="SONKC">#REF!</definedName>
    <definedName name="SORT" localSheetId="0">#REF!</definedName>
    <definedName name="SORT">#REF!</definedName>
    <definedName name="sort_bgd" localSheetId="0">#REF!</definedName>
    <definedName name="sort_bgd">#REF!</definedName>
    <definedName name="sort_bgtn" localSheetId="0">#REF!</definedName>
    <definedName name="sort_bgtn">#REF!</definedName>
    <definedName name="sort_bgvh" localSheetId="0">#REF!</definedName>
    <definedName name="sort_bgvh">#REF!</definedName>
    <definedName name="sort_d" localSheetId="0">#REF!</definedName>
    <definedName name="sort_d">#REF!</definedName>
    <definedName name="sort_ptd" localSheetId="0">#REF!</definedName>
    <definedName name="sort_ptd">#REF!</definedName>
    <definedName name="sort_pttn" localSheetId="0">#REF!</definedName>
    <definedName name="sort_pttn">#REF!</definedName>
    <definedName name="sort_ptvh" localSheetId="0">#REF!</definedName>
    <definedName name="sort_ptvh">#REF!</definedName>
    <definedName name="sort_tn" localSheetId="0">#REF!</definedName>
    <definedName name="sort_tn">#REF!</definedName>
    <definedName name="sort_vh" localSheetId="0">#REF!</definedName>
    <definedName name="sort_vh">#REF!</definedName>
    <definedName name="SortName" localSheetId="0">#REF!</definedName>
    <definedName name="SortName">#REF!</definedName>
    <definedName name="SOTIEN_BKTC" localSheetId="0">#REF!</definedName>
    <definedName name="SOTIEN_BKTC">#REF!</definedName>
    <definedName name="SOTIENPS" localSheetId="0">#REF!</definedName>
    <definedName name="SOTIENPS">#REF!</definedName>
    <definedName name="Spanner_Auto_File">"C:\My Documents\tinh cdo.x2a"</definedName>
    <definedName name="SPEC" localSheetId="0">#REF!</definedName>
    <definedName name="SPEC">#REF!</definedName>
    <definedName name="SpecialPrice" localSheetId="0" hidden="1">#REF!</definedName>
    <definedName name="SpecialPrice" hidden="1">#REF!</definedName>
    <definedName name="SPECSUMMARY" localSheetId="0">#REF!</definedName>
    <definedName name="SPECSUMMARY">#REF!</definedName>
    <definedName name="SPTMC" localSheetId="0">#REF!</definedName>
    <definedName name="SPTMC">#REF!</definedName>
    <definedName name="ss" localSheetId="0">BlankMacro1</definedName>
    <definedName name="ss">BlankMacro1</definedName>
    <definedName name="ST" localSheetId="0">#REF!</definedName>
    <definedName name="ST">#REF!</definedName>
    <definedName name="ST_TH2_131">3</definedName>
    <definedName name="st1p" localSheetId="0">#REF!</definedName>
    <definedName name="st1p">#REF!</definedName>
    <definedName name="st3p" localSheetId="0">#REF!</definedName>
    <definedName name="st3p">#REF!</definedName>
    <definedName name="START" localSheetId="0">#REF!</definedName>
    <definedName name="START">#REF!</definedName>
    <definedName name="Start_1" localSheetId="0">#REF!</definedName>
    <definedName name="Start_1">#REF!</definedName>
    <definedName name="Start_10" localSheetId="0">#REF!</definedName>
    <definedName name="Start_10">#REF!</definedName>
    <definedName name="Start_11" localSheetId="0">#REF!</definedName>
    <definedName name="Start_11">#REF!</definedName>
    <definedName name="Start_12" localSheetId="0">#REF!</definedName>
    <definedName name="Start_12">#REF!</definedName>
    <definedName name="Start_13" localSheetId="0">#REF!</definedName>
    <definedName name="Start_13">#REF!</definedName>
    <definedName name="Start_2" localSheetId="0">#REF!</definedName>
    <definedName name="Start_2">#REF!</definedName>
    <definedName name="Start_3" localSheetId="0">#REF!</definedName>
    <definedName name="Start_3">#REF!</definedName>
    <definedName name="Start_4" localSheetId="0">#REF!</definedName>
    <definedName name="Start_4">#REF!</definedName>
    <definedName name="Start_5" localSheetId="0">#REF!</definedName>
    <definedName name="Start_5">#REF!</definedName>
    <definedName name="Start_6" localSheetId="0">#REF!</definedName>
    <definedName name="Start_6">#REF!</definedName>
    <definedName name="Start_7" localSheetId="0">#REF!</definedName>
    <definedName name="Start_7">#REF!</definedName>
    <definedName name="Start_8" localSheetId="0">#REF!</definedName>
    <definedName name="Start_8">#REF!</definedName>
    <definedName name="Start_9" localSheetId="0">#REF!</definedName>
    <definedName name="Start_9">#REF!</definedName>
    <definedName name="State" localSheetId="0">#REF!</definedName>
    <definedName name="State">#REF!</definedName>
    <definedName name="STK250_CCN" localSheetId="0">#REF!</definedName>
    <definedName name="STK250_CCN">#REF!</definedName>
    <definedName name="STK60_D" localSheetId="0">#REF!</definedName>
    <definedName name="STK60_D">#REF!</definedName>
    <definedName name="Sua" localSheetId="0">BlankMacro1</definedName>
    <definedName name="Sua">BlankMacro1</definedName>
    <definedName name="SUM" localSheetId="0">#REF!,#REF!</definedName>
    <definedName name="SUM">#REF!,#REF!</definedName>
    <definedName name="SumLisPT" localSheetId="0">#REF!</definedName>
    <definedName name="SumLisPT">#REF!</definedName>
    <definedName name="SUMMARY" localSheetId="0">#REF!</definedName>
    <definedName name="SUMMARY">#REF!</definedName>
    <definedName name="SumMTC" localSheetId="0">#REF!</definedName>
    <definedName name="SumMTC">#REF!</definedName>
    <definedName name="SumMTC1" localSheetId="0">#REF!</definedName>
    <definedName name="SumMTC1">#REF!</definedName>
    <definedName name="SumMTC2" localSheetId="0">#REF!</definedName>
    <definedName name="SumMTC2">#REF!</definedName>
    <definedName name="SumNC" localSheetId="0">#REF!</definedName>
    <definedName name="SumNC">#REF!</definedName>
    <definedName name="SUMNC1" localSheetId="0">#REF!</definedName>
    <definedName name="SUMNC1">#REF!</definedName>
    <definedName name="SumNC2" localSheetId="0">#REF!</definedName>
    <definedName name="SumNC2">#REF!</definedName>
    <definedName name="sumTB" localSheetId="0">#REF!</definedName>
    <definedName name="sumTB">#REF!</definedName>
    <definedName name="SumVL" localSheetId="0">#REF!</definedName>
    <definedName name="SumVL">#REF!</definedName>
    <definedName name="sumXL" localSheetId="0">#REF!</definedName>
    <definedName name="sumXL">#REF!</definedName>
    <definedName name="SX_Lapthao_khungV_Sdao" localSheetId="0">#REF!</definedName>
    <definedName name="SX_Lapthao_khungV_Sdao">#REF!</definedName>
    <definedName name="T" localSheetId="0">#REF!</definedName>
    <definedName name="T">#REF!</definedName>
    <definedName name="t." localSheetId="0">#REF!</definedName>
    <definedName name="t.">#REF!</definedName>
    <definedName name="t.." localSheetId="0">#REF!</definedName>
    <definedName name="t..">#REF!</definedName>
    <definedName name="T_HOP" localSheetId="0">#REF!</definedName>
    <definedName name="T_HOP">#REF!</definedName>
    <definedName name="T02_DANH_MUC_CONG_VIEC" localSheetId="0">#REF!</definedName>
    <definedName name="T02_DANH_MUC_CONG_VIEC">#REF!</definedName>
    <definedName name="T03_BANG_GIA_VAT_LIEU" localSheetId="0">#REF!</definedName>
    <definedName name="T03_BANG_GIA_VAT_LIEU">#REF!</definedName>
    <definedName name="T09_DINH_MUC_DU_TOAN" localSheetId="0">#REF!</definedName>
    <definedName name="T09_DINH_MUC_DU_TOAN">#REF!</definedName>
    <definedName name="t101p" localSheetId="0">#REF!</definedName>
    <definedName name="t101p">#REF!</definedName>
    <definedName name="t103p" localSheetId="0">#REF!</definedName>
    <definedName name="t103p">#REF!</definedName>
    <definedName name="T10HT" localSheetId="0">#REF!</definedName>
    <definedName name="T10HT">#REF!</definedName>
    <definedName name="t10m" localSheetId="0">#REF!</definedName>
    <definedName name="t10m">#REF!</definedName>
    <definedName name="t10nc1p" localSheetId="0">#REF!</definedName>
    <definedName name="t10nc1p">#REF!</definedName>
    <definedName name="t10vl1p" localSheetId="0">#REF!</definedName>
    <definedName name="t10vl1p">#REF!</definedName>
    <definedName name="t121p" localSheetId="0">#REF!</definedName>
    <definedName name="t121p">#REF!</definedName>
    <definedName name="t123p" localSheetId="0">#REF!</definedName>
    <definedName name="t123p">#REF!</definedName>
    <definedName name="T12nc" localSheetId="0">#REF!</definedName>
    <definedName name="T12nc">#REF!</definedName>
    <definedName name="t12nc3p" localSheetId="0">#REF!</definedName>
    <definedName name="t12nc3p">#REF!</definedName>
    <definedName name="T12vc" localSheetId="0">#REF!</definedName>
    <definedName name="T12vc">#REF!</definedName>
    <definedName name="T12vl" localSheetId="0">#REF!</definedName>
    <definedName name="T12vl">#REF!</definedName>
    <definedName name="t141p" localSheetId="0">#REF!</definedName>
    <definedName name="t141p">#REF!</definedName>
    <definedName name="t143p" localSheetId="0">#REF!</definedName>
    <definedName name="t143p">#REF!</definedName>
    <definedName name="T44QUAN3" localSheetId="0">#REF!</definedName>
    <definedName name="T44QUAN3">#REF!</definedName>
    <definedName name="T45GOVAP1" localSheetId="0">#REF!</definedName>
    <definedName name="T45GOVAP1">#REF!</definedName>
    <definedName name="T45HCUCHI" localSheetId="0">#REF!</definedName>
    <definedName name="T45HCUCHI">#REF!</definedName>
    <definedName name="T45HHOCMON" localSheetId="0">#REF!</definedName>
    <definedName name="T45HHOCMON">#REF!</definedName>
    <definedName name="T45QBINHCHANH" localSheetId="0">#REF!</definedName>
    <definedName name="T45QBINHCHANH">#REF!</definedName>
    <definedName name="T45QBINHTAN" localSheetId="0">#REF!</definedName>
    <definedName name="T45QBINHTAN">#REF!</definedName>
    <definedName name="T45QBINHTHANH1" localSheetId="0">#REF!</definedName>
    <definedName name="T45QBINHTHANH1">#REF!</definedName>
    <definedName name="T45QBINHTHANH2" localSheetId="0">#REF!</definedName>
    <definedName name="T45QBINHTHANH2">#REF!</definedName>
    <definedName name="T45QGOVAP1" localSheetId="0">#REF!</definedName>
    <definedName name="T45QGOVAP1">#REF!</definedName>
    <definedName name="T45QGOVAP2" localSheetId="0">#REF!</definedName>
    <definedName name="T45QGOVAP2">#REF!</definedName>
    <definedName name="T45QPHUNHUAN" localSheetId="0">#REF!</definedName>
    <definedName name="T45QPHUNHUAN">#REF!</definedName>
    <definedName name="T45QTANBINH2" localSheetId="0">#REF!</definedName>
    <definedName name="T45QTANBINH2">#REF!</definedName>
    <definedName name="T45QTANHBINH1" localSheetId="0">#REF!</definedName>
    <definedName name="T45QTANHBINH1">#REF!</definedName>
    <definedName name="T45QTANPHU" localSheetId="0">#REF!</definedName>
    <definedName name="T45QTANPHU">#REF!</definedName>
    <definedName name="T45QTHUDUC1" localSheetId="0">#REF!</definedName>
    <definedName name="T45QTHUDUC1">#REF!</definedName>
    <definedName name="T45QTHUDUC2" localSheetId="0">#REF!</definedName>
    <definedName name="T45QTHUDUC2">#REF!</definedName>
    <definedName name="T45QUAN1" localSheetId="0">#REF!</definedName>
    <definedName name="T45QUAN1">#REF!</definedName>
    <definedName name="T45QUAN10" localSheetId="0">#REF!</definedName>
    <definedName name="T45QUAN10">#REF!</definedName>
    <definedName name="T45QUAN11" localSheetId="0">#REF!</definedName>
    <definedName name="T45QUAN11">#REF!</definedName>
    <definedName name="T45QUAN12" localSheetId="0">#REF!</definedName>
    <definedName name="T45QUAN12">#REF!</definedName>
    <definedName name="T45QUAN2" localSheetId="0">#REF!</definedName>
    <definedName name="T45QUAN2">#REF!</definedName>
    <definedName name="T45QUAN3" localSheetId="0">#REF!</definedName>
    <definedName name="T45QUAN3">#REF!</definedName>
    <definedName name="T45QUAN4" localSheetId="0">#REF!</definedName>
    <definedName name="T45QUAN4">#REF!</definedName>
    <definedName name="T45QUAN6A" localSheetId="0">#REF!</definedName>
    <definedName name="T45QUAN6A">#REF!</definedName>
    <definedName name="T45QUAN6B" localSheetId="0">#REF!</definedName>
    <definedName name="T45QUAN6B">#REF!</definedName>
    <definedName name="T45QUAN7" localSheetId="0">#REF!</definedName>
    <definedName name="T45QUAN7">#REF!</definedName>
    <definedName name="T45QUAN8B" localSheetId="0">#REF!</definedName>
    <definedName name="T45QUAN8B">#REF!</definedName>
    <definedName name="T45QUAN9" localSheetId="0">#REF!</definedName>
    <definedName name="T45QUAN9">#REF!</definedName>
    <definedName name="T7HT" localSheetId="0">#REF!</definedName>
    <definedName name="T7HT">#REF!</definedName>
    <definedName name="t7m" localSheetId="0">#REF!</definedName>
    <definedName name="t7m">#REF!</definedName>
    <definedName name="T8HT" localSheetId="0">#REF!</definedName>
    <definedName name="T8HT">#REF!</definedName>
    <definedName name="t8m" localSheetId="0">#REF!</definedName>
    <definedName name="t8m">#REF!</definedName>
    <definedName name="ta" localSheetId="0">#REF!</definedName>
    <definedName name="ta">#REF!</definedName>
    <definedName name="tadao" localSheetId="0">#REF!</definedName>
    <definedName name="tadao">#REF!</definedName>
    <definedName name="taluy" localSheetId="0">#REF!</definedName>
    <definedName name="taluy">#REF!</definedName>
    <definedName name="TAM" localSheetId="0">#N/A</definedName>
    <definedName name="TAM">'TONG MUC DAU TU'!TAM</definedName>
    <definedName name="tamdan" localSheetId="0">#REF!</definedName>
    <definedName name="tamdan">#REF!</definedName>
    <definedName name="tamvia" localSheetId="0">#REF!</definedName>
    <definedName name="tamvia">#REF!</definedName>
    <definedName name="tamviab" localSheetId="0">#REF!</definedName>
    <definedName name="tamviab">#REF!</definedName>
    <definedName name="TANANH" localSheetId="0">#REF!</definedName>
    <definedName name="TANANH">#REF!</definedName>
    <definedName name="TANBINH1" localSheetId="0">#REF!</definedName>
    <definedName name="TANBINH1">#REF!</definedName>
    <definedName name="TANBINH2" localSheetId="0">#REF!</definedName>
    <definedName name="TANBINH2">#REF!</definedName>
    <definedName name="Tang">100</definedName>
    <definedName name="TANPHU" localSheetId="0">#REF!</definedName>
    <definedName name="TANPHU">#REF!</definedName>
    <definedName name="tapa" localSheetId="0">#REF!</definedName>
    <definedName name="tapa">#REF!</definedName>
    <definedName name="taukeo150" localSheetId="0">#REF!</definedName>
    <definedName name="taukeo150">#REF!</definedName>
    <definedName name="Tax" localSheetId="0">#REF!</definedName>
    <definedName name="Tax">#REF!</definedName>
    <definedName name="TaxTV">10%</definedName>
    <definedName name="TaxXL">5%</definedName>
    <definedName name="tb" localSheetId="0">[4]Config!$CA$2</definedName>
    <definedName name="tb">#REF!</definedName>
    <definedName name="TBA" localSheetId="0">#REF!</definedName>
    <definedName name="TBA">#REF!</definedName>
    <definedName name="tbl_ProdInfo" localSheetId="0" hidden="1">#REF!</definedName>
    <definedName name="tbl_ProdInfo" hidden="1">#REF!</definedName>
    <definedName name="tbtn" localSheetId="0">#REF!</definedName>
    <definedName name="tbtn">#REF!</definedName>
    <definedName name="tbtram" localSheetId="0">#REF!</definedName>
    <definedName name="tbtram">#REF!</definedName>
    <definedName name="TBVCH" localSheetId="0">#REF!</definedName>
    <definedName name="TBVCH">#REF!</definedName>
    <definedName name="TBXD" localSheetId="0">#REF!</definedName>
    <definedName name="TBXD">#REF!</definedName>
    <definedName name="TC" localSheetId="0">#REF!</definedName>
    <definedName name="TC">#REF!</definedName>
    <definedName name="tc_1" localSheetId="0">#REF!</definedName>
    <definedName name="tc_1">#REF!</definedName>
    <definedName name="tc_2" localSheetId="0">#REF!</definedName>
    <definedName name="tc_2">#REF!</definedName>
    <definedName name="TC_NHANH1" localSheetId="0">#REF!</definedName>
    <definedName name="TC_NHANH1">#REF!</definedName>
    <definedName name="TC44HCUCHI" localSheetId="0">#REF!</definedName>
    <definedName name="TC44HCUCHI">#REF!</definedName>
    <definedName name="TC44HHOCMON" localSheetId="0">#REF!</definedName>
    <definedName name="TC44HHOCMON">#REF!</definedName>
    <definedName name="TC44QBINHCHANH" localSheetId="0">#REF!</definedName>
    <definedName name="TC44QBINHCHANH">#REF!</definedName>
    <definedName name="TC44QBINHTAN" localSheetId="0">#REF!</definedName>
    <definedName name="TC44QBINHTAN">#REF!</definedName>
    <definedName name="TC44QBINHTHANH1" localSheetId="0">#REF!</definedName>
    <definedName name="TC44QBINHTHANH1">#REF!</definedName>
    <definedName name="TC44QBINHTHANH2" localSheetId="0">#REF!</definedName>
    <definedName name="TC44QBINHTHANH2">#REF!</definedName>
    <definedName name="TC44QGOVAP1" localSheetId="0">#REF!</definedName>
    <definedName name="TC44QGOVAP1">#REF!</definedName>
    <definedName name="TC44QGOVAP2" localSheetId="0">#REF!</definedName>
    <definedName name="TC44QGOVAP2">#REF!</definedName>
    <definedName name="TC44QPHUNHUAN" localSheetId="0">#REF!</definedName>
    <definedName name="TC44QPHUNHUAN">#REF!</definedName>
    <definedName name="TC44QTANBINH1" localSheetId="0">#REF!</definedName>
    <definedName name="TC44QTANBINH1">#REF!</definedName>
    <definedName name="TC44QTANBINH2" localSheetId="0">#REF!</definedName>
    <definedName name="TC44QTANBINH2">#REF!</definedName>
    <definedName name="TC44QTANPHU" localSheetId="0">#REF!</definedName>
    <definedName name="TC44QTANPHU">#REF!</definedName>
    <definedName name="TC44QTHUDUC1" localSheetId="0">#REF!</definedName>
    <definedName name="TC44QTHUDUC1">#REF!</definedName>
    <definedName name="TC44QTHUDUC2" localSheetId="0">#REF!</definedName>
    <definedName name="TC44QTHUDUC2">#REF!</definedName>
    <definedName name="TC44QUAN1" localSheetId="0">#REF!</definedName>
    <definedName name="TC44QUAN1">#REF!</definedName>
    <definedName name="TC44QUAN10" localSheetId="0">#REF!</definedName>
    <definedName name="TC44QUAN10">#REF!</definedName>
    <definedName name="TC44QUAN11" localSheetId="0">#REF!</definedName>
    <definedName name="TC44QUAN11">#REF!</definedName>
    <definedName name="TC44QUAN12" localSheetId="0">#REF!</definedName>
    <definedName name="TC44QUAN12">#REF!</definedName>
    <definedName name="TC44QUAN2" localSheetId="0">#REF!</definedName>
    <definedName name="TC44QUAN2">#REF!</definedName>
    <definedName name="TC44QUAN32" localSheetId="0">#REF!</definedName>
    <definedName name="TC44QUAN32">#REF!</definedName>
    <definedName name="TC44QUAN4" localSheetId="0">#REF!</definedName>
    <definedName name="TC44QUAN4">#REF!</definedName>
    <definedName name="TC44QUAN5" localSheetId="0">#REF!</definedName>
    <definedName name="TC44QUAN5">#REF!</definedName>
    <definedName name="TC44QUAN6A" localSheetId="0">#REF!</definedName>
    <definedName name="TC44QUAN6A">#REF!</definedName>
    <definedName name="TC44QUAN6B" localSheetId="0">#REF!</definedName>
    <definedName name="TC44QUAN6B">#REF!</definedName>
    <definedName name="TC44QUAN7" localSheetId="0">#REF!</definedName>
    <definedName name="TC44QUAN7">#REF!</definedName>
    <definedName name="TC44QUAN8A" localSheetId="0">#REF!</definedName>
    <definedName name="TC44QUAN8A">#REF!</definedName>
    <definedName name="TC44QUAN8B" localSheetId="0">#REF!</definedName>
    <definedName name="TC44QUAN8B">#REF!</definedName>
    <definedName name="TCDHT" localSheetId="0">#REF!</definedName>
    <definedName name="TCDHT">#REF!</definedName>
    <definedName name="Tchuan" localSheetId="0">#REF!</definedName>
    <definedName name="Tchuan">#REF!</definedName>
    <definedName name="TCTRU" localSheetId="0">#REF!</definedName>
    <definedName name="TCTRU">#REF!</definedName>
    <definedName name="tcv" localSheetId="0">#REF!</definedName>
    <definedName name="tcv">#REF!</definedName>
    <definedName name="td" localSheetId="0">#REF!</definedName>
    <definedName name="td">#REF!</definedName>
    <definedName name="TD12vl" localSheetId="0">#REF!</definedName>
    <definedName name="TD12vl">#REF!</definedName>
    <definedName name="TD1p1nc" localSheetId="0">#REF!</definedName>
    <definedName name="TD1p1nc">#REF!</definedName>
    <definedName name="td1p1vc" localSheetId="0">#REF!</definedName>
    <definedName name="td1p1vc">#REF!</definedName>
    <definedName name="TD1p1vl" localSheetId="0">#REF!</definedName>
    <definedName name="TD1p1vl">#REF!</definedName>
    <definedName name="td3p" localSheetId="0">#REF!</definedName>
    <definedName name="td3p">#REF!</definedName>
    <definedName name="Tdat" localSheetId="0">#REF!</definedName>
    <definedName name="Tdat">#REF!</definedName>
    <definedName name="TDctnc" localSheetId="0">#REF!</definedName>
    <definedName name="TDctnc">#REF!</definedName>
    <definedName name="TDctvc" localSheetId="0">#REF!</definedName>
    <definedName name="TDctvc">#REF!</definedName>
    <definedName name="TDctvl" localSheetId="0">#REF!</definedName>
    <definedName name="TDctvl">#REF!</definedName>
    <definedName name="TdinhQT" localSheetId="0">#REF!</definedName>
    <definedName name="TdinhQT">#REF!</definedName>
    <definedName name="tdnc1p" localSheetId="0">#REF!</definedName>
    <definedName name="tdnc1p">#REF!</definedName>
    <definedName name="tdo" localSheetId="0">#REF!</definedName>
    <definedName name="tdo">#REF!</definedName>
    <definedName name="tdtr2cnc" localSheetId="0">#REF!</definedName>
    <definedName name="tdtr2cnc">#REF!</definedName>
    <definedName name="tdtr2cvl" localSheetId="0">#REF!</definedName>
    <definedName name="tdtr2cvl">#REF!</definedName>
    <definedName name="tdvl1p" localSheetId="0">#REF!</definedName>
    <definedName name="tdvl1p">#REF!</definedName>
    <definedName name="tecnuoc5" localSheetId="0">#REF!</definedName>
    <definedName name="tecnuoc5">#REF!</definedName>
    <definedName name="temp1" localSheetId="0">#REF!</definedName>
    <definedName name="temp1">#REF!</definedName>
    <definedName name="ten" localSheetId="0">#REF!</definedName>
    <definedName name="ten">#REF!</definedName>
    <definedName name="ten_tra_1" localSheetId="0">#REF!</definedName>
    <definedName name="ten_tra_1">#REF!</definedName>
    <definedName name="ten_tra_1_BTN" localSheetId="0">#REF!</definedName>
    <definedName name="ten_tra_1_BTN">#REF!</definedName>
    <definedName name="ten_tra_1BTN" localSheetId="0">#REF!</definedName>
    <definedName name="ten_tra_1BTN">#REF!</definedName>
    <definedName name="ten_tra_2" localSheetId="0">#REF!</definedName>
    <definedName name="ten_tra_2">#REF!</definedName>
    <definedName name="ten_tra_2_BTN" localSheetId="0">#REF!</definedName>
    <definedName name="ten_tra_2_BTN">#REF!</definedName>
    <definedName name="ten_tra_2BTN" localSheetId="0">#REF!</definedName>
    <definedName name="ten_tra_2BTN">#REF!</definedName>
    <definedName name="ten_tra_3" localSheetId="0">#REF!</definedName>
    <definedName name="ten_tra_3">#REF!</definedName>
    <definedName name="ten_tra_3_BTN" localSheetId="0">#REF!</definedName>
    <definedName name="ten_tra_3_BTN">#REF!</definedName>
    <definedName name="ten_tra_3BTN" localSheetId="0">#REF!</definedName>
    <definedName name="ten_tra_3BTN">#REF!</definedName>
    <definedName name="ten_vt_xm" localSheetId="0">#REF!</definedName>
    <definedName name="ten_vt_xm">#REF!</definedName>
    <definedName name="TenBang" localSheetId="0">#REF!</definedName>
    <definedName name="TenBang">#REF!</definedName>
    <definedName name="tenck" localSheetId="0">#REF!</definedName>
    <definedName name="tenck">#REF!</definedName>
    <definedName name="tencs" localSheetId="0">#REF!</definedName>
    <definedName name="tencs">#REF!</definedName>
    <definedName name="TENCT" localSheetId="0">#REF!</definedName>
    <definedName name="TENCT">#REF!</definedName>
    <definedName name="TenCtr" localSheetId="0">#REF!</definedName>
    <definedName name="TenCtr">#REF!</definedName>
    <definedName name="TenHMuc" localSheetId="0">#REF!</definedName>
    <definedName name="TenHMuc">#REF!</definedName>
    <definedName name="TENVATLIEU" localSheetId="0">#REF!</definedName>
    <definedName name="TENVATLIEU">#REF!</definedName>
    <definedName name="TENVT" localSheetId="0">#REF!</definedName>
    <definedName name="TENVT">#REF!</definedName>
    <definedName name="test" localSheetId="0">#REF!</definedName>
    <definedName name="test">#REF!</definedName>
    <definedName name="Test5" localSheetId="0">#REF!</definedName>
    <definedName name="Test5">#REF!</definedName>
    <definedName name="TG" localSheetId="0">#REF!</definedName>
    <definedName name="TG">#REF!</definedName>
    <definedName name="TGC" localSheetId="0">#REF!</definedName>
    <definedName name="TGC">#REF!</definedName>
    <definedName name="TGC_T" localSheetId="0">#REF!</definedName>
    <definedName name="TGC_T">#REF!</definedName>
    <definedName name="TH.2002">#REF!</definedName>
    <definedName name="TH.Thang.1" localSheetId="0">#REF!</definedName>
    <definedName name="TH.Thang.1">#REF!</definedName>
    <definedName name="TH.Thang.10" localSheetId="0">#REF!</definedName>
    <definedName name="TH.Thang.10">#REF!</definedName>
    <definedName name="TH.Thang.11" localSheetId="0">#REF!</definedName>
    <definedName name="TH.Thang.11">#REF!</definedName>
    <definedName name="TH.Thang.12" localSheetId="0">#REF!</definedName>
    <definedName name="TH.Thang.12">#REF!</definedName>
    <definedName name="TH.Thang.2" localSheetId="0">#REF!</definedName>
    <definedName name="TH.Thang.2">#REF!</definedName>
    <definedName name="TH.Thang.3" localSheetId="0">#REF!</definedName>
    <definedName name="TH.Thang.3">#REF!</definedName>
    <definedName name="TH.Thang.4" localSheetId="0">#REF!</definedName>
    <definedName name="TH.Thang.4">#REF!</definedName>
    <definedName name="TH.Thang.5" localSheetId="0">#REF!</definedName>
    <definedName name="TH.Thang.5">#REF!</definedName>
    <definedName name="TH.Thang.6" localSheetId="0">#REF!</definedName>
    <definedName name="TH.Thang.6">#REF!</definedName>
    <definedName name="TH.Thang.7" localSheetId="0">#REF!</definedName>
    <definedName name="TH.Thang.7">#REF!</definedName>
    <definedName name="TH.Thang.8" localSheetId="0">#REF!</definedName>
    <definedName name="TH.Thang.8">#REF!</definedName>
    <definedName name="TH.Thang.9" localSheetId="0">#REF!</definedName>
    <definedName name="TH.Thang.9">#REF!</definedName>
    <definedName name="TH_VKHNN" localSheetId="0">#REF!</definedName>
    <definedName name="TH_VKHNN">#REF!</definedName>
    <definedName name="Þ10" localSheetId="0">#REF!</definedName>
    <definedName name="Þ10">#REF!</definedName>
    <definedName name="Þ16" localSheetId="0">#REF!</definedName>
    <definedName name="Þ16">#REF!</definedName>
    <definedName name="Þ18" localSheetId="0">#REF!</definedName>
    <definedName name="Þ18">#REF!</definedName>
    <definedName name="Tha" localSheetId="0">{"'Sheet1'!$L$16"}</definedName>
    <definedName name="Tha">{"'Sheet1'!$L$16"}</definedName>
    <definedName name="thang" localSheetId="0">#REF!</definedName>
    <definedName name="thang">#REF!</definedName>
    <definedName name="thanh" localSheetId="0" hidden="1">{"'Sheet1'!$L$16"}</definedName>
    <definedName name="thanh" hidden="1">{"'Sheet1'!$L$16"}</definedName>
    <definedName name="Thanh_LC_tayvin">#REF!</definedName>
    <definedName name="thanhdul" localSheetId="0">#REF!</definedName>
    <definedName name="thanhdul">#REF!</definedName>
    <definedName name="thanhtien" localSheetId="0">#REF!</definedName>
    <definedName name="thanhtien">#REF!</definedName>
    <definedName name="thaychu" localSheetId="0">#REF!</definedName>
    <definedName name="thaychu">#REF!</definedName>
    <definedName name="ÞBM" localSheetId="0">#REF!</definedName>
    <definedName name="ÞBM">#REF!</definedName>
    <definedName name="Þcot" localSheetId="0">#REF!</definedName>
    <definedName name="Þcot">#REF!</definedName>
    <definedName name="thcp2" localSheetId="0">#N/A</definedName>
    <definedName name="thcp2">'TONG MUC DAU TU'!thcp2</definedName>
    <definedName name="ÞCTd4" localSheetId="0">#REF!</definedName>
    <definedName name="ÞCTd4">#REF!</definedName>
    <definedName name="ÞCTt4" localSheetId="0">#REF!</definedName>
    <definedName name="ÞCTt4">#REF!</definedName>
    <definedName name="Þdamd4" localSheetId="0">#REF!</definedName>
    <definedName name="Þdamd4">#REF!</definedName>
    <definedName name="Þdamt4" localSheetId="0">#REF!</definedName>
    <definedName name="Þdamt4">#REF!</definedName>
    <definedName name="THDT_CT_XOM_NOI" localSheetId="0">#REF!</definedName>
    <definedName name="THDT_CT_XOM_NOI">#REF!</definedName>
    <definedName name="THDT_HT_DAO_THUONG" localSheetId="0">#REF!</definedName>
    <definedName name="THDT_HT_DAO_THUONG">#REF!</definedName>
    <definedName name="THDT_HT_XOM_NOI" localSheetId="0">#REF!</definedName>
    <definedName name="THDT_HT_XOM_NOI">#REF!</definedName>
    <definedName name="THDT_NPP_XOM_NOI" localSheetId="0">#REF!</definedName>
    <definedName name="THDT_NPP_XOM_NOI">#REF!</definedName>
    <definedName name="THDT_TBA_XOM_NOI" localSheetId="0">#REF!</definedName>
    <definedName name="THDT_TBA_XOM_NOI">#REF!</definedName>
    <definedName name="thdtct" localSheetId="0">#N/A</definedName>
    <definedName name="thdtct">'TONG MUC DAU TU'!thdtct</definedName>
    <definedName name="THEP_HINH" localSheetId="0">#REF!</definedName>
    <definedName name="THEP_HINH">#REF!</definedName>
    <definedName name="thep10" localSheetId="0">#REF!</definedName>
    <definedName name="thep10">#REF!</definedName>
    <definedName name="thep18" localSheetId="0">#REF!</definedName>
    <definedName name="thep18">#REF!</definedName>
    <definedName name="thep20" localSheetId="0">#REF!</definedName>
    <definedName name="thep20">#REF!</definedName>
    <definedName name="thepban" localSheetId="0">#REF!</definedName>
    <definedName name="thepban">#REF!</definedName>
    <definedName name="theph" localSheetId="0">#REF!</definedName>
    <definedName name="theph">#REF!</definedName>
    <definedName name="thepma">10500</definedName>
    <definedName name="thept" localSheetId="0">#REF!</definedName>
    <definedName name="thept">#REF!</definedName>
    <definedName name="thepto" localSheetId="0">#REF!</definedName>
    <definedName name="thepto">#REF!</definedName>
    <definedName name="theptron" localSheetId="0">#REF!</definedName>
    <definedName name="theptron">#REF!</definedName>
    <definedName name="thetichck" localSheetId="0">#REF!</definedName>
    <definedName name="thetichck">#REF!</definedName>
    <definedName name="thg" localSheetId="0">#REF!</definedName>
    <definedName name="thg">#REF!</definedName>
    <definedName name="THGO1pnc" localSheetId="0">#REF!</definedName>
    <definedName name="THGO1pnc">#REF!</definedName>
    <definedName name="THHC" localSheetId="0">#REF!</definedName>
    <definedName name="THHC">#REF!</definedName>
    <definedName name="THHCCN" localSheetId="0">#REF!</definedName>
    <definedName name="THHCCN">#REF!</definedName>
    <definedName name="THHG_M" localSheetId="0">#REF!</definedName>
    <definedName name="THHG_M">#REF!</definedName>
    <definedName name="thht" localSheetId="0">#REF!</definedName>
    <definedName name="thht">#REF!</definedName>
    <definedName name="THHT_T" localSheetId="0">#REF!</definedName>
    <definedName name="THHT_T">#REF!</definedName>
    <definedName name="THI" localSheetId="0">#REF!</definedName>
    <definedName name="THI">#REF!</definedName>
    <definedName name="thinh" localSheetId="0">#REF!</definedName>
    <definedName name="thinh">#REF!</definedName>
    <definedName name="THkinhPhiToanBo" localSheetId="0">#REF!</definedName>
    <definedName name="THkinhPhiToanBo">#REF!</definedName>
    <definedName name="thkp3" localSheetId="0">#REF!</definedName>
    <definedName name="thkp3">#REF!</definedName>
    <definedName name="Þmong" localSheetId="0">#REF!</definedName>
    <definedName name="Þmong">#REF!</definedName>
    <definedName name="ÞNXoldk" localSheetId="0">#REF!</definedName>
    <definedName name="ÞNXoldk">#REF!</definedName>
    <definedName name="thongke.dungtrong" localSheetId="0">#REF!</definedName>
    <definedName name="thongke.dungtrong">#REF!</definedName>
    <definedName name="thongso" localSheetId="0">#REF!</definedName>
    <definedName name="thongso">#REF!</definedName>
    <definedName name="Thöù_töï" localSheetId="0">#REF!</definedName>
    <definedName name="Thöù_töï">#REF!</definedName>
    <definedName name="Þsan" localSheetId="0">#REF!</definedName>
    <definedName name="Þsan">#REF!</definedName>
    <definedName name="THT" localSheetId="0">#REF!</definedName>
    <definedName name="THT">#REF!</definedName>
    <definedName name="THT_T10" localSheetId="0">#REF!</definedName>
    <definedName name="THT_T10">#REF!</definedName>
    <definedName name="THT_T20" localSheetId="0">#REF!</definedName>
    <definedName name="THT_T20">#REF!</definedName>
    <definedName name="thtich1" localSheetId="0">#REF!</definedName>
    <definedName name="thtich1">#REF!</definedName>
    <definedName name="thtich2" localSheetId="0">#REF!</definedName>
    <definedName name="thtich2">#REF!</definedName>
    <definedName name="thtich3" localSheetId="0">#REF!</definedName>
    <definedName name="thtich3">#REF!</definedName>
    <definedName name="thtich4" localSheetId="0">#REF!</definedName>
    <definedName name="thtich4">#REF!</definedName>
    <definedName name="thtich5" localSheetId="0">#REF!</definedName>
    <definedName name="thtich5">#REF!</definedName>
    <definedName name="thtich6" localSheetId="0">#REF!</definedName>
    <definedName name="thtich6">#REF!</definedName>
    <definedName name="thtt" localSheetId="0">#REF!</definedName>
    <definedName name="thtt">#REF!</definedName>
    <definedName name="Thu.von.dot1" localSheetId="0">#REF!</definedName>
    <definedName name="Thu.von.dot1">#REF!</definedName>
    <definedName name="Thu.von.dot2" localSheetId="0">#REF!</definedName>
    <definedName name="Thu.von.dot2">#REF!</definedName>
    <definedName name="Thu.von.dot3" localSheetId="0">#REF!</definedName>
    <definedName name="Thu.von.dot3">#REF!</definedName>
    <definedName name="Thu.von.dot4" localSheetId="0">#REF!</definedName>
    <definedName name="Thu.von.dot4">#REF!</definedName>
    <definedName name="Thu.von.dot5" localSheetId="0">#REF!</definedName>
    <definedName name="Thu.von.dot5">#REF!</definedName>
    <definedName name="THUDUC1" localSheetId="0">#REF!</definedName>
    <definedName name="THUDUC1">#REF!</definedName>
    <definedName name="THUDUC2" localSheetId="0">#REF!</definedName>
    <definedName name="THUDUC2">#REF!</definedName>
    <definedName name="thue">6</definedName>
    <definedName name="thuocno" localSheetId="0">#REF!</definedName>
    <definedName name="thuocno">#REF!</definedName>
    <definedName name="THUONG1" localSheetId="0">#REF!</definedName>
    <definedName name="THUONG1">#REF!</definedName>
    <definedName name="THUONG2" localSheetId="0">#REF!</definedName>
    <definedName name="THUONG2">#REF!</definedName>
    <definedName name="THUONG3" localSheetId="0">#REF!</definedName>
    <definedName name="THUONG3">#REF!</definedName>
    <definedName name="THUONG4" localSheetId="0">#REF!</definedName>
    <definedName name="THUONG4">#REF!</definedName>
    <definedName name="Thuvondot5" localSheetId="0">#REF!</definedName>
    <definedName name="Thuvondot5">#REF!</definedName>
    <definedName name="THVT12" localSheetId="0" hidden="1">{#N/A,#N/A,FALSE,"Chi tiÆt"}</definedName>
    <definedName name="THVT12" hidden="1">{#N/A,#N/A,FALSE,"Chi tiÆt"}</definedName>
    <definedName name="tien" localSheetId="0">#REF!</definedName>
    <definedName name="tien">#REF!</definedName>
    <definedName name="tienan" localSheetId="0">#REF!</definedName>
    <definedName name="tienan">#REF!</definedName>
    <definedName name="tienan_tn" localSheetId="0">#REF!</definedName>
    <definedName name="tienan_tn">#REF!</definedName>
    <definedName name="TIENLUONG" localSheetId="0">#REF!</definedName>
    <definedName name="TIENLUONG">#REF!</definedName>
    <definedName name="TIENVC" localSheetId="0">#REF!</definedName>
    <definedName name="TIENVC">#REF!</definedName>
    <definedName name="tienZ_d" localSheetId="0">#REF!</definedName>
    <definedName name="tienZ_d">#REF!</definedName>
    <definedName name="tienZ_tn" localSheetId="0">#REF!</definedName>
    <definedName name="tienZ_tn">#REF!</definedName>
    <definedName name="tienZ_vh" localSheetId="0">#REF!</definedName>
    <definedName name="tienZ_vh">#REF!</definedName>
    <definedName name="Tiepdiama">9500</definedName>
    <definedName name="TIEU_HAO_VAT_TU_DZ0.4KV" localSheetId="0">#REF!</definedName>
    <definedName name="TIEU_HAO_VAT_TU_DZ0.4KV">#REF!</definedName>
    <definedName name="TIEU_HAO_VAT_TU_DZ22KV" localSheetId="0">#REF!</definedName>
    <definedName name="TIEU_HAO_VAT_TU_DZ22KV">#REF!</definedName>
    <definedName name="TIEU_HAO_VAT_TU_TBA" localSheetId="0">#REF!</definedName>
    <definedName name="TIEU_HAO_VAT_TU_TBA">#REF!</definedName>
    <definedName name="tim" localSheetId="0">#REF!</definedName>
    <definedName name="tim">#REF!</definedName>
    <definedName name="Tim_cong" localSheetId="0">#REF!</definedName>
    <definedName name="Tim_cong">#REF!</definedName>
    <definedName name="Tim_lan_xuat_hien" localSheetId="0">#REF!</definedName>
    <definedName name="Tim_lan_xuat_hien">#REF!</definedName>
    <definedName name="Tim_lan_xuat_hien_cong" localSheetId="0">#REF!</definedName>
    <definedName name="Tim_lan_xuat_hien_cong">#REF!</definedName>
    <definedName name="Tim_lan_xuat_hien_duong" localSheetId="0">#REF!</definedName>
    <definedName name="Tim_lan_xuat_hien_duong">#REF!</definedName>
    <definedName name="tim_xuat_hien" localSheetId="0">#REF!</definedName>
    <definedName name="tim_xuat_hien">#REF!</definedName>
    <definedName name="TITAN" localSheetId="0">#REF!</definedName>
    <definedName name="TITAN">#REF!</definedName>
    <definedName name="titrong1" localSheetId="0">#REF!</definedName>
    <definedName name="titrong1">#REF!</definedName>
    <definedName name="titrong10" localSheetId="0">#REF!</definedName>
    <definedName name="titrong10">#REF!</definedName>
    <definedName name="titrong11" localSheetId="0">#REF!</definedName>
    <definedName name="titrong11">#REF!</definedName>
    <definedName name="titrong12" localSheetId="0">#REF!</definedName>
    <definedName name="titrong12">#REF!</definedName>
    <definedName name="titrong13" localSheetId="0">#REF!</definedName>
    <definedName name="titrong13">#REF!</definedName>
    <definedName name="titrong14" localSheetId="0">#REF!</definedName>
    <definedName name="titrong14">#REF!</definedName>
    <definedName name="titrong15" localSheetId="0">#REF!</definedName>
    <definedName name="titrong15">#REF!</definedName>
    <definedName name="titrong16" localSheetId="0">#REF!</definedName>
    <definedName name="titrong16">#REF!</definedName>
    <definedName name="titrong17" localSheetId="0">#REF!</definedName>
    <definedName name="titrong17">#REF!</definedName>
    <definedName name="titrong18" localSheetId="0">#REF!</definedName>
    <definedName name="titrong18">#REF!</definedName>
    <definedName name="titrong19" localSheetId="0">#REF!</definedName>
    <definedName name="titrong19">#REF!</definedName>
    <definedName name="titrong2" localSheetId="0">#REF!</definedName>
    <definedName name="titrong2">#REF!</definedName>
    <definedName name="titrong20" localSheetId="0">#REF!</definedName>
    <definedName name="titrong20">#REF!</definedName>
    <definedName name="titrong3" localSheetId="0">#REF!</definedName>
    <definedName name="titrong3">#REF!</definedName>
    <definedName name="titrong4" localSheetId="0">#REF!</definedName>
    <definedName name="titrong4">#REF!</definedName>
    <definedName name="titrong5" localSheetId="0">#REF!</definedName>
    <definedName name="titrong5">#REF!</definedName>
    <definedName name="titrong6" localSheetId="0">#REF!</definedName>
    <definedName name="titrong6">#REF!</definedName>
    <definedName name="titrong7" localSheetId="0">#REF!</definedName>
    <definedName name="titrong7">#REF!</definedName>
    <definedName name="titrong8" localSheetId="0">#REF!</definedName>
    <definedName name="titrong8">#REF!</definedName>
    <definedName name="titrong9" localSheetId="0">#REF!</definedName>
    <definedName name="titrong9">#REF!</definedName>
    <definedName name="TK" localSheetId="0">#REF!</definedName>
    <definedName name="TK">#REF!</definedName>
    <definedName name="tk_hmct" localSheetId="0">#REF!</definedName>
    <definedName name="tk_hmct">#REF!</definedName>
    <definedName name="tkcn2btg" localSheetId="0">[4]Config!$CH$109</definedName>
    <definedName name="tkcn2btg">#REF!</definedName>
    <definedName name="tkcn2x" localSheetId="0">[4]Config!$CH$96:$CH$108</definedName>
    <definedName name="tkcn2x">#REF!</definedName>
    <definedName name="tkcn2y1" localSheetId="0">[4]Config!$CI$96:$CI$108</definedName>
    <definedName name="tkcn2y1">#REF!</definedName>
    <definedName name="tkcn2y2" localSheetId="0">[4]Config!$CJ$96:$CJ$108</definedName>
    <definedName name="tkcn2y2">#REF!</definedName>
    <definedName name="tkcn2y3" localSheetId="0">[4]Config!$CK$96:$CK$108</definedName>
    <definedName name="tkcn2y3">#REF!</definedName>
    <definedName name="tkcn2y4" localSheetId="0">[4]Config!$CL$96:$CL$108</definedName>
    <definedName name="tkcn2y4">#REF!</definedName>
    <definedName name="tkcn2y5" localSheetId="0">[4]Config!$CM$96:$CM$108</definedName>
    <definedName name="tkcn2y5">#REF!</definedName>
    <definedName name="tkcn3btg" localSheetId="0">[4]Config!$CA$109</definedName>
    <definedName name="tkcn3btg">#REF!</definedName>
    <definedName name="tkcn3x" localSheetId="0">[4]Config!$CA$96:$CA$108</definedName>
    <definedName name="tkcn3x">#REF!</definedName>
    <definedName name="tkcn3y1" localSheetId="0">[4]Config!$CB$96:$CB$108</definedName>
    <definedName name="tkcn3y1">#REF!</definedName>
    <definedName name="tkcn3y2" localSheetId="0">[4]Config!$CC$96:$CC$108</definedName>
    <definedName name="tkcn3y2">#REF!</definedName>
    <definedName name="tkcn3y3" localSheetId="0">[4]Config!$CD$96:$CD$108</definedName>
    <definedName name="tkcn3y3">#REF!</definedName>
    <definedName name="tkcn3y4" localSheetId="0">[4]Config!$CE$96:$CE$108</definedName>
    <definedName name="tkcn3y4">#REF!</definedName>
    <definedName name="tkcn3y5" localSheetId="0">[4]Config!$CF$96:$CF$108</definedName>
    <definedName name="tkcn3y5">#REF!</definedName>
    <definedName name="TKCOÙ" localSheetId="0">#REF!</definedName>
    <definedName name="TKCOÙ">#REF!</definedName>
    <definedName name="tkdd2btg" localSheetId="0">[4]Config!$CH$87</definedName>
    <definedName name="tkdd2btg">#REF!</definedName>
    <definedName name="tkdd2x" localSheetId="0">[4]Config!$CH$74:$CH$86</definedName>
    <definedName name="tkdd2x">#REF!</definedName>
    <definedName name="tkdd2y1" localSheetId="0">[4]Config!$CI$74:$CI$86</definedName>
    <definedName name="tkdd2y1">#REF!</definedName>
    <definedName name="tkdd2y2" localSheetId="0">[4]Config!$CJ$74:$CJ$86</definedName>
    <definedName name="tkdd2y2">#REF!</definedName>
    <definedName name="tkdd2y3" localSheetId="0">[4]Config!$CK$74:$CK$86</definedName>
    <definedName name="tkdd2y3">#REF!</definedName>
    <definedName name="tkdd2y4" localSheetId="0">[4]Config!$CL$74:$CL$86</definedName>
    <definedName name="tkdd2y4">#REF!</definedName>
    <definedName name="tkdd2y5" localSheetId="0">[4]Config!$CM$74:$CM$86</definedName>
    <definedName name="tkdd2y5">#REF!</definedName>
    <definedName name="tkdd3btg" localSheetId="0">[4]Config!$CA$87</definedName>
    <definedName name="tkdd3btg">#REF!</definedName>
    <definedName name="tkdd3x" localSheetId="0">[4]Config!$CA$74:$CA$86</definedName>
    <definedName name="tkdd3x">#REF!</definedName>
    <definedName name="tkdd3y1" localSheetId="0">[4]Config!$CB$74:$CB$86</definedName>
    <definedName name="tkdd3y1">#REF!</definedName>
    <definedName name="tkdd3y2" localSheetId="0">[4]Config!$CC$74:$CC$86</definedName>
    <definedName name="tkdd3y2">#REF!</definedName>
    <definedName name="tkdd3y3" localSheetId="0">[4]Config!$CD$74:$CD$86</definedName>
    <definedName name="tkdd3y3">#REF!</definedName>
    <definedName name="tkdd3y4" localSheetId="0">[4]Config!$CE$74:$CE$86</definedName>
    <definedName name="tkdd3y4">#REF!</definedName>
    <definedName name="tkdd3y5" localSheetId="0">[4]Config!$CF$74:$CF$86</definedName>
    <definedName name="tkdd3y5">#REF!</definedName>
    <definedName name="TKGHICO" localSheetId="0">#REF!</definedName>
    <definedName name="TKGHICO">#REF!</definedName>
    <definedName name="TKGHINO" localSheetId="0">#REF!</definedName>
    <definedName name="TKGHINO">#REF!</definedName>
    <definedName name="tkgt2btg" localSheetId="0">[4]Config!$CH$131</definedName>
    <definedName name="tkgt2btg">#REF!</definedName>
    <definedName name="tkgt2x" localSheetId="0">[4]Config!$CH$118:$CH$130</definedName>
    <definedName name="tkgt2x">#REF!</definedName>
    <definedName name="tkgt2y1" localSheetId="0">[4]Config!$CI$118:$CI$130</definedName>
    <definedName name="tkgt2y1">#REF!</definedName>
    <definedName name="tkgt2y2" localSheetId="0">[4]Config!$CJ$118:$CJ$130</definedName>
    <definedName name="tkgt2y2">#REF!</definedName>
    <definedName name="tkgt2y3" localSheetId="0">[4]Config!$CK$118:$CK$130</definedName>
    <definedName name="tkgt2y3">#REF!</definedName>
    <definedName name="tkgt2y4" localSheetId="0">[4]Config!$CL$118:$CL$130</definedName>
    <definedName name="tkgt2y4">#REF!</definedName>
    <definedName name="tkgt2y5" localSheetId="0">[4]Config!$CM$118:$CM$130</definedName>
    <definedName name="tkgt2y5">#REF!</definedName>
    <definedName name="tkgt3btg" localSheetId="0">[4]Config!$CA$131</definedName>
    <definedName name="tkgt3btg">#REF!</definedName>
    <definedName name="tkgt3x" localSheetId="0">[4]Config!$CA$118:$CA$130</definedName>
    <definedName name="tkgt3x">#REF!</definedName>
    <definedName name="tkgt3y1" localSheetId="0">[4]Config!$CB$118:$CB$130</definedName>
    <definedName name="tkgt3y1">#REF!</definedName>
    <definedName name="tkgt3y2" localSheetId="0">[4]Config!$CC$118:$CC$130</definedName>
    <definedName name="tkgt3y2">#REF!</definedName>
    <definedName name="tkgt3y3" localSheetId="0">[4]Config!$CD$118:$CD$130</definedName>
    <definedName name="tkgt3y3">#REF!</definedName>
    <definedName name="tkgt3y4" localSheetId="0">[4]Config!$CE$118:$CE$130</definedName>
    <definedName name="tkgt3y4">#REF!</definedName>
    <definedName name="tkgt3y5" localSheetId="0">[4]Config!$CF$118:$CF$130</definedName>
    <definedName name="tkgt3y5">#REF!</definedName>
    <definedName name="tkhtkt2btg" localSheetId="0">[4]Config!$CH$175</definedName>
    <definedName name="tkhtkt2btg">#REF!</definedName>
    <definedName name="tkhtkt2x" localSheetId="0">[4]Config!$CH$162:$CH$174</definedName>
    <definedName name="tkhtkt2x">#REF!</definedName>
    <definedName name="tkhtkt2y1" localSheetId="0">[4]Config!$CI$162:$CI$174</definedName>
    <definedName name="tkhtkt2y1">#REF!</definedName>
    <definedName name="tkhtkt2y2" localSheetId="0">[4]Config!$CJ$162:$CJ$174</definedName>
    <definedName name="tkhtkt2y2">#REF!</definedName>
    <definedName name="tkhtkt2y3" localSheetId="0">[4]Config!$CK$162:$CK$174</definedName>
    <definedName name="tkhtkt2y3">#REF!</definedName>
    <definedName name="tkhtkt2y4" localSheetId="0">[4]Config!$CL$162:$CL$174</definedName>
    <definedName name="tkhtkt2y4">#REF!</definedName>
    <definedName name="tkhtkt2y5" localSheetId="0">[4]Config!$CM$162:$CM$174</definedName>
    <definedName name="tkhtkt2y5">#REF!</definedName>
    <definedName name="tkhtkt3btg" localSheetId="0">[4]Config!$CA$175</definedName>
    <definedName name="tkhtkt3btg">#REF!</definedName>
    <definedName name="tkhtkt3x" localSheetId="0">[4]Config!$CA$162:$CA$174</definedName>
    <definedName name="tkhtkt3x">#REF!</definedName>
    <definedName name="tkhtkt3y1" localSheetId="0">[4]Config!$CB$162:$CB$174</definedName>
    <definedName name="tkhtkt3y1">#REF!</definedName>
    <definedName name="tkhtkt3y2" localSheetId="0">[4]Config!$CC$162:$CC$174</definedName>
    <definedName name="tkhtkt3y2">#REF!</definedName>
    <definedName name="tkhtkt3y3" localSheetId="0">[4]Config!$CD$162:$CD$174</definedName>
    <definedName name="tkhtkt3y3">#REF!</definedName>
    <definedName name="tkhtkt3y4" localSheetId="0">[4]Config!$CE$162:$CE$174</definedName>
    <definedName name="tkhtkt3y4">#REF!</definedName>
    <definedName name="tkhtkt3y5" localSheetId="0">[4]Config!$CF$162:$CF$174</definedName>
    <definedName name="tkhtkt3y5">#REF!</definedName>
    <definedName name="TKNÔÏ" localSheetId="0">#REF!</definedName>
    <definedName name="TKNÔÏ">#REF!</definedName>
    <definedName name="tktl2btg" localSheetId="0">[4]Config!$CH$153</definedName>
    <definedName name="tktl2btg">#REF!</definedName>
    <definedName name="tktl2x" localSheetId="0">[4]Config!$CH$140:$CH$152</definedName>
    <definedName name="tktl2x">#REF!</definedName>
    <definedName name="tktl2y1" localSheetId="0">[4]Config!$CI$140:$CI$152</definedName>
    <definedName name="tktl2y1">#REF!</definedName>
    <definedName name="tktl2y2" localSheetId="0">[4]Config!$CJ$140:$CJ$152</definedName>
    <definedName name="tktl2y2">#REF!</definedName>
    <definedName name="tktl2y3" localSheetId="0">[4]Config!$CK$140:$CK$152</definedName>
    <definedName name="tktl2y3">#REF!</definedName>
    <definedName name="tktl2y4" localSheetId="0">[4]Config!$CL$140:$CL$152</definedName>
    <definedName name="tktl2y4">#REF!</definedName>
    <definedName name="tktl2y5" localSheetId="0">[4]Config!$CM$140:$CM$152</definedName>
    <definedName name="tktl2y5">#REF!</definedName>
    <definedName name="tktl3btg" localSheetId="0">[4]Config!$CA$153</definedName>
    <definedName name="tktl3btg">#REF!</definedName>
    <definedName name="tktl3x" localSheetId="0">[4]Config!$CA$140:$CA$152</definedName>
    <definedName name="tktl3x">#REF!</definedName>
    <definedName name="tktl3y1" localSheetId="0">[4]Config!$CB$140:$CB$152</definedName>
    <definedName name="tktl3y1">#REF!</definedName>
    <definedName name="tktl3y2" localSheetId="0">[4]Config!$CC$140:$CC$152</definedName>
    <definedName name="tktl3y2">#REF!</definedName>
    <definedName name="tktl3y3" localSheetId="0">[4]Config!$CD$140:$CD$152</definedName>
    <definedName name="tktl3y3">#REF!</definedName>
    <definedName name="tktl3y4" localSheetId="0">[4]Config!$CE$140:$CE$152</definedName>
    <definedName name="tktl3y4">#REF!</definedName>
    <definedName name="tktl3y5" localSheetId="0">[4]Config!$CF$140:$CF$152</definedName>
    <definedName name="tktl3y5">#REF!</definedName>
    <definedName name="tl2510s" localSheetId="0">#REF!</definedName>
    <definedName name="tl2510s">#REF!</definedName>
    <definedName name="TLAC120" localSheetId="0">#REF!</definedName>
    <definedName name="TLAC120">#REF!</definedName>
    <definedName name="TLAC35" localSheetId="0">#REF!</definedName>
    <definedName name="TLAC35">#REF!</definedName>
    <definedName name="TLAC50" localSheetId="0">#REF!</definedName>
    <definedName name="TLAC50">#REF!</definedName>
    <definedName name="TLAC70" localSheetId="0">#REF!</definedName>
    <definedName name="TLAC70">#REF!</definedName>
    <definedName name="TLAC95" localSheetId="0">#REF!</definedName>
    <definedName name="TLAC95">#REF!</definedName>
    <definedName name="TLCNLX">'TLg CN&amp;Laixe'!$A$12:$H$57</definedName>
    <definedName name="TLCNLX2">'TLg CN&amp;Laixe (2)'!$A$12:$H$57</definedName>
    <definedName name="TLDPK" localSheetId="0">#REF!</definedName>
    <definedName name="TLDPK">#REF!</definedName>
    <definedName name="Tle" localSheetId="0">#REF!</definedName>
    <definedName name="Tle">#REF!</definedName>
    <definedName name="Tle_1" localSheetId="0">#REF!</definedName>
    <definedName name="Tle_1">#REF!</definedName>
    <definedName name="TLLT">'TLg Laitau'!$A$21:$H$329</definedName>
    <definedName name="TLLT2">'TLg Laitau (2)'!$A$21:$H$329</definedName>
    <definedName name="tlntt" localSheetId="0">#REF!</definedName>
    <definedName name="tlntt">#REF!</definedName>
    <definedName name="TLTT_KHO1" localSheetId="0">#REF!</definedName>
    <definedName name="TLTT_KHO1">#REF!</definedName>
    <definedName name="TLTT_UOT1" localSheetId="0">#REF!</definedName>
    <definedName name="TLTT_UOT1">#REF!</definedName>
    <definedName name="TLTT_UOT2" localSheetId="0">#REF!</definedName>
    <definedName name="TLTT_UOT2">#REF!</definedName>
    <definedName name="TLTT_UOT3" localSheetId="0">#REF!</definedName>
    <definedName name="TLTT_UOT3">#REF!</definedName>
    <definedName name="TLTT_UOT4" localSheetId="0">#REF!</definedName>
    <definedName name="TLTT_UOT4">#REF!</definedName>
    <definedName name="TLTT_UOT5" localSheetId="0">#REF!</definedName>
    <definedName name="TLTT_UOT5">#REF!</definedName>
    <definedName name="TLTT_UOT6" localSheetId="0">#REF!</definedName>
    <definedName name="TLTT_UOT6">#REF!</definedName>
    <definedName name="TLTT_UOT7" localSheetId="0">#REF!</definedName>
    <definedName name="TLTT_UOT7">#REF!</definedName>
    <definedName name="tluong" localSheetId="0">#REF!</definedName>
    <definedName name="tluong">#REF!</definedName>
    <definedName name="TM" localSheetId="0">[0]!BTRAM</definedName>
    <definedName name="TM">[0]!BTRAM</definedName>
    <definedName name="TM_d" localSheetId="0">#REF!</definedName>
    <definedName name="TM_d">#REF!</definedName>
    <definedName name="TM_tn" localSheetId="0">#REF!</definedName>
    <definedName name="TM_tn">#REF!</definedName>
    <definedName name="TM_vh" localSheetId="0">#REF!</definedName>
    <definedName name="TM_vh">#REF!</definedName>
    <definedName name="tmdt" localSheetId="0">[4]Config!$CA$5</definedName>
    <definedName name="tmdt">#REF!</definedName>
    <definedName name="TMNCCN" localSheetId="0">#REF!</definedName>
    <definedName name="TMNCCN">#REF!</definedName>
    <definedName name="TMNCT_M" localSheetId="0">#REF!</definedName>
    <definedName name="TMNCT_M">#REF!</definedName>
    <definedName name="TMNCT_T" localSheetId="0">#REF!</definedName>
    <definedName name="TMNCT_T">#REF!</definedName>
    <definedName name="TMNVXM" localSheetId="0">#REF!</definedName>
    <definedName name="TMNVXM">#REF!</definedName>
    <definedName name="TN.NEN.CO.KET" localSheetId="0">#REF!</definedName>
    <definedName name="TN.NEN.CO.KET">#REF!</definedName>
    <definedName name="TNC_d" localSheetId="0">#REF!</definedName>
    <definedName name="TNC_d">#REF!</definedName>
    <definedName name="TNC_tn" localSheetId="0">#REF!</definedName>
    <definedName name="TNC_tn">#REF!</definedName>
    <definedName name="TNC_vh" localSheetId="0">#REF!</definedName>
    <definedName name="TNC_vh">#REF!</definedName>
    <definedName name="TNChiuThue" localSheetId="0">#REF!</definedName>
    <definedName name="TNChiuThue">#REF!</definedName>
    <definedName name="toi5t" localSheetId="0">#REF!</definedName>
    <definedName name="toi5t">#REF!</definedName>
    <definedName name="tong" localSheetId="0">#REF!</definedName>
    <definedName name="tong">#REF!</definedName>
    <definedName name="Tong_co" localSheetId="0">#REF!</definedName>
    <definedName name="Tong_co">#REF!</definedName>
    <definedName name="TONG_GIA_TRI_CONG_TRINH" localSheetId="0">#REF!</definedName>
    <definedName name="TONG_GIA_TRI_CONG_TRINH">#REF!</definedName>
    <definedName name="TONG_KE_TBA" localSheetId="0">#REF!</definedName>
    <definedName name="TONG_KE_TBA">#REF!</definedName>
    <definedName name="Tong_nhom" localSheetId="0">#REF!</definedName>
    <definedName name="Tong_nhom">#REF!</definedName>
    <definedName name="Tong_no" localSheetId="0">#REF!</definedName>
    <definedName name="Tong_no">#REF!</definedName>
    <definedName name="tongbt" localSheetId="0">#REF!</definedName>
    <definedName name="tongbt">#REF!</definedName>
    <definedName name="TONGCD" localSheetId="0">#REF!</definedName>
    <definedName name="TONGCD">#REF!</definedName>
    <definedName name="TONGCD1DNB" localSheetId="0">#REF!</definedName>
    <definedName name="TONGCD1DNB">#REF!</definedName>
    <definedName name="TONGCD1DNG" localSheetId="0">#REF!</definedName>
    <definedName name="TONGCD1DNG">#REF!</definedName>
    <definedName name="TONGCDDB" localSheetId="0">#REF!</definedName>
    <definedName name="TONGCDDB">#REF!</definedName>
    <definedName name="TONGCDDG" localSheetId="0">#REF!</definedName>
    <definedName name="TONGCDDG">#REF!</definedName>
    <definedName name="TONGCDMN" localSheetId="0">#REF!</definedName>
    <definedName name="TONGCDMN">#REF!</definedName>
    <definedName name="tongcong" localSheetId="0">#REF!</definedName>
    <definedName name="tongcong">#REF!</definedName>
    <definedName name="tongdientich" localSheetId="0">#REF!</definedName>
    <definedName name="tongdientich">#REF!</definedName>
    <definedName name="TONGDUTOAN" localSheetId="0">#REF!</definedName>
    <definedName name="TONGDUTOAN">#REF!</definedName>
    <definedName name="tongthep" localSheetId="0">#REF!</definedName>
    <definedName name="tongthep">#REF!</definedName>
    <definedName name="tongthetich" localSheetId="0">#REF!</definedName>
    <definedName name="tongthetich">#REF!</definedName>
    <definedName name="TOP" localSheetId="0">#REF!</definedName>
    <definedName name="TOP">#REF!</definedName>
    <definedName name="total" localSheetId="0">#REF!</definedName>
    <definedName name="total">#REF!</definedName>
    <definedName name="Total_Payment" localSheetId="0">Scheduled_Payment+Extra_Payment</definedName>
    <definedName name="Total_Payment">Scheduled_Payment+Extra_Payment</definedName>
    <definedName name="totald" localSheetId="0">#REF!</definedName>
    <definedName name="totald">#REF!</definedName>
    <definedName name="TotalLOSS" localSheetId="0">#REF!</definedName>
    <definedName name="TotalLOSS">#REF!</definedName>
    <definedName name="tp" localSheetId="0">#REF!</definedName>
    <definedName name="tp">#REF!</definedName>
    <definedName name="TPLRP" localSheetId="0">#REF!</definedName>
    <definedName name="TPLRP">#REF!</definedName>
    <definedName name="TR" localSheetId="0">#N/A</definedName>
    <definedName name="TR">'TONG MUC DAU TU'!TR</definedName>
    <definedName name="tr_" localSheetId="0">#REF!</definedName>
    <definedName name="tr_">#REF!</definedName>
    <definedName name="TR10HT" localSheetId="0">#REF!</definedName>
    <definedName name="TR10HT">#REF!</definedName>
    <definedName name="TR11HT" localSheetId="0">#REF!</definedName>
    <definedName name="TR11HT">#REF!</definedName>
    <definedName name="TR12HT" localSheetId="0">#REF!</definedName>
    <definedName name="TR12HT">#REF!</definedName>
    <definedName name="TR13HT" localSheetId="0">#REF!</definedName>
    <definedName name="TR13HT">#REF!</definedName>
    <definedName name="TR14HT" localSheetId="0">#REF!</definedName>
    <definedName name="TR14HT">#REF!</definedName>
    <definedName name="TR17HT" localSheetId="0">#REF!</definedName>
    <definedName name="TR17HT">#REF!</definedName>
    <definedName name="TR18HT" localSheetId="0">#REF!</definedName>
    <definedName name="TR18HT">#REF!</definedName>
    <definedName name="TR1HT" localSheetId="0">#REF!</definedName>
    <definedName name="TR1HT">#REF!</definedName>
    <definedName name="TR21HT" localSheetId="0">#REF!</definedName>
    <definedName name="TR21HT">#REF!</definedName>
    <definedName name="TR22HT" localSheetId="0">#REF!</definedName>
    <definedName name="TR22HT">#REF!</definedName>
    <definedName name="TR23HT" localSheetId="0">#REF!</definedName>
    <definedName name="TR23HT">#REF!</definedName>
    <definedName name="TR24HT" localSheetId="0">#REF!</definedName>
    <definedName name="TR24HT">#REF!</definedName>
    <definedName name="TR25HT" localSheetId="0">#REF!</definedName>
    <definedName name="TR25HT">#REF!</definedName>
    <definedName name="TR26HT" localSheetId="0">#REF!</definedName>
    <definedName name="TR26HT">#REF!</definedName>
    <definedName name="TR2HT" localSheetId="0">#REF!</definedName>
    <definedName name="TR2HT">#REF!</definedName>
    <definedName name="TR3HT" localSheetId="0">#REF!</definedName>
    <definedName name="TR3HT">#REF!</definedName>
    <definedName name="TR4HT" localSheetId="0">#REF!</definedName>
    <definedName name="TR4HT">#REF!</definedName>
    <definedName name="TR5HT" localSheetId="0">#REF!</definedName>
    <definedName name="TR5HT">#REF!</definedName>
    <definedName name="TR6HT" localSheetId="0">#REF!</definedName>
    <definedName name="TR6HT">#REF!</definedName>
    <definedName name="TR7HT" localSheetId="0">#REF!</definedName>
    <definedName name="TR7HT">#REF!</definedName>
    <definedName name="TR8HT" localSheetId="0">#REF!</definedName>
    <definedName name="TR8HT">#REF!</definedName>
    <definedName name="TR9HT" localSheetId="0">#REF!</definedName>
    <definedName name="TR9HT">#REF!</definedName>
    <definedName name="tra" localSheetId="0">#REF!</definedName>
    <definedName name="tra">#REF!</definedName>
    <definedName name="Tra_BTN" localSheetId="0">#REF!</definedName>
    <definedName name="Tra_BTN">#REF!</definedName>
    <definedName name="Tra_Cot" localSheetId="0">#REF!</definedName>
    <definedName name="Tra_Cot">#REF!</definedName>
    <definedName name="Tra_DM_su_dung" localSheetId="0">#REF!</definedName>
    <definedName name="Tra_DM_su_dung">#REF!</definedName>
    <definedName name="Tra_don_gia_KS" localSheetId="0">#REF!</definedName>
    <definedName name="Tra_don_gia_KS">#REF!</definedName>
    <definedName name="Tra_DTCT" localSheetId="0">#REF!</definedName>
    <definedName name="Tra_DTCT">#REF!</definedName>
    <definedName name="Tra_gia" localSheetId="0">#REF!</definedName>
    <definedName name="Tra_gia">#REF!</definedName>
    <definedName name="Tra_gtxl_cong" localSheetId="0">#REF!</definedName>
    <definedName name="Tra_gtxl_cong">#REF!</definedName>
    <definedName name="Tra_T_le_1" localSheetId="0">#REF!</definedName>
    <definedName name="Tra_T_le_1">#REF!</definedName>
    <definedName name="Tra_ten_cong" localSheetId="0">#REF!</definedName>
    <definedName name="Tra_ten_cong">#REF!</definedName>
    <definedName name="Tra_tim_hang_mucPT_trung" localSheetId="0">#REF!</definedName>
    <definedName name="Tra_tim_hang_mucPT_trung">#REF!</definedName>
    <definedName name="Tra_TL" localSheetId="0">#REF!</definedName>
    <definedName name="Tra_TL">#REF!</definedName>
    <definedName name="Tra_ty_le" localSheetId="0">#REF!</definedName>
    <definedName name="Tra_ty_le">#REF!</definedName>
    <definedName name="Tra_ty_le1" localSheetId="0">#REF!</definedName>
    <definedName name="Tra_ty_le1">#REF!</definedName>
    <definedName name="Tra_ty_le2" localSheetId="0">#REF!</definedName>
    <definedName name="Tra_ty_le2">#REF!</definedName>
    <definedName name="Tra_ty_le3" localSheetId="0">#REF!</definedName>
    <definedName name="Tra_ty_le3">#REF!</definedName>
    <definedName name="Tra_ty_le4" localSheetId="0">#REF!</definedName>
    <definedName name="Tra_ty_le4">#REF!</definedName>
    <definedName name="Tra_ty_le5" localSheetId="0">#REF!</definedName>
    <definedName name="Tra_ty_le5">#REF!</definedName>
    <definedName name="TRA_VAT_LIEU" localSheetId="0">#REF!</definedName>
    <definedName name="TRA_VAT_LIEU">#REF!</definedName>
    <definedName name="TRA_VL" localSheetId="0">#REF!</definedName>
    <definedName name="TRA_VL">#REF!</definedName>
    <definedName name="TRa_VL_VC" localSheetId="0">#REF!</definedName>
    <definedName name="TRa_VL_VC">#REF!</definedName>
    <definedName name="Tra_xl_BTN" localSheetId="0">#REF!</definedName>
    <definedName name="Tra_xl_BTN">#REF!</definedName>
    <definedName name="tra_xlbtn" localSheetId="0">#REF!</definedName>
    <definedName name="tra_xlbtn">#REF!</definedName>
    <definedName name="traA103" localSheetId="0">#REF!</definedName>
    <definedName name="traA103">#REF!</definedName>
    <definedName name="trab" localSheetId="0">#REF!</definedName>
    <definedName name="trab">#REF!</definedName>
    <definedName name="trabtn" localSheetId="0">#REF!</definedName>
    <definedName name="trabtn">#REF!</definedName>
    <definedName name="Tracp" localSheetId="0">#REF!</definedName>
    <definedName name="Tracp">#REF!</definedName>
    <definedName name="TraCuu" localSheetId="0">#REF!</definedName>
    <definedName name="TraCuu">#REF!</definedName>
    <definedName name="TraDAH_H" localSheetId="0">#REF!</definedName>
    <definedName name="TraDAH_H">#REF!</definedName>
    <definedName name="TRADE2" localSheetId="0">#REF!</definedName>
    <definedName name="TRADE2">#REF!</definedName>
    <definedName name="TraK" localSheetId="0">#REF!</definedName>
    <definedName name="TraK">#REF!</definedName>
    <definedName name="TRAM" localSheetId="0">#REF!</definedName>
    <definedName name="TRAM">#REF!</definedName>
    <definedName name="tramatcong1" localSheetId="0">#REF!</definedName>
    <definedName name="tramatcong1">#REF!</definedName>
    <definedName name="tramatcong2" localSheetId="0">#REF!</definedName>
    <definedName name="tramatcong2">#REF!</definedName>
    <definedName name="trambt60" localSheetId="0">#REF!</definedName>
    <definedName name="trambt60">#REF!</definedName>
    <definedName name="tramty12" localSheetId="0">#REF!</definedName>
    <definedName name="tramty12">#REF!</definedName>
    <definedName name="tranhietdo" localSheetId="0">#REF!</definedName>
    <definedName name="tranhietdo">#REF!</definedName>
    <definedName name="tratyle" localSheetId="0">#REF!</definedName>
    <definedName name="tratyle">#REF!</definedName>
    <definedName name="TRAvH" localSheetId="0">#REF!</definedName>
    <definedName name="TRAvH">#REF!</definedName>
    <definedName name="TRAVL" localSheetId="0">#REF!</definedName>
    <definedName name="TRAVL">#REF!</definedName>
    <definedName name="TRHT" localSheetId="0">#REF!</definedName>
    <definedName name="TRHT">#REF!</definedName>
    <definedName name="TRISO" localSheetId="0">#REF!</definedName>
    <definedName name="TRISO">#REF!</definedName>
    <definedName name="tron250" localSheetId="0">#REF!</definedName>
    <definedName name="tron250">#REF!</definedName>
    <definedName name="tron25th" localSheetId="0">#REF!</definedName>
    <definedName name="tron25th">#REF!</definedName>
    <definedName name="tron60th" localSheetId="0">#REF!</definedName>
    <definedName name="tron60th">#REF!</definedName>
    <definedName name="tron80" localSheetId="0">#REF!</definedName>
    <definedName name="tron80">#REF!</definedName>
    <definedName name="tronbt250" localSheetId="0">#REF!</definedName>
    <definedName name="tronbt250">#REF!</definedName>
    <definedName name="Trongluongchen" localSheetId="0">#REF!</definedName>
    <definedName name="Trongluongchen">#REF!</definedName>
    <definedName name="tronvua250" localSheetId="0">#REF!</definedName>
    <definedName name="tronvua250">#REF!</definedName>
    <definedName name="TRU" localSheetId="0">#REF!</definedName>
    <definedName name="TRU">#REF!</definedName>
    <definedName name="tru_can" localSheetId="0">#REF!</definedName>
    <definedName name="tru_can">#REF!</definedName>
    <definedName name="TRUDIEN" localSheetId="0">#REF!</definedName>
    <definedName name="TRUDIEN">#REF!</definedName>
    <definedName name="TS" localSheetId="0">#REF!</definedName>
    <definedName name="TS">#REF!</definedName>
    <definedName name="tstndn" localSheetId="0">#REF!</definedName>
    <definedName name="tstndn">#REF!</definedName>
    <definedName name="TT_1p" localSheetId="0">#REF!</definedName>
    <definedName name="TT_1p">#REF!</definedName>
    <definedName name="TT_3p" localSheetId="0">#REF!</definedName>
    <definedName name="TT_3p">#REF!</definedName>
    <definedName name="ttao" localSheetId="0">#REF!</definedName>
    <definedName name="ttao">#REF!</definedName>
    <definedName name="ttbt" localSheetId="0">#REF!</definedName>
    <definedName name="ttbt">#REF!</definedName>
    <definedName name="TTDBV760_16" localSheetId="0">#REF!</definedName>
    <definedName name="TTDBV760_16">#REF!</definedName>
    <definedName name="TTDHC10" localSheetId="0">#REF!</definedName>
    <definedName name="TTDHC10">#REF!</definedName>
    <definedName name="TTDHC20" localSheetId="0">#REF!</definedName>
    <definedName name="TTDHC20">#REF!</definedName>
    <definedName name="TTDHCCN10" localSheetId="0">#REF!</definedName>
    <definedName name="TTDHCCN10">#REF!</definedName>
    <definedName name="TTDHCCN20" localSheetId="0">#REF!</definedName>
    <definedName name="TTDHCCN20">#REF!</definedName>
    <definedName name="TTDHG_M10" localSheetId="0">#REF!</definedName>
    <definedName name="TTDHG_M10">#REF!</definedName>
    <definedName name="TTDHG_M20" localSheetId="0">#REF!</definedName>
    <definedName name="TTDHG_M20">#REF!</definedName>
    <definedName name="tthi" localSheetId="0">#REF!</definedName>
    <definedName name="tthi">#REF!</definedName>
    <definedName name="ttinh" localSheetId="0">#REF!</definedName>
    <definedName name="ttinh">#REF!</definedName>
    <definedName name="TTMTC" localSheetId="0">#REF!</definedName>
    <definedName name="TTMTC">#REF!</definedName>
    <definedName name="TTN" localSheetId="0">#REF!</definedName>
    <definedName name="TTN">#REF!</definedName>
    <definedName name="TTNC" localSheetId="0">#REF!</definedName>
    <definedName name="TTNC">#REF!</definedName>
    <definedName name="TTPDQTVDT" localSheetId="0">[4]Config!$CB$357:$CB$366</definedName>
    <definedName name="TTPDQTVDT">#REF!</definedName>
    <definedName name="TTQTVDTbtg" localSheetId="0">[4]Config!$CA$367</definedName>
    <definedName name="TTQTVDTbtg">#REF!</definedName>
    <definedName name="TTQTVDTx" localSheetId="0">[4]Config!$CA$357:$CA$366</definedName>
    <definedName name="TTQTVDTx">#REF!</definedName>
    <definedName name="Ttradtbtg" localSheetId="0">[4]Config!$CA$237</definedName>
    <definedName name="Ttradtbtg">#REF!</definedName>
    <definedName name="Ttradtx" localSheetId="0">[4]Config!$CA$225:$CA$236</definedName>
    <definedName name="Ttradtx">#REF!</definedName>
    <definedName name="Ttradty1" localSheetId="0">[4]Config!$CB$225:$CB$236</definedName>
    <definedName name="Ttradty1">#REF!</definedName>
    <definedName name="Ttradty2" localSheetId="0">[4]Config!$CC$225:$CC$236</definedName>
    <definedName name="Ttradty2">#REF!</definedName>
    <definedName name="Ttradty3" localSheetId="0">[4]Config!$CD$225:$CD$236</definedName>
    <definedName name="Ttradty3">#REF!</definedName>
    <definedName name="Ttradty4" localSheetId="0">[4]Config!$CE$225:$CE$236</definedName>
    <definedName name="Ttradty4">#REF!</definedName>
    <definedName name="Ttradty5" localSheetId="0">[4]Config!$CF$225:$CF$236</definedName>
    <definedName name="Ttradty5">#REF!</definedName>
    <definedName name="Ttrahqktbtg" localSheetId="0">[4]Config!$CA$197</definedName>
    <definedName name="Ttrahqktbtg">#REF!</definedName>
    <definedName name="Ttrahqktx" localSheetId="0">[4]Config!$CA$183:$CA$196</definedName>
    <definedName name="Ttrahqktx">#REF!</definedName>
    <definedName name="Ttrahqkty1" localSheetId="0">[4]Config!$CB$183:$CB$196</definedName>
    <definedName name="Ttrahqkty1">#REF!</definedName>
    <definedName name="Ttrahqkty2" localSheetId="0">[4]Config!$CC$183:$CC$196</definedName>
    <definedName name="Ttrahqkty2">#REF!</definedName>
    <definedName name="Ttrahqkty3" localSheetId="0">[4]Config!$CD$183:$CD$196</definedName>
    <definedName name="Ttrahqkty3">#REF!</definedName>
    <definedName name="Ttrahqkty4" localSheetId="0">[4]Config!$CE$183:$CE$196</definedName>
    <definedName name="Ttrahqkty4">#REF!</definedName>
    <definedName name="Ttrahqkty5" localSheetId="0">[4]Config!$CF$183:$CF$196</definedName>
    <definedName name="Ttrahqkty5">#REF!</definedName>
    <definedName name="Ttratkbtg" localSheetId="0">[4]Config!$CA$217</definedName>
    <definedName name="Ttratkbtg">#REF!</definedName>
    <definedName name="Ttratkx" localSheetId="0">[4]Config!$CA$205:$CA$216</definedName>
    <definedName name="Ttratkx">#REF!</definedName>
    <definedName name="Ttratky1" localSheetId="0">[4]Config!$CB$205:$CB$216</definedName>
    <definedName name="Ttratky1">#REF!</definedName>
    <definedName name="Ttratky2" localSheetId="0">[4]Config!$CC$205:$CC$216</definedName>
    <definedName name="Ttratky2">#REF!</definedName>
    <definedName name="Ttratky3" localSheetId="0">[4]Config!$CD$205:$CD$216</definedName>
    <definedName name="Ttratky3">#REF!</definedName>
    <definedName name="Ttratky4" localSheetId="0">[4]Config!$CE$205:$CE$216</definedName>
    <definedName name="Ttratky4">#REF!</definedName>
    <definedName name="Ttratky5" localSheetId="0">[4]Config!$CF$205:$CF$216</definedName>
    <definedName name="Ttratky5">#REF!</definedName>
    <definedName name="TTRON20" localSheetId="0">#REF!</definedName>
    <definedName name="TTRON20">#REF!</definedName>
    <definedName name="TTRON50" localSheetId="0">#REF!</definedName>
    <definedName name="TTRON50">#REF!</definedName>
    <definedName name="TTRON80" localSheetId="0">#REF!</definedName>
    <definedName name="TTRON80">#REF!</definedName>
    <definedName name="ttronmk" localSheetId="0">#REF!</definedName>
    <definedName name="ttronmk">#REF!</definedName>
    <definedName name="ttt">'[1]CT Thang Mo'!$B$309:$M$309</definedName>
    <definedName name="tttb">'[1]CT Thang Mo'!$B$431:$I$431</definedName>
    <definedName name="TUAN45" localSheetId="0">#REF!</definedName>
    <definedName name="TUAN45">#REF!</definedName>
    <definedName name="TUAN46" localSheetId="0">#REF!</definedName>
    <definedName name="TUAN46">#REF!</definedName>
    <definedName name="TUAN48" localSheetId="0">#REF!</definedName>
    <definedName name="TUAN48">#REF!</definedName>
    <definedName name="TUAN49" localSheetId="0">#REF!</definedName>
    <definedName name="TUAN49">#REF!</definedName>
    <definedName name="TUAN50" localSheetId="0">#REF!</definedName>
    <definedName name="TUAN50">#REF!</definedName>
    <definedName name="TUAN51" localSheetId="0">#REF!</definedName>
    <definedName name="TUAN51">#REF!</definedName>
    <definedName name="TUAN52" localSheetId="0">#REF!</definedName>
    <definedName name="TUAN52">#REF!</definedName>
    <definedName name="tudc" localSheetId="0">#REF!</definedName>
    <definedName name="tudc">#REF!</definedName>
    <definedName name="TUDIEN" localSheetId="0">#REF!</definedName>
    <definedName name="TUDIEN">#REF!</definedName>
    <definedName name="tung" localSheetId="0">#REF!</definedName>
    <definedName name="tung">#REF!</definedName>
    <definedName name="Tuong_chan" localSheetId="0">#REF!</definedName>
    <definedName name="Tuong_chan">#REF!</definedName>
    <definedName name="TuVan" localSheetId="0">#REF!</definedName>
    <definedName name="TuVan">#REF!</definedName>
    <definedName name="TUVAN_dtxl" localSheetId="0">#REF!</definedName>
    <definedName name="TUVAN_dtxl">#REF!</definedName>
    <definedName name="tuyennhanh" localSheetId="0" hidden="1">{"'Sheet1'!$L$16"}</definedName>
    <definedName name="tuyennhanh" hidden="1">{"'Sheet1'!$L$16"}</definedName>
    <definedName name="tv75nc" localSheetId="0">#REF!</definedName>
    <definedName name="tv75nc">#REF!</definedName>
    <definedName name="tv75vl" localSheetId="0">#REF!</definedName>
    <definedName name="tv75vl">#REF!</definedName>
    <definedName name="TVL_d" localSheetId="0">#REF!</definedName>
    <definedName name="TVL_d">#REF!</definedName>
    <definedName name="TVL_tn" localSheetId="0">#REF!</definedName>
    <definedName name="TVL_tn">#REF!</definedName>
    <definedName name="TVL_vh" localSheetId="0">#REF!</definedName>
    <definedName name="TVL_vh">#REF!</definedName>
    <definedName name="tw" localSheetId="0">#REF!</definedName>
    <definedName name="tw">#REF!</definedName>
    <definedName name="TX" localSheetId="0">#REF!</definedName>
    <definedName name="TX">#REF!</definedName>
    <definedName name="TXB11QBINHCHANH" localSheetId="0">#REF!</definedName>
    <definedName name="TXB11QBINHCHANH">#REF!</definedName>
    <definedName name="TXB11QBINHTAN" localSheetId="0">#REF!</definedName>
    <definedName name="TXB11QBINHTAN">#REF!</definedName>
    <definedName name="TXB11QBINHTHANH1" localSheetId="0">#REF!</definedName>
    <definedName name="TXB11QBINHTHANH1">#REF!</definedName>
    <definedName name="TXB11QBINHTHANH2" localSheetId="0">#REF!</definedName>
    <definedName name="TXB11QBINHTHANH2">#REF!</definedName>
    <definedName name="TXB11QCUCHI" localSheetId="0">#REF!</definedName>
    <definedName name="TXB11QCUCHI">#REF!</definedName>
    <definedName name="TXB11QGOVAP1" localSheetId="0">#REF!</definedName>
    <definedName name="TXB11QGOVAP1">#REF!</definedName>
    <definedName name="TXB11QGOVAP2" localSheetId="0">#REF!</definedName>
    <definedName name="TXB11QGOVAP2">#REF!</definedName>
    <definedName name="TXB11QHOCMON" localSheetId="0">#REF!</definedName>
    <definedName name="TXB11QHOCMON">#REF!</definedName>
    <definedName name="TXB11QPHUNHUAN" localSheetId="0">#REF!</definedName>
    <definedName name="TXB11QPHUNHUAN">#REF!</definedName>
    <definedName name="TXB11QTANBINH1" localSheetId="0">#REF!</definedName>
    <definedName name="TXB11QTANBINH1">#REF!</definedName>
    <definedName name="TXB11QTANBINH2" localSheetId="0">#REF!</definedName>
    <definedName name="TXB11QTANBINH2">#REF!</definedName>
    <definedName name="TXB11QTANPHU" localSheetId="0">#REF!</definedName>
    <definedName name="TXB11QTANPHU">#REF!</definedName>
    <definedName name="TXB11QTHUDUC1" localSheetId="0">#REF!</definedName>
    <definedName name="TXB11QTHUDUC1">#REF!</definedName>
    <definedName name="TXB11QTHUDUC2" localSheetId="0">#REF!</definedName>
    <definedName name="TXB11QTHUDUC2">#REF!</definedName>
    <definedName name="TXB11QUAN1" localSheetId="0">#REF!</definedName>
    <definedName name="TXB11QUAN1">#REF!</definedName>
    <definedName name="TXB11QUAN10" localSheetId="0">#REF!</definedName>
    <definedName name="TXB11QUAN10">#REF!</definedName>
    <definedName name="TXB11QUAN11" localSheetId="0">#REF!</definedName>
    <definedName name="TXB11QUAN11">#REF!</definedName>
    <definedName name="TXB11QUAN12" localSheetId="0">#REF!</definedName>
    <definedName name="TXB11QUAN12">#REF!</definedName>
    <definedName name="TXB11QUAN2" localSheetId="0">#REF!</definedName>
    <definedName name="TXB11QUAN2">#REF!</definedName>
    <definedName name="TXB11QUAN4" localSheetId="0">#REF!</definedName>
    <definedName name="TXB11QUAN4">#REF!</definedName>
    <definedName name="TXB11QUAN6B" localSheetId="0">#REF!</definedName>
    <definedName name="TXB11QUAN6B">#REF!</definedName>
    <definedName name="TXB11QUAN7" localSheetId="0">#REF!</definedName>
    <definedName name="TXB11QUAN7">#REF!</definedName>
    <definedName name="TXB11QUAN8A" localSheetId="0">#REF!</definedName>
    <definedName name="TXB11QUAN8A">#REF!</definedName>
    <definedName name="TXB11QUAN8B" localSheetId="0">#REF!</definedName>
    <definedName name="TXB11QUAN8B">#REF!</definedName>
    <definedName name="TXB44QUAN5" localSheetId="0">#REF!</definedName>
    <definedName name="TXB44QUAN5">#REF!</definedName>
    <definedName name="TXB44QUAN6A" localSheetId="0">#REF!</definedName>
    <definedName name="TXB44QUAN6A">#REF!</definedName>
    <definedName name="TXL" localSheetId="0">#N/A</definedName>
    <definedName name="TXL">'TONG MUC DAU TU'!TXL</definedName>
    <definedName name="TY" localSheetId="0">#REF!</definedName>
    <definedName name="TY">#REF!</definedName>
    <definedName name="Ty_gia" localSheetId="0">#REF!</definedName>
    <definedName name="Ty_gia">#REF!</definedName>
    <definedName name="Ty_gia_yen" localSheetId="0">#REF!</definedName>
    <definedName name="Ty_gia_yen">#REF!</definedName>
    <definedName name="ty_le" localSheetId="0">#REF!</definedName>
    <definedName name="ty_le">#REF!</definedName>
    <definedName name="Ty_Le_1" localSheetId="0">#REF!</definedName>
    <definedName name="Ty_Le_1">#REF!</definedName>
    <definedName name="ty_le_2" localSheetId="0">#REF!</definedName>
    <definedName name="ty_le_2">#REF!</definedName>
    <definedName name="ty_le_3" localSheetId="0">#REF!</definedName>
    <definedName name="ty_le_3">#REF!</definedName>
    <definedName name="ty_le_BTN" localSheetId="0">#REF!</definedName>
    <definedName name="ty_le_BTN">#REF!</definedName>
    <definedName name="Ty_le1" localSheetId="0">#REF!</definedName>
    <definedName name="Ty_le1">#REF!</definedName>
    <definedName name="ty_le2" localSheetId="0">#REF!</definedName>
    <definedName name="ty_le2">#REF!</definedName>
    <definedName name="ty_le3" localSheetId="0">#REF!</definedName>
    <definedName name="ty_le3">#REF!</definedName>
    <definedName name="tyle" localSheetId="0">#REF!</definedName>
    <definedName name="tyle">#REF!</definedName>
    <definedName name="TYT" localSheetId="0">BlankMacro1</definedName>
    <definedName name="TYT">BlankMacro1</definedName>
    <definedName name="tyu" localSheetId="0" hidden="1">{"'Sheet1'!$L$16"}</definedName>
    <definedName name="tyu" hidden="1">{"'Sheet1'!$L$16"}</definedName>
    <definedName name="u" localSheetId="0">#REF!</definedName>
    <definedName name="u">#REF!</definedName>
    <definedName name="Ucoc" localSheetId="0">#REF!</definedName>
    <definedName name="Ucoc">#REF!</definedName>
    <definedName name="unitt" localSheetId="0">BlankMacro1</definedName>
    <definedName name="unitt">BlankMacro1</definedName>
    <definedName name="UP" localSheetId="0">#REF!,#REF!,#REF!,#REF!,#REF!,#REF!,#REF!,#REF!,#REF!,#REF!,#REF!</definedName>
    <definedName name="UP">#REF!,#REF!,#REF!,#REF!,#REF!,#REF!,#REF!,#REF!,#REF!,#REF!,#REF!</definedName>
    <definedName name="ut" localSheetId="0">BlankMacro1</definedName>
    <definedName name="ut">BlankMacro1</definedName>
    <definedName name="v" localSheetId="0">#REF!</definedName>
    <definedName name="v">#REF!</definedName>
    <definedName name="V_a_b__t_ng_M200____1x2">#N/A</definedName>
    <definedName name="V_t_tõ" localSheetId="0">#REF!</definedName>
    <definedName name="V_t_tõ">#REF!</definedName>
    <definedName name="VAÄT_LIEÄU">"ATRAM"</definedName>
    <definedName name="vaidia" localSheetId="0">#REF!</definedName>
    <definedName name="vaidia">#REF!</definedName>
    <definedName name="Value0" localSheetId="0">#REF!</definedName>
    <definedName name="Value0">#REF!</definedName>
    <definedName name="Value1" localSheetId="0">#REF!</definedName>
    <definedName name="Value1">#REF!</definedName>
    <definedName name="Value10" localSheetId="0">#REF!</definedName>
    <definedName name="Value10">#REF!</definedName>
    <definedName name="Value11" localSheetId="0">#REF!</definedName>
    <definedName name="Value11">#REF!</definedName>
    <definedName name="Value12" localSheetId="0">#REF!</definedName>
    <definedName name="Value12">#REF!</definedName>
    <definedName name="Value13" localSheetId="0">#REF!</definedName>
    <definedName name="Value13">#REF!</definedName>
    <definedName name="Value14" localSheetId="0">#REF!</definedName>
    <definedName name="Value14">#REF!</definedName>
    <definedName name="Value15" localSheetId="0">#REF!</definedName>
    <definedName name="Value15">#REF!</definedName>
    <definedName name="Value16" localSheetId="0">#REF!</definedName>
    <definedName name="Value16">#REF!</definedName>
    <definedName name="Value17" localSheetId="0">#REF!</definedName>
    <definedName name="Value17">#REF!</definedName>
    <definedName name="Value18" localSheetId="0">#REF!</definedName>
    <definedName name="Value18">#REF!</definedName>
    <definedName name="Value19" localSheetId="0">#REF!</definedName>
    <definedName name="Value19">#REF!</definedName>
    <definedName name="Value2" localSheetId="0">#REF!</definedName>
    <definedName name="Value2">#REF!</definedName>
    <definedName name="Value20" localSheetId="0">#REF!</definedName>
    <definedName name="Value20">#REF!</definedName>
    <definedName name="Value21" localSheetId="0">#REF!</definedName>
    <definedName name="Value21">#REF!</definedName>
    <definedName name="Value22" localSheetId="0">#REF!</definedName>
    <definedName name="Value22">#REF!</definedName>
    <definedName name="Value23" localSheetId="0">#REF!</definedName>
    <definedName name="Value23">#REF!</definedName>
    <definedName name="Value24" localSheetId="0">#REF!</definedName>
    <definedName name="Value24">#REF!</definedName>
    <definedName name="Value25" localSheetId="0">#REF!</definedName>
    <definedName name="Value25">#REF!</definedName>
    <definedName name="Value26" localSheetId="0">#REF!</definedName>
    <definedName name="Value26">#REF!</definedName>
    <definedName name="Value27" localSheetId="0">#REF!</definedName>
    <definedName name="Value27">#REF!</definedName>
    <definedName name="Value28" localSheetId="0">#REF!</definedName>
    <definedName name="Value28">#REF!</definedName>
    <definedName name="Value29" localSheetId="0">#REF!</definedName>
    <definedName name="Value29">#REF!</definedName>
    <definedName name="Value3" localSheetId="0">#REF!</definedName>
    <definedName name="Value3">#REF!</definedName>
    <definedName name="Value30" localSheetId="0">#REF!</definedName>
    <definedName name="Value30">#REF!</definedName>
    <definedName name="Value31" localSheetId="0">#REF!</definedName>
    <definedName name="Value31">#REF!</definedName>
    <definedName name="Value32" localSheetId="0">#REF!</definedName>
    <definedName name="Value32">#REF!</definedName>
    <definedName name="Value33" localSheetId="0">#REF!</definedName>
    <definedName name="Value33">#REF!</definedName>
    <definedName name="Value34" localSheetId="0">#REF!</definedName>
    <definedName name="Value34">#REF!</definedName>
    <definedName name="Value35" localSheetId="0">#REF!</definedName>
    <definedName name="Value35">#REF!</definedName>
    <definedName name="Value36" localSheetId="0">#REF!</definedName>
    <definedName name="Value36">#REF!</definedName>
    <definedName name="Value37" localSheetId="0">#REF!</definedName>
    <definedName name="Value37">#REF!</definedName>
    <definedName name="Value38" localSheetId="0">#REF!</definedName>
    <definedName name="Value38">#REF!</definedName>
    <definedName name="Value39" localSheetId="0">#REF!</definedName>
    <definedName name="Value39">#REF!</definedName>
    <definedName name="Value4" localSheetId="0">#REF!</definedName>
    <definedName name="Value4">#REF!</definedName>
    <definedName name="Value40" localSheetId="0">#REF!</definedName>
    <definedName name="Value40">#REF!</definedName>
    <definedName name="Value41" localSheetId="0">#REF!</definedName>
    <definedName name="Value41">#REF!</definedName>
    <definedName name="Value42" localSheetId="0">#REF!</definedName>
    <definedName name="Value42">#REF!</definedName>
    <definedName name="Value43" localSheetId="0">#REF!</definedName>
    <definedName name="Value43">#REF!</definedName>
    <definedName name="Value44" localSheetId="0">#REF!</definedName>
    <definedName name="Value44">#REF!</definedName>
    <definedName name="Value45" localSheetId="0">#REF!</definedName>
    <definedName name="Value45">#REF!</definedName>
    <definedName name="Value46" localSheetId="0">#REF!</definedName>
    <definedName name="Value46">#REF!</definedName>
    <definedName name="Value47" localSheetId="0">#REF!</definedName>
    <definedName name="Value47">#REF!</definedName>
    <definedName name="Value48" localSheetId="0">#REF!</definedName>
    <definedName name="Value48">#REF!</definedName>
    <definedName name="Value49" localSheetId="0">#REF!</definedName>
    <definedName name="Value49">#REF!</definedName>
    <definedName name="Value5" localSheetId="0">#REF!</definedName>
    <definedName name="Value5">#REF!</definedName>
    <definedName name="Value50" localSheetId="0">#REF!</definedName>
    <definedName name="Value50">#REF!</definedName>
    <definedName name="Value51" localSheetId="0">#REF!</definedName>
    <definedName name="Value51">#REF!</definedName>
    <definedName name="Value52" localSheetId="0">#REF!</definedName>
    <definedName name="Value52">#REF!</definedName>
    <definedName name="Value53" localSheetId="0">#REF!</definedName>
    <definedName name="Value53">#REF!</definedName>
    <definedName name="Value54" localSheetId="0">#REF!</definedName>
    <definedName name="Value54">#REF!</definedName>
    <definedName name="Value55" localSheetId="0">#REF!</definedName>
    <definedName name="Value55">#REF!</definedName>
    <definedName name="Value6" localSheetId="0">#REF!</definedName>
    <definedName name="Value6">#REF!</definedName>
    <definedName name="Value7" localSheetId="0">#REF!</definedName>
    <definedName name="Value7">#REF!</definedName>
    <definedName name="Value8" localSheetId="0">#REF!</definedName>
    <definedName name="Value8">#REF!</definedName>
    <definedName name="Value9" localSheetId="0">#REF!</definedName>
    <definedName name="Value9">#REF!</definedName>
    <definedName name="Values_Entered" localSheetId="0">IF(Loan_Amount*Interest_Rate*Loan_Years*Loan_Start&gt;0,1,0)</definedName>
    <definedName name="Values_Entered">IF(Loan_Amount*Interest_Rate*Loan_Years*Loan_Start&gt;0,1,0)</definedName>
    <definedName name="VAN_CHUYEN_DUONG_DAI_DZ0.4KV" localSheetId="0">#REF!</definedName>
    <definedName name="VAN_CHUYEN_DUONG_DAI_DZ0.4KV">#REF!</definedName>
    <definedName name="VAN_CHUYEN_DUONG_DAI_DZ22KV" localSheetId="0">#REF!</definedName>
    <definedName name="VAN_CHUYEN_DUONG_DAI_DZ22KV">#REF!</definedName>
    <definedName name="VAN_CHUYEN_VAT_TU_CHUNG" localSheetId="0">#REF!</definedName>
    <definedName name="VAN_CHUYEN_VAT_TU_CHUNG">#REF!</definedName>
    <definedName name="VAN_TRUNG_CHUYEN_VAT_TU_CHUNG" localSheetId="0">#REF!</definedName>
    <definedName name="VAN_TRUNG_CHUYEN_VAT_TU_CHUNG">#REF!</definedName>
    <definedName name="VARIINST" localSheetId="0">#REF!</definedName>
    <definedName name="VARIINST">#REF!</definedName>
    <definedName name="VARIPURC" localSheetId="0">#REF!</definedName>
    <definedName name="VARIPURC">#REF!</definedName>
    <definedName name="VAT" localSheetId="0">#REF!</definedName>
    <definedName name="VAT">#REF!</definedName>
    <definedName name="VAT_LIEU_DEN_CHAN_CONG_TRINH" localSheetId="0">#REF!</definedName>
    <definedName name="VAT_LIEU_DEN_CHAN_CONG_TRINH">#REF!</definedName>
    <definedName name="Vat_tu" localSheetId="0">#REF!</definedName>
    <definedName name="Vat_tu">#REF!</definedName>
    <definedName name="VATLIEU" localSheetId="0">#REF!</definedName>
    <definedName name="VATLIEU">#REF!</definedName>
    <definedName name="VatLieuKhac" localSheetId="0">#REF!</definedName>
    <definedName name="VatLieuKhac">#REF!</definedName>
    <definedName name="VATM" localSheetId="0" hidden="1">{"'Sheet1'!$L$16"}</definedName>
    <definedName name="VATM" hidden="1">{"'Sheet1'!$L$16"}</definedName>
    <definedName name="VatTu" localSheetId="0">#REF!</definedName>
    <definedName name="VatTu">#REF!</definedName>
    <definedName name="VatTuTungHangMuc" localSheetId="0">#REF!</definedName>
    <definedName name="VatTuTungHangMuc">#REF!</definedName>
    <definedName name="vbtchongnuocm300" localSheetId="0">#REF!</definedName>
    <definedName name="vbtchongnuocm300">#REF!</definedName>
    <definedName name="vbtm150" localSheetId="0">#REF!</definedName>
    <definedName name="vbtm150">#REF!</definedName>
    <definedName name="vbtm300" localSheetId="0">#REF!</definedName>
    <definedName name="vbtm300">#REF!</definedName>
    <definedName name="vbtm400" localSheetId="0">#REF!</definedName>
    <definedName name="vbtm400">#REF!</definedName>
    <definedName name="VC" localSheetId="0">#REF!</definedName>
    <definedName name="VC">#REF!</definedName>
    <definedName name="VC_NMD" localSheetId="0">#REF!</definedName>
    <definedName name="VC_NMD">#REF!</definedName>
    <definedName name="VC_TN" localSheetId="0">#REF!</definedName>
    <definedName name="VC_TN">#REF!</definedName>
    <definedName name="vc3.">'[1]CT  PL'!$B$125:$H$125</definedName>
    <definedName name="vca">'[1]CT  PL'!$B$25:$H$25</definedName>
    <definedName name="VCCH12M200" localSheetId="0">#REF!</definedName>
    <definedName name="VCCH12M200">#REF!</definedName>
    <definedName name="vccot" localSheetId="0">#REF!</definedName>
    <definedName name="vccot">#REF!</definedName>
    <definedName name="vccot.">'[1]CT  PL'!$B$8:$H$8</definedName>
    <definedName name="VCCU" localSheetId="0">#REF!</definedName>
    <definedName name="VCCU">#REF!</definedName>
    <definedName name="vcdbt">'[1]CT Thang Mo'!$B$220:$I$220</definedName>
    <definedName name="vcdd">'[1]CT Thang Mo'!$B$182:$H$182</definedName>
    <definedName name="vcdd1" localSheetId="0">#N/A</definedName>
    <definedName name="vcdd1">'TONG MUC DAU TU'!vcdd1</definedName>
    <definedName name="vcdt">'[1]CT Thang Mo'!$B$406:$I$406</definedName>
    <definedName name="vcdtb">'[1]CT Thang Mo'!$B$432:$I$432</definedName>
    <definedName name="VCHT" localSheetId="0">#REF!</definedName>
    <definedName name="VCHT">#REF!</definedName>
    <definedName name="VCL46M100" localSheetId="0">#REF!</definedName>
    <definedName name="VCL46M100">#REF!</definedName>
    <definedName name="VCM24M200" localSheetId="0">#REF!</definedName>
    <definedName name="VCM24M200">#REF!</definedName>
    <definedName name="vcoto" localSheetId="0" hidden="1">{"'Sheet1'!$L$16"}</definedName>
    <definedName name="vcoto" hidden="1">{"'Sheet1'!$L$16"}</definedName>
    <definedName name="VCPBKKC" localSheetId="0">#REF!</definedName>
    <definedName name="VCPBKKC">#REF!</definedName>
    <definedName name="VCPTHGV" localSheetId="0">#REF!</definedName>
    <definedName name="VCPTHGV">#REF!</definedName>
    <definedName name="vctb" localSheetId="0">#REF!</definedName>
    <definedName name="vctb">#REF!</definedName>
    <definedName name="VCTHEP10" localSheetId="0">#REF!</definedName>
    <definedName name="VCTHEP10">#REF!</definedName>
    <definedName name="VCTHEP18" localSheetId="0">#REF!</definedName>
    <definedName name="VCTHEP18">#REF!</definedName>
    <definedName name="VCTHEP20" localSheetId="0">#REF!</definedName>
    <definedName name="VCTHEP20">#REF!</definedName>
    <definedName name="vctt">'[1]CT  PL'!$B$288:$H$288</definedName>
    <definedName name="VCVAN" localSheetId="0">#REF!</definedName>
    <definedName name="VCVAN">#REF!</definedName>
    <definedName name="VCVBT1" localSheetId="0">#REF!</definedName>
    <definedName name="VCVBT1">#REF!</definedName>
    <definedName name="VCVBT2" localSheetId="0">#REF!</definedName>
    <definedName name="VCVBT2">#REF!</definedName>
    <definedName name="vd" localSheetId="0">#REF!</definedName>
    <definedName name="vd">#REF!</definedName>
    <definedName name="vd3p" localSheetId="0">#REF!</definedName>
    <definedName name="vd3p">#REF!</definedName>
    <definedName name="vdcl" localSheetId="0">#REF!</definedName>
    <definedName name="vdcl">#REF!</definedName>
    <definedName name="vdl" localSheetId="0">#REF!</definedName>
    <definedName name="vdl">#REF!</definedName>
    <definedName name="Vfri" localSheetId="0">#REF!</definedName>
    <definedName name="Vfri">#REF!</definedName>
    <definedName name="Viet" localSheetId="0" hidden="1">{"'Sheet1'!$L$16"}</definedName>
    <definedName name="Viet" hidden="1">{"'Sheet1'!$L$16"}</definedName>
    <definedName name="VIEW" localSheetId="0">#REF!</definedName>
    <definedName name="VIEW">#REF!</definedName>
    <definedName name="vk" localSheetId="0">#REF!</definedName>
    <definedName name="vk">#REF!</definedName>
    <definedName name="VKBTCH" localSheetId="0">#REF!</definedName>
    <definedName name="VKBTCH">#REF!</definedName>
    <definedName name="VKBV" localSheetId="0">#REF!</definedName>
    <definedName name="VKBV">#REF!</definedName>
    <definedName name="VKBVCH" localSheetId="0">#REF!</definedName>
    <definedName name="VKBVCH">#REF!</definedName>
    <definedName name="vkcauthang" localSheetId="0">#REF!</definedName>
    <definedName name="vkcauthang">#REF!</definedName>
    <definedName name="VKGC_T" localSheetId="0">#REF!</definedName>
    <definedName name="VKGC_T">#REF!</definedName>
    <definedName name="VKGCVH" localSheetId="0">#REF!</definedName>
    <definedName name="VKGCVH">#REF!</definedName>
    <definedName name="VKHC" localSheetId="0">#REF!</definedName>
    <definedName name="VKHC">#REF!</definedName>
    <definedName name="VKHCCN" localSheetId="0">#REF!</definedName>
    <definedName name="VKHCCN">#REF!</definedName>
    <definedName name="VKHCX" localSheetId="0">#REF!</definedName>
    <definedName name="VKHCX">#REF!</definedName>
    <definedName name="VKHG_M" localSheetId="0">#REF!</definedName>
    <definedName name="VKHG_M">#REF!</definedName>
    <definedName name="VKHT_T" localSheetId="0">#REF!</definedName>
    <definedName name="VKHT_T">#REF!</definedName>
    <definedName name="VKM_D" localSheetId="0">#REF!</definedName>
    <definedName name="VKM_D">#REF!</definedName>
    <definedName name="VKMC" localSheetId="0">#REF!</definedName>
    <definedName name="VKMC">#REF!</definedName>
    <definedName name="vksan" localSheetId="0">#REF!</definedName>
    <definedName name="vksan">#REF!</definedName>
    <definedName name="VKTDBV760" localSheetId="0">#REF!</definedName>
    <definedName name="VKTDBV760">#REF!</definedName>
    <definedName name="VKTDHC" localSheetId="0">#REF!</definedName>
    <definedName name="VKTDHC">#REF!</definedName>
    <definedName name="VKTDHCCN" localSheetId="0">#REF!</definedName>
    <definedName name="VKTDHCCN">#REF!</definedName>
    <definedName name="VKTDHG_M" localSheetId="0">#REF!</definedName>
    <definedName name="VKTDHG_M">#REF!</definedName>
    <definedName name="VKTDHT_T" localSheetId="0">#REF!</definedName>
    <definedName name="VKTDHT_T">#REF!</definedName>
    <definedName name="VKTDTC" localSheetId="0">#REF!</definedName>
    <definedName name="VKTDTC">#REF!</definedName>
    <definedName name="vl" localSheetId="0">#REF!</definedName>
    <definedName name="vl">#REF!</definedName>
    <definedName name="VL_CSH" localSheetId="0">#REF!</definedName>
    <definedName name="VL_CSH">#REF!</definedName>
    <definedName name="VL_CTNM" localSheetId="0">#REF!</definedName>
    <definedName name="VL_CTNM">#REF!</definedName>
    <definedName name="VL_CX1" localSheetId="0">#REF!</definedName>
    <definedName name="VL_CX1">#REF!</definedName>
    <definedName name="VL_CX2" localSheetId="0">#REF!</definedName>
    <definedName name="VL_CX2">#REF!</definedName>
    <definedName name="VL_GT" localSheetId="0">#REF!</definedName>
    <definedName name="VL_GT">#REF!</definedName>
    <definedName name="VL_HCN" localSheetId="0">#REF!</definedName>
    <definedName name="VL_HCN">#REF!</definedName>
    <definedName name="VL_NMD" localSheetId="0">#REF!</definedName>
    <definedName name="VL_NMD">#REF!</definedName>
    <definedName name="VL_RC1" localSheetId="0">#REF!</definedName>
    <definedName name="VL_RC1">#REF!</definedName>
    <definedName name="VL_RC2" localSheetId="0">#REF!</definedName>
    <definedName name="VL_RC2">#REF!</definedName>
    <definedName name="VL_Rnha" localSheetId="0">#REF!</definedName>
    <definedName name="VL_Rnha">#REF!</definedName>
    <definedName name="VL_RS" localSheetId="0">#REF!</definedName>
    <definedName name="VL_RS">#REF!</definedName>
    <definedName name="VL_TN1" localSheetId="0">#REF!</definedName>
    <definedName name="VL_TN1">#REF!</definedName>
    <definedName name="VL_TN2" localSheetId="0">#REF!</definedName>
    <definedName name="VL_TN2">#REF!</definedName>
    <definedName name="VL_TN3" localSheetId="0">#REF!</definedName>
    <definedName name="VL_TN3">#REF!</definedName>
    <definedName name="VL_TN4" localSheetId="0">#REF!</definedName>
    <definedName name="VL_TN4">#REF!</definedName>
    <definedName name="VL_TNM" localSheetId="0">#REF!</definedName>
    <definedName name="VL_TNM">#REF!</definedName>
    <definedName name="vl3p" localSheetId="0">#REF!</definedName>
    <definedName name="vl3p">#REF!</definedName>
    <definedName name="VLBS">#N/A</definedName>
    <definedName name="vlc" localSheetId="0">#REF!</definedName>
    <definedName name="vlc">#REF!</definedName>
    <definedName name="Vlcap0.7" localSheetId="0">#REF!</definedName>
    <definedName name="Vlcap0.7">#REF!</definedName>
    <definedName name="VLcap1" localSheetId="0">#REF!</definedName>
    <definedName name="VLcap1">#REF!</definedName>
    <definedName name="VLCH12M200" localSheetId="0">#REF!</definedName>
    <definedName name="VLCH12M200">#REF!</definedName>
    <definedName name="VLCT3p" localSheetId="0">#REF!</definedName>
    <definedName name="VLCT3p">#REF!</definedName>
    <definedName name="vlctbb" localSheetId="0">#REF!</definedName>
    <definedName name="vlctbb">#REF!</definedName>
    <definedName name="VLCU" localSheetId="0">#REF!</definedName>
    <definedName name="VLCU">#REF!</definedName>
    <definedName name="vldn400" localSheetId="0">#REF!</definedName>
    <definedName name="vldn400">#REF!</definedName>
    <definedName name="vldn600" localSheetId="0">#REF!</definedName>
    <definedName name="vldn600">#REF!</definedName>
    <definedName name="VLDP" localSheetId="0">#REF!</definedName>
    <definedName name="VLDP">#REF!</definedName>
    <definedName name="VLIEU" localSheetId="0">#REF!</definedName>
    <definedName name="VLIEU">#REF!</definedName>
    <definedName name="VLKhac" localSheetId="0">#REF!</definedName>
    <definedName name="VLKhac">#REF!</definedName>
    <definedName name="VLL46M100" localSheetId="0">#REF!</definedName>
    <definedName name="VLL46M100">#REF!</definedName>
    <definedName name="VLM" localSheetId="0">#REF!</definedName>
    <definedName name="VLM">#REF!</definedName>
    <definedName name="VLM24M200" localSheetId="0">#REF!</definedName>
    <definedName name="VLM24M200">#REF!</definedName>
    <definedName name="VLP" localSheetId="0">#REF!</definedName>
    <definedName name="VLP">#REF!</definedName>
    <definedName name="VLTHEP10" localSheetId="0">#REF!</definedName>
    <definedName name="VLTHEP10">#REF!</definedName>
    <definedName name="VLTHEP18" localSheetId="0">#REF!</definedName>
    <definedName name="VLTHEP18">#REF!</definedName>
    <definedName name="VLTHEP20" localSheetId="0">#REF!</definedName>
    <definedName name="VLTHEP20">#REF!</definedName>
    <definedName name="vltram" localSheetId="0">#REF!</definedName>
    <definedName name="vltram">#REF!</definedName>
    <definedName name="VLVAN" localSheetId="0">#REF!</definedName>
    <definedName name="VLVAN">#REF!</definedName>
    <definedName name="Vn_fri" localSheetId="0">#REF!</definedName>
    <definedName name="Vn_fri">#REF!</definedName>
    <definedName name="VND" localSheetId="0">#REF!</definedName>
    <definedName name="VND">#REF!</definedName>
    <definedName name="Vr" localSheetId="0">#REF!</definedName>
    <definedName name="Vr">#REF!</definedName>
    <definedName name="vr3p" localSheetId="0">#REF!</definedName>
    <definedName name="vr3p">#REF!</definedName>
    <definedName name="Vs" localSheetId="0">#REF!</definedName>
    <definedName name="Vs">#REF!</definedName>
    <definedName name="VT" localSheetId="0">#REF!</definedName>
    <definedName name="VT">#REF!</definedName>
    <definedName name="vtcs" localSheetId="0">#REF!</definedName>
    <definedName name="vtcs">#REF!</definedName>
    <definedName name="VTctn" localSheetId="0">#REF!</definedName>
    <definedName name="VTctn">#REF!</definedName>
    <definedName name="VTCTNTN" localSheetId="0">#REF!</definedName>
    <definedName name="VTCTNTN">#REF!</definedName>
    <definedName name="VTDIEN" localSheetId="0">#REF!</definedName>
    <definedName name="VTDIEN">#REF!</definedName>
    <definedName name="VTDIENTT" localSheetId="0">#REF!</definedName>
    <definedName name="VTDIENTT">#REF!</definedName>
    <definedName name="vtduong" localSheetId="0">#REF!</definedName>
    <definedName name="vtduong">#REF!</definedName>
    <definedName name="vthang" localSheetId="0">#REF!</definedName>
    <definedName name="vthang">#REF!</definedName>
    <definedName name="vtpccc" localSheetId="0">#REF!</definedName>
    <definedName name="vtpccc">#REF!</definedName>
    <definedName name="vttnngoai" localSheetId="0">#REF!</definedName>
    <definedName name="vttnngoai">#REF!</definedName>
    <definedName name="VTu" localSheetId="0">#REF!</definedName>
    <definedName name="VTu">#REF!</definedName>
    <definedName name="VTviahe" localSheetId="0">#REF!</definedName>
    <definedName name="VTviahe">#REF!</definedName>
    <definedName name="VTVUA" localSheetId="0">#REF!</definedName>
    <definedName name="VTVUA">#REF!</definedName>
    <definedName name="Vu" localSheetId="0">#REF!</definedName>
    <definedName name="Vu">#REF!</definedName>
    <definedName name="VÙ" localSheetId="0">#REF!</definedName>
    <definedName name="VÙ">#REF!</definedName>
    <definedName name="Vu_" localSheetId="0">#REF!</definedName>
    <definedName name="Vu_">#REF!</definedName>
    <definedName name="VUAXM" localSheetId="0">#REF!</definedName>
    <definedName name="VUAXM">#REF!</definedName>
    <definedName name="vung" localSheetId="0">#REF!</definedName>
    <definedName name="vung">#REF!</definedName>
    <definedName name="VUNG_NH1" localSheetId="0">#REF!</definedName>
    <definedName name="VUNG_NH1">#REF!</definedName>
    <definedName name="vung_nh2" localSheetId="0">#REF!</definedName>
    <definedName name="vung_nh2">#REF!</definedName>
    <definedName name="vungbc" localSheetId="0">#REF!</definedName>
    <definedName name="vungbc">#REF!</definedName>
    <definedName name="vungdcd" localSheetId="0">#REF!</definedName>
    <definedName name="vungdcd">#REF!</definedName>
    <definedName name="vungdcl" localSheetId="0">#REF!</definedName>
    <definedName name="vungdcl">#REF!</definedName>
    <definedName name="VungDem" localSheetId="0">#REF!</definedName>
    <definedName name="VungDem">#REF!</definedName>
    <definedName name="VungDemSoLieu" localSheetId="0">#REF!</definedName>
    <definedName name="VungDemSoLieu">#REF!</definedName>
    <definedName name="vungnhapk" localSheetId="0">#REF!</definedName>
    <definedName name="vungnhapk">#REF!</definedName>
    <definedName name="vungnhapl" localSheetId="0">#REF!</definedName>
    <definedName name="vungnhapl">#REF!</definedName>
    <definedName name="VungTL" localSheetId="0">#REF!</definedName>
    <definedName name="VungTL">#REF!</definedName>
    <definedName name="vungxuatk" localSheetId="0">#REF!</definedName>
    <definedName name="vungxuatk">#REF!</definedName>
    <definedName name="vungxuatl" localSheetId="0">#REF!</definedName>
    <definedName name="vungxuatl">#REF!</definedName>
    <definedName name="vungz" localSheetId="0">#REF!</definedName>
    <definedName name="vungz">#REF!</definedName>
    <definedName name="vvv" localSheetId="0">#REF!</definedName>
    <definedName name="vvv">#REF!</definedName>
    <definedName name="vxadn" localSheetId="0">#REF!</definedName>
    <definedName name="vxadn">#REF!</definedName>
    <definedName name="vxbbd" localSheetId="0">#REF!</definedName>
    <definedName name="vxbbd">#REF!</definedName>
    <definedName name="vxbdn" localSheetId="0">#REF!</definedName>
    <definedName name="vxbdn">#REF!</definedName>
    <definedName name="vxcbd" localSheetId="0">#REF!</definedName>
    <definedName name="vxcbd">#REF!</definedName>
    <definedName name="vxcdn" localSheetId="0">#REF!</definedName>
    <definedName name="vxcdn">#REF!</definedName>
    <definedName name="VXMHG_M" localSheetId="0">#REF!</definedName>
    <definedName name="VXMHG_M">#REF!</definedName>
    <definedName name="VXMHT_T" localSheetId="0">#REF!</definedName>
    <definedName name="VXMHT_T">#REF!</definedName>
    <definedName name="W" localSheetId="0">#REF!</definedName>
    <definedName name="W">#REF!</definedName>
    <definedName name="w_h" localSheetId="0">#REF!</definedName>
    <definedName name="w_h">#REF!</definedName>
    <definedName name="w_reser" localSheetId="0">#REF!</definedName>
    <definedName name="w_reser">#REF!</definedName>
    <definedName name="w_t" localSheetId="0">#REF!</definedName>
    <definedName name="w_t">#REF!</definedName>
    <definedName name="w_x" localSheetId="0">#REF!</definedName>
    <definedName name="w_x">#REF!</definedName>
    <definedName name="watertruck" localSheetId="0">#REF!</definedName>
    <definedName name="watertruck">#REF!</definedName>
    <definedName name="wb" localSheetId="0">#REF!</definedName>
    <definedName name="wb">#REF!</definedName>
    <definedName name="wc" localSheetId="0">#REF!</definedName>
    <definedName name="wc">#REF!</definedName>
    <definedName name="Wch" localSheetId="0">#REF!</definedName>
    <definedName name="Wch">#REF!</definedName>
    <definedName name="Wcol" localSheetId="0">#REF!</definedName>
    <definedName name="Wcol">#REF!</definedName>
    <definedName name="Wdaymong" localSheetId="0">#REF!</definedName>
    <definedName name="Wdaymong">#REF!</definedName>
    <definedName name="wG" localSheetId="0">#REF!</definedName>
    <definedName name="wG">#REF!</definedName>
    <definedName name="WIRE1">5</definedName>
    <definedName name="wl" localSheetId="0">#REF!</definedName>
    <definedName name="wl">#REF!</definedName>
    <definedName name="wout" localSheetId="0">#REF!</definedName>
    <definedName name="wout">#REF!</definedName>
    <definedName name="Wp" localSheetId="0">#REF!</definedName>
    <definedName name="Wp">#REF!</definedName>
    <definedName name="Wpc" localSheetId="0">#REF!</definedName>
    <definedName name="Wpc">#REF!</definedName>
    <definedName name="wrn.aaa." localSheetId="0" hidden="1">{#N/A,#N/A,FALSE,"Sheet1";#N/A,#N/A,FALSE,"Sheet1";#N/A,#N/A,FALSE,"Sheet1"}</definedName>
    <definedName name="wrn.aaa." hidden="1">{#N/A,#N/A,FALSE,"Sheet1";#N/A,#N/A,FALSE,"Sheet1";#N/A,#N/A,FALSE,"Sheet1"}</definedName>
    <definedName name="wrn.BAOCAO." localSheetId="0" hidden="1">{#N/A,#N/A,FALSE,"sum";#N/A,#N/A,FALSE,"MARTV";#N/A,#N/A,FALSE,"APRTV"}</definedName>
    <definedName name="wrn.BAOCAO." hidden="1">{#N/A,#N/A,FALSE,"sum";#N/A,#N/A,FALSE,"MARTV";#N/A,#N/A,FALSE,"APRTV"}</definedName>
    <definedName name="wrn.chi._.tiÆt." localSheetId="0" hidden="1">{#N/A,#N/A,FALSE,"Chi tiÆt"}</definedName>
    <definedName name="wrn.chi._.tiÆt." hidden="1">{#N/A,#N/A,FALSE,"Chi tiÆt"}</definedName>
    <definedName name="wrn.cong." localSheetId="0" hidden="1">{#N/A,#N/A,FALSE,"Sheet1"}</definedName>
    <definedName name="wrn.cong." hidden="1">{#N/A,#N/A,FALSE,"Sheet1"}</definedName>
    <definedName name="wrn.Report." localSheetId="0" hidden="1">{"Offgrid",#N/A,FALSE,"OFFGRID";"Region",#N/A,FALSE,"REGION";"Offgrid -2",#N/A,FALSE,"OFFGRID";"WTP",#N/A,FALSE,"WTP";"WTP -2",#N/A,FALSE,"WTP";"Project",#N/A,FALSE,"PROJECT";"Summary -2",#N/A,FALSE,"SUMMARY"}</definedName>
    <definedName name="wrn.Report." hidden="1">{"Offgrid",#N/A,FALSE,"OFFGRID";"Region",#N/A,FALSE,"REGION";"Offgrid -2",#N/A,FALSE,"OFFGRID";"WTP",#N/A,FALSE,"WTP";"WTP -2",#N/A,FALSE,"WTP";"Project",#N/A,FALSE,"PROJECT";"Summary -2",#N/A,FALSE,"SUMMARY"}</definedName>
    <definedName name="wrn.vd." localSheetId="0" hidden="1">{#N/A,#N/A,TRUE,"BT M200 da 10x20"}</definedName>
    <definedName name="wrn.vd." hidden="1">{#N/A,#N/A,TRUE,"BT M200 da 10x20"}</definedName>
    <definedName name="wrnf.report" localSheetId="0" hidden="1">{"Offgrid",#N/A,FALSE,"OFFGRID";"Region",#N/A,FALSE,"REGION";"Offgrid -2",#N/A,FALSE,"OFFGRID";"WTP",#N/A,FALSE,"WTP";"WTP -2",#N/A,FALSE,"WTP";"Project",#N/A,FALSE,"PROJECT";"Summary -2",#N/A,FALSE,"SUMMARY"}</definedName>
    <definedName name="wrnf.report" hidden="1">{"Offgrid",#N/A,FALSE,"OFFGRID";"Region",#N/A,FALSE,"REGION";"Offgrid -2",#N/A,FALSE,"OFFGRID";"WTP",#N/A,FALSE,"WTP";"WTP -2",#N/A,FALSE,"WTP";"Project",#N/A,FALSE,"PROJECT";"Summary -2",#N/A,FALSE,"SUMMARY"}</definedName>
    <definedName name="Ws" localSheetId="0">#REF!</definedName>
    <definedName name="Ws">#REF!</definedName>
    <definedName name="Wss" localSheetId="0">#REF!</definedName>
    <definedName name="Wss">#REF!</definedName>
    <definedName name="Wst" localSheetId="0">#REF!</definedName>
    <definedName name="Wst">#REF!</definedName>
    <definedName name="wt" localSheetId="0">#REF!</definedName>
    <definedName name="wt">#REF!</definedName>
    <definedName name="wup" localSheetId="0">#REF!</definedName>
    <definedName name="wup">#REF!</definedName>
    <definedName name="Wzb" localSheetId="0">#REF!</definedName>
    <definedName name="Wzb">#REF!</definedName>
    <definedName name="Wzt" localSheetId="0">#REF!</definedName>
    <definedName name="Wzt">#REF!</definedName>
    <definedName name="X" localSheetId="0">#REF!</definedName>
    <definedName name="X">#REF!</definedName>
    <definedName name="x_list" localSheetId="0">#REF!</definedName>
    <definedName name="x_list">#REF!</definedName>
    <definedName name="x1_" localSheetId="0">#REF!</definedName>
    <definedName name="x1_">#REF!</definedName>
    <definedName name="x1pind" localSheetId="0">#REF!</definedName>
    <definedName name="x1pind">#REF!</definedName>
    <definedName name="X1pINDnc" localSheetId="0">#REF!</definedName>
    <definedName name="X1pINDnc">#REF!</definedName>
    <definedName name="X1pINDvc" localSheetId="0">#REF!</definedName>
    <definedName name="X1pINDvc">#REF!</definedName>
    <definedName name="X1pINDvl" localSheetId="0">#REF!</definedName>
    <definedName name="X1pINDvl">#REF!</definedName>
    <definedName name="x1ping" localSheetId="0">#REF!</definedName>
    <definedName name="x1ping">#REF!</definedName>
    <definedName name="X1pINGnc" localSheetId="0">#REF!</definedName>
    <definedName name="X1pINGnc">#REF!</definedName>
    <definedName name="X1pINGvc" localSheetId="0">#REF!</definedName>
    <definedName name="X1pINGvc">#REF!</definedName>
    <definedName name="X1pINGvl" localSheetId="0">#REF!</definedName>
    <definedName name="X1pINGvl">#REF!</definedName>
    <definedName name="x1pint" localSheetId="0">#REF!</definedName>
    <definedName name="x1pint">#REF!</definedName>
    <definedName name="x2_" localSheetId="0">#REF!</definedName>
    <definedName name="x2_">#REF!</definedName>
    <definedName name="Xa" localSheetId="0">#REF!</definedName>
    <definedName name="Xa">#REF!</definedName>
    <definedName name="xang" localSheetId="0">#REF!</definedName>
    <definedName name="xang">#REF!</definedName>
    <definedName name="XayLapKhac" localSheetId="0">#REF!</definedName>
    <definedName name="XayLapKhac">#REF!</definedName>
    <definedName name="XB_80" localSheetId="0">#REF!</definedName>
    <definedName name="XB_80">#REF!</definedName>
    <definedName name="XCCT">0.5</definedName>
    <definedName name="xcp">#REF!</definedName>
    <definedName name="xd" localSheetId="0">[4]Config!$CA$1</definedName>
    <definedName name="xd">#REF!</definedName>
    <definedName name="xelaodam" localSheetId="0">#REF!</definedName>
    <definedName name="xelaodam">#REF!</definedName>
    <definedName name="xethung10t" localSheetId="0">#REF!</definedName>
    <definedName name="xethung10t">#REF!</definedName>
    <definedName name="xetreo" localSheetId="0">#REF!</definedName>
    <definedName name="xetreo">#REF!</definedName>
    <definedName name="xfco" localSheetId="0">#REF!</definedName>
    <definedName name="xfco">#REF!</definedName>
    <definedName name="xfco3p" localSheetId="0">#REF!</definedName>
    <definedName name="xfco3p">#REF!</definedName>
    <definedName name="XFCOnc" localSheetId="0">#REF!</definedName>
    <definedName name="XFCOnc">#REF!</definedName>
    <definedName name="xfcotnc" localSheetId="0">#REF!</definedName>
    <definedName name="xfcotnc">#REF!</definedName>
    <definedName name="xfcotvl" localSheetId="0">#REF!</definedName>
    <definedName name="xfcotvl">#REF!</definedName>
    <definedName name="XFCOvl" localSheetId="0">#REF!</definedName>
    <definedName name="XFCOvl">#REF!</definedName>
    <definedName name="xh" localSheetId="0">#REF!</definedName>
    <definedName name="xh">#REF!</definedName>
    <definedName name="xhn" localSheetId="0">#REF!</definedName>
    <definedName name="xhn">#REF!</definedName>
    <definedName name="Xi" localSheetId="0">#REF!</definedName>
    <definedName name="Xi">#REF!</definedName>
    <definedName name="Xi_maêng" localSheetId="0">#REF!</definedName>
    <definedName name="Xi_maêng">#REF!</definedName>
    <definedName name="xig" localSheetId="0">#REF!</definedName>
    <definedName name="xig">#REF!</definedName>
    <definedName name="xig1" localSheetId="0">#REF!</definedName>
    <definedName name="xig1">#REF!</definedName>
    <definedName name="xig1p" localSheetId="0">#REF!</definedName>
    <definedName name="xig1p">#REF!</definedName>
    <definedName name="xig3p" localSheetId="0">#REF!</definedName>
    <definedName name="xig3p">#REF!</definedName>
    <definedName name="XIGnc" localSheetId="0">#REF!</definedName>
    <definedName name="XIGnc">#REF!</definedName>
    <definedName name="XIGvc" localSheetId="0">#REF!</definedName>
    <definedName name="XIGvc">#REF!</definedName>
    <definedName name="XIGvl" localSheetId="0">#REF!</definedName>
    <definedName name="XIGvl">#REF!</definedName>
    <definedName name="xin" localSheetId="0">#REF!</definedName>
    <definedName name="xin">#REF!</definedName>
    <definedName name="xin190" localSheetId="0">#REF!</definedName>
    <definedName name="xin190">#REF!</definedName>
    <definedName name="xin1903p" localSheetId="0">#REF!</definedName>
    <definedName name="xin1903p">#REF!</definedName>
    <definedName name="xin3p" localSheetId="0">#REF!</definedName>
    <definedName name="xin3p">#REF!</definedName>
    <definedName name="xind" localSheetId="0">#REF!</definedName>
    <definedName name="xind">#REF!</definedName>
    <definedName name="xind1p" localSheetId="0">#REF!</definedName>
    <definedName name="xind1p">#REF!</definedName>
    <definedName name="xind3p" localSheetId="0">#REF!</definedName>
    <definedName name="xind3p">#REF!</definedName>
    <definedName name="xindnc1p" localSheetId="0">#REF!</definedName>
    <definedName name="xindnc1p">#REF!</definedName>
    <definedName name="xindvl1p" localSheetId="0">#REF!</definedName>
    <definedName name="xindvl1p">#REF!</definedName>
    <definedName name="xing1p" localSheetId="0">#REF!</definedName>
    <definedName name="xing1p">#REF!</definedName>
    <definedName name="xingnc1p" localSheetId="0">#REF!</definedName>
    <definedName name="xingnc1p">#REF!</definedName>
    <definedName name="xingvl1p" localSheetId="0">#REF!</definedName>
    <definedName name="xingvl1p">#REF!</definedName>
    <definedName name="XINnc" localSheetId="0">#REF!</definedName>
    <definedName name="XINnc">#REF!</definedName>
    <definedName name="xint1p" localSheetId="0">#REF!</definedName>
    <definedName name="xint1p">#REF!</definedName>
    <definedName name="XINvc" localSheetId="0">#REF!</definedName>
    <definedName name="XINvc">#REF!</definedName>
    <definedName name="XINvl" localSheetId="0">#REF!</definedName>
    <definedName name="XINvl">#REF!</definedName>
    <definedName name="xit" localSheetId="0">#REF!</definedName>
    <definedName name="xit">#REF!</definedName>
    <definedName name="xit1" localSheetId="0">#REF!</definedName>
    <definedName name="xit1">#REF!</definedName>
    <definedName name="xit1p" localSheetId="0">#REF!</definedName>
    <definedName name="xit1p">#REF!</definedName>
    <definedName name="xit23p" localSheetId="0">#REF!</definedName>
    <definedName name="xit23p">#REF!</definedName>
    <definedName name="xit3p" localSheetId="0">#REF!</definedName>
    <definedName name="xit3p">#REF!</definedName>
    <definedName name="XITnc" localSheetId="0">#REF!</definedName>
    <definedName name="XITnc">#REF!</definedName>
    <definedName name="XITvc" localSheetId="0">#REF!</definedName>
    <definedName name="XITvc">#REF!</definedName>
    <definedName name="XITvl" localSheetId="0">#REF!</definedName>
    <definedName name="XITvl">#REF!</definedName>
    <definedName name="xkich" localSheetId="0">#REF!</definedName>
    <definedName name="xkich">#REF!</definedName>
    <definedName name="xl" localSheetId="0">#REF!</definedName>
    <definedName name="xl">#REF!</definedName>
    <definedName name="xlbs" localSheetId="0">#REF!</definedName>
    <definedName name="xlbs">#REF!</definedName>
    <definedName name="xlc" localSheetId="0">#REF!</definedName>
    <definedName name="xlc">#REF!</definedName>
    <definedName name="xlk" localSheetId="0">#REF!</definedName>
    <definedName name="xlk">#REF!</definedName>
    <definedName name="XLTB" localSheetId="0">[4]Config!$CA$3</definedName>
    <definedName name="XLTB">#REF!</definedName>
    <definedName name="XLTT" localSheetId="0">#REF!</definedName>
    <definedName name="XLTT">#REF!</definedName>
    <definedName name="xlttbninh" localSheetId="0" hidden="1">{"'Sheet1'!$L$16"}</definedName>
    <definedName name="xlttbninh" hidden="1">{"'Sheet1'!$L$16"}</definedName>
    <definedName name="XMAX" localSheetId="0">#REF!</definedName>
    <definedName name="XMAX">#REF!</definedName>
    <definedName name="xmcax" localSheetId="0">#REF!</definedName>
    <definedName name="xmcax">#REF!</definedName>
    <definedName name="XMIN" localSheetId="0">#REF!</definedName>
    <definedName name="XMIN">#REF!</definedName>
    <definedName name="xmp40" localSheetId="0">#REF!</definedName>
    <definedName name="xmp40">#REF!</definedName>
    <definedName name="xn" localSheetId="0">#REF!</definedName>
    <definedName name="xn">#REF!</definedName>
    <definedName name="xoa1" localSheetId="0" hidden="1">{"'Sheet1'!$L$16"}</definedName>
    <definedName name="xoa1" hidden="1">{"'Sheet1'!$L$16"}</definedName>
    <definedName name="xoanhapk" localSheetId="0">#REF!,#REF!</definedName>
    <definedName name="xoanhapk">#REF!,#REF!</definedName>
    <definedName name="xoanhapl" localSheetId="0">#REF!,#REF!</definedName>
    <definedName name="xoanhapl">#REF!,#REF!</definedName>
    <definedName name="xoaxuatk" localSheetId="0">#REF!</definedName>
    <definedName name="xoaxuatk">#REF!</definedName>
    <definedName name="xoaxuatl" localSheetId="0">#REF!</definedName>
    <definedName name="xoaxuatl">#REF!</definedName>
    <definedName name="XTN5" localSheetId="0">#REF!</definedName>
    <definedName name="XTN5">#REF!</definedName>
    <definedName name="XTNH7" localSheetId="0">#REF!</definedName>
    <definedName name="XTNH7">#REF!</definedName>
    <definedName name="XUAÁT" localSheetId="0">#REF!</definedName>
    <definedName name="XUAÁT">#REF!</definedName>
    <definedName name="Xuân" localSheetId="0">#REF!</definedName>
    <definedName name="Xuân">#REF!</definedName>
    <definedName name="xuclat1" localSheetId="0">#REF!</definedName>
    <definedName name="xuclat1">#REF!</definedName>
    <definedName name="xxx" localSheetId="0">#REF!</definedName>
    <definedName name="xxx">#REF!</definedName>
    <definedName name="XXXAAAA" localSheetId="0" hidden="1">{"'Sheet1'!$L$16"}</definedName>
    <definedName name="XXXAAAA" hidden="1">{"'Sheet1'!$L$16"}</definedName>
    <definedName name="xxxs">#REF!</definedName>
    <definedName name="y" localSheetId="0">#REF!</definedName>
    <definedName name="y">#REF!</definedName>
    <definedName name="y_list" localSheetId="0">#REF!</definedName>
    <definedName name="y_list">#REF!</definedName>
    <definedName name="ycp" localSheetId="0">#REF!</definedName>
    <definedName name="ycp">#REF!</definedName>
    <definedName name="yen1" localSheetId="0">#REF!</definedName>
    <definedName name="yen1">#REF!</definedName>
    <definedName name="yen2" localSheetId="0">#REF!</definedName>
    <definedName name="yen2">#REF!</definedName>
    <definedName name="yi" localSheetId="0">#REF!</definedName>
    <definedName name="yi">#REF!</definedName>
    <definedName name="YMAX" localSheetId="0">#REF!</definedName>
    <definedName name="YMAX">#REF!</definedName>
    <definedName name="YMIN" localSheetId="0">#REF!</definedName>
    <definedName name="YMIN">#REF!</definedName>
    <definedName name="yo" localSheetId="0">#REF!</definedName>
    <definedName name="yo">#REF!</definedName>
    <definedName name="Yt" localSheetId="0">#REF!</definedName>
    <definedName name="Yt">#REF!</definedName>
    <definedName name="ytd" localSheetId="0">#REF!</definedName>
    <definedName name="ytd">#REF!</definedName>
    <definedName name="z" localSheetId="0">#REF!</definedName>
    <definedName name="z">#REF!</definedName>
    <definedName name="Z_dh" localSheetId="0">#REF!</definedName>
    <definedName name="Z_dh">#REF!</definedName>
    <definedName name="z_hl" localSheetId="0">#REF!</definedName>
    <definedName name="z_hl">#REF!</definedName>
    <definedName name="z_tl" localSheetId="0">#REF!</definedName>
    <definedName name="z_tl">#REF!</definedName>
    <definedName name="zbot" localSheetId="0">#REF!</definedName>
    <definedName name="zbot">#REF!</definedName>
    <definedName name="Zip" localSheetId="0">#REF!</definedName>
    <definedName name="Zip">#REF!</definedName>
    <definedName name="zl" localSheetId="0">#REF!</definedName>
    <definedName name="zl">#REF!</definedName>
    <definedName name="zt" localSheetId="0">#REF!</definedName>
    <definedName name="zt">#REF!</definedName>
    <definedName name="ztop" localSheetId="0">#REF!</definedName>
    <definedName name="ztop">#REF!</definedName>
    <definedName name="Zw" localSheetId="0">#REF!</definedName>
    <definedName name="Zw">#REF!</definedName>
    <definedName name="ZXD" localSheetId="0">#REF!</definedName>
    <definedName name="ZXD">#REF!</definedName>
    <definedName name="Zxl" localSheetId="0">#REF!</definedName>
    <definedName name="Zxl">#REF!</definedName>
    <definedName name="ZYX" localSheetId="0">#REF!</definedName>
    <definedName name="ZYX">#REF!</definedName>
    <definedName name="zz" localSheetId="0">#REF!</definedName>
    <definedName name="zz">#REF!</definedName>
    <definedName name="ZZZ" localSheetId="0">#REF!</definedName>
    <definedName name="ZZZ">#REF!</definedName>
    <definedName name="전" localSheetId="0">#REF!</definedName>
    <definedName name="전">#REF!</definedName>
    <definedName name="주택사업본부" localSheetId="0">#REF!</definedName>
    <definedName name="주택사업본부">#REF!</definedName>
    <definedName name="철구사업본부" localSheetId="0">#REF!</definedName>
    <definedName name="철구사업본부">#REF!</definedName>
    <definedName name="템플리트모듈1" localSheetId="0">BlankMacro1</definedName>
    <definedName name="템플리트모듈1">BlankMacro1</definedName>
    <definedName name="템플리트모듈2" localSheetId="0">BlankMacro1</definedName>
    <definedName name="템플리트모듈2">BlankMacro1</definedName>
    <definedName name="템플리트모듈3" localSheetId="0">BlankMacro1</definedName>
    <definedName name="템플리트모듈3">BlankMacro1</definedName>
    <definedName name="템플리트모듈4" localSheetId="0">BlankMacro1</definedName>
    <definedName name="템플리트모듈4">BlankMacro1</definedName>
    <definedName name="템플리트모듈5" localSheetId="0">BlankMacro1</definedName>
    <definedName name="템플리트모듈5">BlankMacro1</definedName>
    <definedName name="템플리트모듈6" localSheetId="0">BlankMacro1</definedName>
    <definedName name="템플리트모듈6">BlankMacro1</definedName>
    <definedName name="피팅" localSheetId="0">BlankMacro1</definedName>
    <definedName name="피팅">BlankMacro1</definedName>
  </definedNames>
  <calcPr calcId="144525"/>
</workbook>
</file>

<file path=xl/calcChain.xml><?xml version="1.0" encoding="utf-8"?>
<calcChain xmlns="http://schemas.openxmlformats.org/spreadsheetml/2006/main">
  <c r="D22" i="82" l="1"/>
  <c r="D23" i="82"/>
  <c r="D24" i="82"/>
  <c r="D25" i="82"/>
  <c r="D26" i="82"/>
  <c r="D27" i="82"/>
  <c r="D28" i="82"/>
  <c r="D29" i="82"/>
  <c r="D30" i="82"/>
  <c r="D31" i="82"/>
  <c r="D32" i="82"/>
  <c r="D33" i="82"/>
  <c r="D21" i="82"/>
  <c r="F37" i="81" l="1"/>
  <c r="C35" i="82" l="1"/>
  <c r="C34" i="82"/>
  <c r="C33" i="82"/>
  <c r="C32" i="82"/>
  <c r="C31" i="82"/>
  <c r="C30" i="82"/>
  <c r="C29" i="82"/>
  <c r="C28" i="82"/>
  <c r="C27" i="82"/>
  <c r="C26" i="82"/>
  <c r="C25" i="82"/>
  <c r="C24" i="82"/>
  <c r="C23" i="82"/>
  <c r="C22" i="82"/>
  <c r="C21" i="82"/>
  <c r="F30" i="81" l="1"/>
  <c r="E31" i="82" l="1"/>
  <c r="F31" i="82" l="1"/>
  <c r="E33" i="82" l="1"/>
  <c r="F33" i="82" l="1"/>
  <c r="E30" i="82" l="1"/>
  <c r="E32" i="82"/>
  <c r="E29" i="82" l="1"/>
  <c r="F32" i="82"/>
  <c r="F30" i="82"/>
  <c r="F29" i="82" l="1"/>
  <c r="M164" i="83" l="1"/>
  <c r="K166" i="83" s="1"/>
  <c r="M155" i="83"/>
  <c r="O155" i="83" s="1"/>
  <c r="M146" i="83"/>
  <c r="O146" i="83" s="1"/>
  <c r="M137" i="83"/>
  <c r="O137" i="83" s="1"/>
  <c r="M128" i="83"/>
  <c r="N128" i="83" s="1"/>
  <c r="N131" i="83" s="1"/>
  <c r="M119" i="83"/>
  <c r="N119" i="83" s="1"/>
  <c r="M110" i="83"/>
  <c r="N110" i="83" s="1"/>
  <c r="N113" i="83" s="1"/>
  <c r="O101" i="83"/>
  <c r="P101" i="83" s="1"/>
  <c r="O119" i="83" l="1"/>
  <c r="O121" i="83" s="1"/>
  <c r="Q101" i="83"/>
  <c r="Q103" i="83" s="1"/>
  <c r="K164" i="83"/>
  <c r="P105" i="83"/>
  <c r="P103" i="83"/>
  <c r="P102" i="83"/>
  <c r="P106" i="83"/>
  <c r="O110" i="83"/>
  <c r="N123" i="83"/>
  <c r="N121" i="83"/>
  <c r="N120" i="83"/>
  <c r="N124" i="83"/>
  <c r="O128" i="83"/>
  <c r="O150" i="83"/>
  <c r="O148" i="83"/>
  <c r="O151" i="83"/>
  <c r="O149" i="83"/>
  <c r="O147" i="83"/>
  <c r="Q106" i="83"/>
  <c r="O106" i="83" s="1"/>
  <c r="Q104" i="83"/>
  <c r="Q102" i="83"/>
  <c r="O102" i="83" s="1"/>
  <c r="O103" i="83"/>
  <c r="P104" i="83"/>
  <c r="O104" i="83" s="1"/>
  <c r="Q105" i="83"/>
  <c r="O105" i="83" s="1"/>
  <c r="N114" i="83"/>
  <c r="N112" i="83"/>
  <c r="N111" i="83"/>
  <c r="N115" i="83"/>
  <c r="O124" i="83"/>
  <c r="M124" i="83" s="1"/>
  <c r="O122" i="83"/>
  <c r="O120" i="83"/>
  <c r="M120" i="83" s="1"/>
  <c r="M121" i="83"/>
  <c r="N122" i="83"/>
  <c r="M122" i="83" s="1"/>
  <c r="O123" i="83"/>
  <c r="M123" i="83" s="1"/>
  <c r="N133" i="83"/>
  <c r="N132" i="83"/>
  <c r="N130" i="83"/>
  <c r="N129" i="83"/>
  <c r="O141" i="83"/>
  <c r="O139" i="83"/>
  <c r="O142" i="83"/>
  <c r="O140" i="83"/>
  <c r="O138" i="83"/>
  <c r="O159" i="83"/>
  <c r="O157" i="83"/>
  <c r="O160" i="83"/>
  <c r="O158" i="83"/>
  <c r="O156" i="83"/>
  <c r="N137" i="83"/>
  <c r="N146" i="83"/>
  <c r="N155" i="83"/>
  <c r="L164" i="83"/>
  <c r="K165" i="83"/>
  <c r="L166" i="83"/>
  <c r="L165" i="83"/>
  <c r="M165" i="83" l="1"/>
  <c r="M166" i="83" s="1"/>
  <c r="N160" i="83"/>
  <c r="M160" i="83" s="1"/>
  <c r="N158" i="83"/>
  <c r="M158" i="83" s="1"/>
  <c r="N156" i="83"/>
  <c r="M156" i="83" s="1"/>
  <c r="N159" i="83"/>
  <c r="M159" i="83" s="1"/>
  <c r="N157" i="83"/>
  <c r="M157" i="83" s="1"/>
  <c r="N142" i="83"/>
  <c r="M142" i="83" s="1"/>
  <c r="N140" i="83"/>
  <c r="M140" i="83" s="1"/>
  <c r="N138" i="83"/>
  <c r="M138" i="83" s="1"/>
  <c r="N141" i="83"/>
  <c r="M141" i="83" s="1"/>
  <c r="N139" i="83"/>
  <c r="M139" i="83" s="1"/>
  <c r="O132" i="83"/>
  <c r="M132" i="83" s="1"/>
  <c r="O133" i="83"/>
  <c r="M133" i="83" s="1"/>
  <c r="O131" i="83"/>
  <c r="M131" i="83" s="1"/>
  <c r="O129" i="83"/>
  <c r="M129" i="83" s="1"/>
  <c r="O130" i="83"/>
  <c r="M130" i="83" s="1"/>
  <c r="O115" i="83"/>
  <c r="M115" i="83" s="1"/>
  <c r="O113" i="83"/>
  <c r="M113" i="83" s="1"/>
  <c r="O111" i="83"/>
  <c r="M111" i="83" s="1"/>
  <c r="O112" i="83"/>
  <c r="O114" i="83"/>
  <c r="M114" i="83" s="1"/>
  <c r="N151" i="83"/>
  <c r="N149" i="83"/>
  <c r="M149" i="83" s="1"/>
  <c r="M148" i="83"/>
  <c r="N147" i="83"/>
  <c r="M151" i="83"/>
  <c r="N150" i="83"/>
  <c r="M150" i="83" s="1"/>
  <c r="N148" i="83"/>
  <c r="M147" i="83"/>
  <c r="M112" i="83"/>
  <c r="E35" i="82" l="1"/>
  <c r="F35" i="82" l="1"/>
  <c r="E34" i="82"/>
  <c r="E10" i="81" s="1"/>
  <c r="C10" i="81"/>
  <c r="E28" i="82"/>
  <c r="E26" i="82"/>
  <c r="E25" i="82"/>
  <c r="E24" i="82"/>
  <c r="E23" i="82"/>
  <c r="E22" i="82"/>
  <c r="C10" i="82"/>
  <c r="C9" i="82"/>
  <c r="D9" i="82" s="1"/>
  <c r="C8" i="82"/>
  <c r="A8" i="82"/>
  <c r="A9" i="82" s="1"/>
  <c r="A10" i="82" s="1"/>
  <c r="C7" i="82"/>
  <c r="F21" i="81" l="1"/>
  <c r="D7" i="82"/>
  <c r="E9" i="82"/>
  <c r="F9" i="82" s="1"/>
  <c r="F34" i="82"/>
  <c r="F10" i="81" s="1"/>
  <c r="C11" i="82"/>
  <c r="D8" i="82"/>
  <c r="D10" i="82"/>
  <c r="E10" i="82" s="1"/>
  <c r="F10" i="82" s="1"/>
  <c r="D11" i="82"/>
  <c r="F22" i="82"/>
  <c r="F23" i="82"/>
  <c r="F24" i="82"/>
  <c r="F25" i="82"/>
  <c r="F26" i="82"/>
  <c r="F17" i="81" l="1"/>
  <c r="F28" i="82"/>
  <c r="E7" i="82"/>
  <c r="F7" i="82" s="1"/>
  <c r="E11" i="82"/>
  <c r="F11" i="82" s="1"/>
  <c r="E8" i="82"/>
  <c r="F8" i="82" s="1"/>
  <c r="C22" i="81" l="1"/>
  <c r="E22" i="81" s="1"/>
  <c r="I72" i="81" l="1"/>
  <c r="V66" i="81"/>
  <c r="H64" i="81"/>
  <c r="V20" i="81"/>
  <c r="H100" i="81" l="1"/>
  <c r="H93" i="81"/>
  <c r="F103" i="81"/>
  <c r="C13" i="81"/>
  <c r="H101" i="81" l="1"/>
  <c r="F84" i="81"/>
  <c r="O8" i="81"/>
  <c r="O9" i="81" s="1"/>
  <c r="H84" i="81" l="1"/>
  <c r="H86" i="81" s="1"/>
  <c r="H87" i="81" s="1"/>
  <c r="L38" i="81" l="1"/>
  <c r="L47" i="81" l="1"/>
  <c r="M52" i="81"/>
  <c r="M53" i="81" s="1"/>
  <c r="L42" i="81"/>
  <c r="L41" i="81"/>
  <c r="L43" i="81" l="1"/>
  <c r="N47" i="81"/>
  <c r="L44" i="81"/>
  <c r="L48" i="81"/>
  <c r="N48" i="81" s="1"/>
  <c r="L49" i="81" l="1"/>
  <c r="L50" i="81" s="1"/>
  <c r="N50" i="81" s="1"/>
  <c r="L45" i="81"/>
  <c r="N49" i="81" l="1"/>
  <c r="N46" i="81" s="1"/>
  <c r="L46" i="81"/>
  <c r="H21" i="81" l="1"/>
  <c r="H17" i="81" l="1"/>
  <c r="E5" i="70" l="1"/>
  <c r="D24" i="70" s="1"/>
  <c r="E8" i="70"/>
  <c r="F8" i="70"/>
  <c r="B2" i="69"/>
  <c r="E4" i="69"/>
  <c r="D54" i="69" s="1"/>
  <c r="E7" i="69"/>
  <c r="F7" i="69"/>
  <c r="H7" i="69"/>
  <c r="D37" i="69"/>
  <c r="E5" i="66"/>
  <c r="D39" i="66" s="1"/>
  <c r="F8" i="66"/>
  <c r="E8" i="66"/>
  <c r="E55" i="66" s="1"/>
  <c r="B2" i="67"/>
  <c r="E4" i="67"/>
  <c r="D138" i="67" s="1"/>
  <c r="E7" i="67"/>
  <c r="F7" i="67"/>
  <c r="H7" i="67"/>
  <c r="D58" i="67"/>
  <c r="D241" i="67"/>
  <c r="D43" i="66"/>
  <c r="D26" i="66"/>
  <c r="E14" i="66" l="1"/>
  <c r="D54" i="67"/>
  <c r="D44" i="66"/>
  <c r="D37" i="67"/>
  <c r="F37" i="67" s="1"/>
  <c r="D18" i="66"/>
  <c r="E38" i="66"/>
  <c r="D54" i="66"/>
  <c r="D271" i="67"/>
  <c r="D124" i="67"/>
  <c r="D25" i="66"/>
  <c r="D315" i="69"/>
  <c r="F315" i="69" s="1"/>
  <c r="D33" i="69"/>
  <c r="F33" i="69" s="1"/>
  <c r="D239" i="69"/>
  <c r="D319" i="67"/>
  <c r="F319" i="67" s="1"/>
  <c r="D196" i="67"/>
  <c r="F196" i="67" s="1"/>
  <c r="D186" i="69"/>
  <c r="F186" i="69" s="1"/>
  <c r="D298" i="67"/>
  <c r="D164" i="67"/>
  <c r="D115" i="69"/>
  <c r="F115" i="69" s="1"/>
  <c r="D43" i="67"/>
  <c r="F43" i="67" s="1"/>
  <c r="D24" i="66"/>
  <c r="F24" i="66" s="1"/>
  <c r="D31" i="66"/>
  <c r="F31" i="66" s="1"/>
  <c r="D42" i="66"/>
  <c r="D55" i="66"/>
  <c r="F55" i="66" s="1"/>
  <c r="G55" i="66" s="1"/>
  <c r="H55" i="66" s="1"/>
  <c r="D69" i="67"/>
  <c r="F69" i="67" s="1"/>
  <c r="D43" i="69"/>
  <c r="F43" i="69" s="1"/>
  <c r="D316" i="67"/>
  <c r="F316" i="67" s="1"/>
  <c r="D287" i="67"/>
  <c r="F287" i="67" s="1"/>
  <c r="D263" i="67"/>
  <c r="D230" i="67"/>
  <c r="F230" i="67" s="1"/>
  <c r="D193" i="67"/>
  <c r="F193" i="67" s="1"/>
  <c r="D144" i="67"/>
  <c r="F144" i="67" s="1"/>
  <c r="D121" i="67"/>
  <c r="D32" i="66"/>
  <c r="F32" i="66" s="1"/>
  <c r="D282" i="69"/>
  <c r="D233" i="69"/>
  <c r="F233" i="69" s="1"/>
  <c r="E158" i="69"/>
  <c r="D98" i="69"/>
  <c r="F98" i="69" s="1"/>
  <c r="D46" i="67"/>
  <c r="E32" i="66"/>
  <c r="D26" i="67"/>
  <c r="D76" i="67"/>
  <c r="F76" i="67" s="1"/>
  <c r="E15" i="66"/>
  <c r="D310" i="67"/>
  <c r="F310" i="67" s="1"/>
  <c r="D283" i="67"/>
  <c r="F283" i="67" s="1"/>
  <c r="D252" i="67"/>
  <c r="F252" i="67" s="1"/>
  <c r="D223" i="67"/>
  <c r="F223" i="67" s="1"/>
  <c r="D186" i="67"/>
  <c r="F186" i="67" s="1"/>
  <c r="D141" i="67"/>
  <c r="F141" i="67" s="1"/>
  <c r="D118" i="67"/>
  <c r="F118" i="67" s="1"/>
  <c r="D274" i="69"/>
  <c r="D211" i="69"/>
  <c r="F211" i="69" s="1"/>
  <c r="D134" i="69"/>
  <c r="D83" i="69"/>
  <c r="F83" i="69" s="1"/>
  <c r="D29" i="67"/>
  <c r="D51" i="67"/>
  <c r="F51" i="67" s="1"/>
  <c r="D15" i="66"/>
  <c r="F15" i="66" s="1"/>
  <c r="D36" i="66"/>
  <c r="F36" i="66" s="1"/>
  <c r="D49" i="66"/>
  <c r="F49" i="66" s="1"/>
  <c r="D38" i="67"/>
  <c r="F38" i="67" s="1"/>
  <c r="D81" i="67"/>
  <c r="F81" i="67" s="1"/>
  <c r="E321" i="67"/>
  <c r="D299" i="67"/>
  <c r="F299" i="67" s="1"/>
  <c r="D277" i="67"/>
  <c r="F277" i="67" s="1"/>
  <c r="D247" i="67"/>
  <c r="F247" i="67" s="1"/>
  <c r="D202" i="67"/>
  <c r="F202" i="67" s="1"/>
  <c r="D166" i="67"/>
  <c r="D137" i="67"/>
  <c r="F137" i="67" s="1"/>
  <c r="D72" i="67"/>
  <c r="F72" i="67" s="1"/>
  <c r="E115" i="67"/>
  <c r="D51" i="66"/>
  <c r="D14" i="66"/>
  <c r="F14" i="66" s="1"/>
  <c r="G14" i="66" s="1"/>
  <c r="H14" i="66" s="1"/>
  <c r="D329" i="69"/>
  <c r="F329" i="69" s="1"/>
  <c r="D253" i="69"/>
  <c r="F253" i="69" s="1"/>
  <c r="D193" i="69"/>
  <c r="D131" i="69"/>
  <c r="F131" i="69" s="1"/>
  <c r="D44" i="69"/>
  <c r="F44" i="69" s="1"/>
  <c r="E14" i="70"/>
  <c r="F42" i="66"/>
  <c r="E264" i="67"/>
  <c r="F18" i="66"/>
  <c r="D40" i="67"/>
  <c r="F40" i="67" s="1"/>
  <c r="D30" i="66"/>
  <c r="F30" i="66" s="1"/>
  <c r="D16" i="66"/>
  <c r="F16" i="66" s="1"/>
  <c r="D27" i="66"/>
  <c r="D37" i="66"/>
  <c r="F37" i="66" s="1"/>
  <c r="D48" i="66"/>
  <c r="F48" i="66" s="1"/>
  <c r="E56" i="66"/>
  <c r="D64" i="67"/>
  <c r="D91" i="67"/>
  <c r="F91" i="67" s="1"/>
  <c r="D30" i="67"/>
  <c r="F30" i="67" s="1"/>
  <c r="D326" i="67"/>
  <c r="F326" i="67" s="1"/>
  <c r="D313" i="67"/>
  <c r="D294" i="67"/>
  <c r="F294" i="67" s="1"/>
  <c r="E274" i="67"/>
  <c r="D261" i="67"/>
  <c r="F261" i="67" s="1"/>
  <c r="D239" i="67"/>
  <c r="D197" i="67"/>
  <c r="F197" i="67" s="1"/>
  <c r="D167" i="67"/>
  <c r="F167" i="67" s="1"/>
  <c r="D160" i="67"/>
  <c r="F160" i="67" s="1"/>
  <c r="D131" i="67"/>
  <c r="D84" i="67"/>
  <c r="F84" i="67" s="1"/>
  <c r="D57" i="66"/>
  <c r="F57" i="66" s="1"/>
  <c r="E48" i="66"/>
  <c r="D316" i="69"/>
  <c r="F316" i="69" s="1"/>
  <c r="D261" i="69"/>
  <c r="F261" i="69" s="1"/>
  <c r="D215" i="69"/>
  <c r="F215" i="69" s="1"/>
  <c r="D174" i="69"/>
  <c r="F174" i="69" s="1"/>
  <c r="D118" i="69"/>
  <c r="F118" i="69" s="1"/>
  <c r="D66" i="69"/>
  <c r="F66" i="69" s="1"/>
  <c r="F313" i="67"/>
  <c r="F271" i="67"/>
  <c r="F138" i="67"/>
  <c r="E161" i="69"/>
  <c r="E180" i="69"/>
  <c r="E197" i="69"/>
  <c r="E290" i="69"/>
  <c r="E319" i="69"/>
  <c r="E55" i="69"/>
  <c r="E30" i="69"/>
  <c r="E29" i="69"/>
  <c r="E52" i="69"/>
  <c r="E23" i="69"/>
  <c r="E152" i="69"/>
  <c r="E301" i="69"/>
  <c r="E322" i="69"/>
  <c r="E44" i="69"/>
  <c r="E184" i="69"/>
  <c r="E202" i="69"/>
  <c r="E251" i="69"/>
  <c r="E298" i="69"/>
  <c r="F54" i="67"/>
  <c r="E38" i="69"/>
  <c r="E178" i="69"/>
  <c r="F241" i="67"/>
  <c r="E304" i="69"/>
  <c r="E69" i="69"/>
  <c r="F64" i="67"/>
  <c r="F26" i="67"/>
  <c r="E302" i="67"/>
  <c r="F239" i="67"/>
  <c r="E179" i="67"/>
  <c r="F164" i="67"/>
  <c r="E151" i="67"/>
  <c r="D320" i="69"/>
  <c r="F320" i="69" s="1"/>
  <c r="D271" i="69"/>
  <c r="F271" i="69" s="1"/>
  <c r="D224" i="69"/>
  <c r="F224" i="69" s="1"/>
  <c r="D167" i="69"/>
  <c r="F167" i="69" s="1"/>
  <c r="D144" i="69"/>
  <c r="F144" i="69" s="1"/>
  <c r="D126" i="69"/>
  <c r="F126" i="69" s="1"/>
  <c r="D112" i="69"/>
  <c r="F112" i="69" s="1"/>
  <c r="G112" i="69" s="1"/>
  <c r="H112" i="69" s="1"/>
  <c r="D79" i="69"/>
  <c r="F79" i="69" s="1"/>
  <c r="D57" i="69"/>
  <c r="F57" i="69" s="1"/>
  <c r="F298" i="67"/>
  <c r="F263" i="67"/>
  <c r="E251" i="67"/>
  <c r="E224" i="67"/>
  <c r="E132" i="67"/>
  <c r="E24" i="66"/>
  <c r="E51" i="66"/>
  <c r="E45" i="66"/>
  <c r="D30" i="69"/>
  <c r="F30" i="69" s="1"/>
  <c r="D322" i="67"/>
  <c r="F322" i="67" s="1"/>
  <c r="D301" i="67"/>
  <c r="F301" i="67" s="1"/>
  <c r="E288" i="67"/>
  <c r="D275" i="67"/>
  <c r="F275" i="67" s="1"/>
  <c r="D267" i="67"/>
  <c r="F267" i="67" s="1"/>
  <c r="D253" i="67"/>
  <c r="F253" i="67" s="1"/>
  <c r="D246" i="67"/>
  <c r="F246" i="67" s="1"/>
  <c r="D232" i="67"/>
  <c r="F232" i="67" s="1"/>
  <c r="E212" i="67"/>
  <c r="D194" i="67"/>
  <c r="F194" i="67" s="1"/>
  <c r="D173" i="67"/>
  <c r="F173" i="67" s="1"/>
  <c r="D163" i="67"/>
  <c r="F163" i="67" s="1"/>
  <c r="D146" i="67"/>
  <c r="F146" i="67" s="1"/>
  <c r="E126" i="67"/>
  <c r="D313" i="69"/>
  <c r="F313" i="69" s="1"/>
  <c r="D266" i="69"/>
  <c r="D242" i="69"/>
  <c r="F242" i="69" s="1"/>
  <c r="D221" i="69"/>
  <c r="F221" i="69" s="1"/>
  <c r="D138" i="69"/>
  <c r="F138" i="69" s="1"/>
  <c r="D121" i="69"/>
  <c r="F121" i="69" s="1"/>
  <c r="D104" i="69"/>
  <c r="F104" i="69" s="1"/>
  <c r="D72" i="69"/>
  <c r="F72" i="69" s="1"/>
  <c r="D48" i="70"/>
  <c r="F48" i="70" s="1"/>
  <c r="E69" i="67"/>
  <c r="E43" i="67"/>
  <c r="E95" i="67"/>
  <c r="E112" i="67"/>
  <c r="E134" i="67"/>
  <c r="E147" i="67"/>
  <c r="E174" i="67"/>
  <c r="E181" i="67"/>
  <c r="E204" i="67"/>
  <c r="E215" i="67"/>
  <c r="E229" i="67"/>
  <c r="E238" i="67"/>
  <c r="E242" i="67"/>
  <c r="E248" i="67"/>
  <c r="E290" i="67"/>
  <c r="E304" i="67"/>
  <c r="E29" i="67"/>
  <c r="E83" i="67"/>
  <c r="E71" i="67"/>
  <c r="E57" i="67"/>
  <c r="E30" i="67"/>
  <c r="E106" i="67"/>
  <c r="E152" i="67"/>
  <c r="E172" i="67"/>
  <c r="E178" i="67"/>
  <c r="E201" i="67"/>
  <c r="E211" i="67"/>
  <c r="E260" i="67"/>
  <c r="E266" i="67"/>
  <c r="E272" i="67"/>
  <c r="E278" i="67"/>
  <c r="E293" i="67"/>
  <c r="E309" i="67"/>
  <c r="E314" i="67"/>
  <c r="E320" i="67"/>
  <c r="E78" i="67"/>
  <c r="E66" i="67"/>
  <c r="E46" i="67"/>
  <c r="E315" i="67"/>
  <c r="E305" i="67"/>
  <c r="E254" i="67"/>
  <c r="E205" i="67"/>
  <c r="E175" i="67"/>
  <c r="E155" i="67"/>
  <c r="E143" i="67"/>
  <c r="E107" i="67"/>
  <c r="F43" i="66"/>
  <c r="F54" i="66"/>
  <c r="F26" i="66"/>
  <c r="F44" i="66"/>
  <c r="F27" i="66"/>
  <c r="E103" i="67"/>
  <c r="F239" i="69"/>
  <c r="E26" i="67"/>
  <c r="E329" i="67"/>
  <c r="E291" i="67"/>
  <c r="E282" i="67"/>
  <c r="E245" i="67"/>
  <c r="E233" i="67"/>
  <c r="D23" i="69"/>
  <c r="F23" i="69" s="1"/>
  <c r="D27" i="69"/>
  <c r="F27" i="69" s="1"/>
  <c r="G27" i="69" s="1"/>
  <c r="H27" i="69" s="1"/>
  <c r="D41" i="69"/>
  <c r="F41" i="69" s="1"/>
  <c r="D47" i="69"/>
  <c r="F47" i="69" s="1"/>
  <c r="D65" i="69"/>
  <c r="D69" i="69"/>
  <c r="F69" i="69" s="1"/>
  <c r="D71" i="69"/>
  <c r="F71" i="69" s="1"/>
  <c r="D78" i="69"/>
  <c r="F78" i="69" s="1"/>
  <c r="D92" i="69"/>
  <c r="F92" i="69" s="1"/>
  <c r="D97" i="69"/>
  <c r="F97" i="69" s="1"/>
  <c r="D103" i="69"/>
  <c r="F103" i="69" s="1"/>
  <c r="D111" i="69"/>
  <c r="F111" i="69" s="1"/>
  <c r="E114" i="69"/>
  <c r="E117" i="69"/>
  <c r="D120" i="69"/>
  <c r="F120" i="69" s="1"/>
  <c r="E127" i="69"/>
  <c r="E132" i="69"/>
  <c r="D137" i="69"/>
  <c r="D143" i="69"/>
  <c r="F143" i="69" s="1"/>
  <c r="D147" i="69"/>
  <c r="F147" i="69" s="1"/>
  <c r="D152" i="69"/>
  <c r="F152" i="69" s="1"/>
  <c r="D155" i="69"/>
  <c r="F155" i="69" s="1"/>
  <c r="D158" i="69"/>
  <c r="F158" i="69" s="1"/>
  <c r="G158" i="69" s="1"/>
  <c r="H158" i="69" s="1"/>
  <c r="D161" i="69"/>
  <c r="F161" i="69" s="1"/>
  <c r="D166" i="69"/>
  <c r="F166" i="69" s="1"/>
  <c r="D178" i="69"/>
  <c r="F178" i="69" s="1"/>
  <c r="D180" i="69"/>
  <c r="D184" i="69"/>
  <c r="F184" i="69" s="1"/>
  <c r="D197" i="69"/>
  <c r="F197" i="69" s="1"/>
  <c r="D202" i="69"/>
  <c r="F202" i="69" s="1"/>
  <c r="D205" i="69"/>
  <c r="F205" i="69" s="1"/>
  <c r="E220" i="69"/>
  <c r="D223" i="69"/>
  <c r="F223" i="69" s="1"/>
  <c r="D232" i="69"/>
  <c r="F232" i="69" s="1"/>
  <c r="E238" i="69"/>
  <c r="D241" i="69"/>
  <c r="F241" i="69" s="1"/>
  <c r="D247" i="69"/>
  <c r="F247" i="69" s="1"/>
  <c r="D251" i="69"/>
  <c r="D260" i="69"/>
  <c r="F260" i="69" s="1"/>
  <c r="D264" i="69"/>
  <c r="F264" i="69" s="1"/>
  <c r="E272" i="69"/>
  <c r="E275" i="69"/>
  <c r="E278" i="69"/>
  <c r="D287" i="69"/>
  <c r="F287" i="69" s="1"/>
  <c r="D290" i="69"/>
  <c r="F290" i="69" s="1"/>
  <c r="D293" i="69"/>
  <c r="F293" i="69" s="1"/>
  <c r="D298" i="69"/>
  <c r="D301" i="69"/>
  <c r="F301" i="69" s="1"/>
  <c r="D304" i="69"/>
  <c r="D310" i="69"/>
  <c r="F310" i="69" s="1"/>
  <c r="D314" i="69"/>
  <c r="F314" i="69" s="1"/>
  <c r="E316" i="69"/>
  <c r="G316" i="69" s="1"/>
  <c r="H316" i="69" s="1"/>
  <c r="D322" i="69"/>
  <c r="F322" i="69" s="1"/>
  <c r="E329" i="69"/>
  <c r="E41" i="69"/>
  <c r="E27" i="69"/>
  <c r="E40" i="69"/>
  <c r="D32" i="69"/>
  <c r="F32" i="69" s="1"/>
  <c r="E24" i="69"/>
  <c r="E37" i="69"/>
  <c r="D24" i="69"/>
  <c r="F24" i="69" s="1"/>
  <c r="D38" i="69"/>
  <c r="F38" i="69" s="1"/>
  <c r="D46" i="69"/>
  <c r="F46" i="69" s="1"/>
  <c r="D51" i="69"/>
  <c r="F51" i="69" s="1"/>
  <c r="D58" i="69"/>
  <c r="F58" i="69" s="1"/>
  <c r="D67" i="69"/>
  <c r="F67" i="69" s="1"/>
  <c r="D70" i="69"/>
  <c r="F70" i="69" s="1"/>
  <c r="D76" i="69"/>
  <c r="F76" i="69" s="1"/>
  <c r="D81" i="69"/>
  <c r="F81" i="69" s="1"/>
  <c r="D84" i="69"/>
  <c r="F84" i="69" s="1"/>
  <c r="D94" i="69"/>
  <c r="F94" i="69" s="1"/>
  <c r="D100" i="69"/>
  <c r="F100" i="69" s="1"/>
  <c r="D106" i="69"/>
  <c r="F106" i="69" s="1"/>
  <c r="E115" i="69"/>
  <c r="E118" i="69"/>
  <c r="G118" i="69" s="1"/>
  <c r="H118" i="69" s="1"/>
  <c r="D123" i="69"/>
  <c r="F123" i="69" s="1"/>
  <c r="E126" i="69"/>
  <c r="E131" i="69"/>
  <c r="E134" i="69"/>
  <c r="D140" i="69"/>
  <c r="F140" i="69" s="1"/>
  <c r="D151" i="69"/>
  <c r="D154" i="69"/>
  <c r="D157" i="69"/>
  <c r="D163" i="69"/>
  <c r="F163" i="69" s="1"/>
  <c r="D172" i="69"/>
  <c r="F172" i="69" s="1"/>
  <c r="D175" i="69"/>
  <c r="F175" i="69" s="1"/>
  <c r="D179" i="69"/>
  <c r="F179" i="69" s="1"/>
  <c r="D181" i="69"/>
  <c r="F181" i="69" s="1"/>
  <c r="D185" i="69"/>
  <c r="D187" i="69"/>
  <c r="F187" i="69" s="1"/>
  <c r="G187" i="69" s="1"/>
  <c r="H187" i="69" s="1"/>
  <c r="D194" i="69"/>
  <c r="F194" i="69" s="1"/>
  <c r="D201" i="69"/>
  <c r="D212" i="69"/>
  <c r="F212" i="69" s="1"/>
  <c r="E215" i="69"/>
  <c r="E221" i="69"/>
  <c r="D229" i="69"/>
  <c r="F229" i="69" s="1"/>
  <c r="E233" i="69"/>
  <c r="E239" i="69"/>
  <c r="D245" i="69"/>
  <c r="F245" i="69" s="1"/>
  <c r="D248" i="69"/>
  <c r="F248" i="69" s="1"/>
  <c r="D252" i="69"/>
  <c r="F252" i="69" s="1"/>
  <c r="D254" i="69"/>
  <c r="F254" i="69" s="1"/>
  <c r="E261" i="69"/>
  <c r="E266" i="69"/>
  <c r="E271" i="69"/>
  <c r="E274" i="69"/>
  <c r="D277" i="69"/>
  <c r="F277" i="69" s="1"/>
  <c r="D288" i="69"/>
  <c r="F288" i="69" s="1"/>
  <c r="D291" i="69"/>
  <c r="F291" i="69" s="1"/>
  <c r="D294" i="69"/>
  <c r="F294" i="69" s="1"/>
  <c r="D305" i="69"/>
  <c r="F305" i="69" s="1"/>
  <c r="E313" i="69"/>
  <c r="E315" i="69"/>
  <c r="G315" i="69" s="1"/>
  <c r="H315" i="69" s="1"/>
  <c r="D319" i="69"/>
  <c r="F319" i="69" s="1"/>
  <c r="D321" i="69"/>
  <c r="F321" i="69" s="1"/>
  <c r="D326" i="69"/>
  <c r="F326" i="69" s="1"/>
  <c r="E47" i="69"/>
  <c r="E33" i="69"/>
  <c r="D29" i="69"/>
  <c r="F29" i="69" s="1"/>
  <c r="G29" i="69" s="1"/>
  <c r="H29" i="69" s="1"/>
  <c r="D26" i="69"/>
  <c r="F26" i="69" s="1"/>
  <c r="D40" i="69"/>
  <c r="F40" i="69" s="1"/>
  <c r="G40" i="69" s="1"/>
  <c r="H40" i="69" s="1"/>
  <c r="D52" i="69"/>
  <c r="D55" i="69"/>
  <c r="F55" i="69" s="1"/>
  <c r="D64" i="69"/>
  <c r="F64" i="69" s="1"/>
  <c r="E67" i="69"/>
  <c r="D77" i="69"/>
  <c r="F77" i="69" s="1"/>
  <c r="D82" i="69"/>
  <c r="F82" i="69" s="1"/>
  <c r="D91" i="69"/>
  <c r="F91" i="69" s="1"/>
  <c r="D95" i="69"/>
  <c r="F95" i="69" s="1"/>
  <c r="D101" i="69"/>
  <c r="F101" i="69" s="1"/>
  <c r="D107" i="69"/>
  <c r="F107" i="69" s="1"/>
  <c r="D114" i="69"/>
  <c r="F114" i="69" s="1"/>
  <c r="D117" i="69"/>
  <c r="F117" i="69" s="1"/>
  <c r="D124" i="69"/>
  <c r="F124" i="69" s="1"/>
  <c r="D127" i="69"/>
  <c r="F127" i="69" s="1"/>
  <c r="D132" i="69"/>
  <c r="F132" i="69" s="1"/>
  <c r="D135" i="69"/>
  <c r="F135" i="69" s="1"/>
  <c r="D141" i="69"/>
  <c r="F141" i="69" s="1"/>
  <c r="D146" i="69"/>
  <c r="F146" i="69" s="1"/>
  <c r="E151" i="69"/>
  <c r="E154" i="69"/>
  <c r="E157" i="69"/>
  <c r="D160" i="69"/>
  <c r="F160" i="69" s="1"/>
  <c r="D164" i="69"/>
  <c r="F164" i="69" s="1"/>
  <c r="D173" i="69"/>
  <c r="F173" i="69" s="1"/>
  <c r="E179" i="69"/>
  <c r="E185" i="69"/>
  <c r="E187" i="69"/>
  <c r="D196" i="69"/>
  <c r="F196" i="69" s="1"/>
  <c r="E201" i="69"/>
  <c r="D204" i="69"/>
  <c r="F204" i="69" s="1"/>
  <c r="D214" i="69"/>
  <c r="F214" i="69" s="1"/>
  <c r="D220" i="69"/>
  <c r="F220" i="69" s="1"/>
  <c r="D230" i="69"/>
  <c r="F230" i="69" s="1"/>
  <c r="D238" i="69"/>
  <c r="D246" i="69"/>
  <c r="F246" i="69" s="1"/>
  <c r="E252" i="69"/>
  <c r="E254" i="69"/>
  <c r="G254" i="69" s="1"/>
  <c r="H254" i="69" s="1"/>
  <c r="D263" i="69"/>
  <c r="F263" i="69" s="1"/>
  <c r="D267" i="69"/>
  <c r="F267" i="69" s="1"/>
  <c r="D272" i="69"/>
  <c r="F272" i="69" s="1"/>
  <c r="G272" i="69" s="1"/>
  <c r="H272" i="69" s="1"/>
  <c r="D275" i="69"/>
  <c r="F275" i="69" s="1"/>
  <c r="D278" i="69"/>
  <c r="F278" i="69" s="1"/>
  <c r="G278" i="69" s="1"/>
  <c r="H278" i="69" s="1"/>
  <c r="D283" i="69"/>
  <c r="F283" i="69" s="1"/>
  <c r="E288" i="69"/>
  <c r="E291" i="69"/>
  <c r="E294" i="69"/>
  <c r="D299" i="69"/>
  <c r="F299" i="69" s="1"/>
  <c r="D302" i="69"/>
  <c r="F302" i="69" s="1"/>
  <c r="D309" i="69"/>
  <c r="F309" i="69" s="1"/>
  <c r="F37" i="69"/>
  <c r="F282" i="69"/>
  <c r="F54" i="69"/>
  <c r="D13" i="70"/>
  <c r="F13" i="70" s="1"/>
  <c r="F39" i="66"/>
  <c r="E31" i="70"/>
  <c r="E13" i="70"/>
  <c r="F131" i="67"/>
  <c r="F166" i="67"/>
  <c r="F29" i="67"/>
  <c r="F46" i="67"/>
  <c r="E55" i="70"/>
  <c r="D16" i="70"/>
  <c r="F16" i="70" s="1"/>
  <c r="E19" i="70"/>
  <c r="D26" i="70"/>
  <c r="F26" i="70" s="1"/>
  <c r="D31" i="70"/>
  <c r="F31" i="70" s="1"/>
  <c r="G31" i="70" s="1"/>
  <c r="H31" i="70" s="1"/>
  <c r="E33" i="70"/>
  <c r="D38" i="70"/>
  <c r="F38" i="70" s="1"/>
  <c r="D43" i="70"/>
  <c r="F43" i="70" s="1"/>
  <c r="E45" i="70"/>
  <c r="D50" i="70"/>
  <c r="F50" i="70" s="1"/>
  <c r="D55" i="70"/>
  <c r="E57" i="70"/>
  <c r="D14" i="70"/>
  <c r="F14" i="70" s="1"/>
  <c r="D18" i="70"/>
  <c r="F18" i="70" s="1"/>
  <c r="D25" i="70"/>
  <c r="E27" i="70"/>
  <c r="D32" i="70"/>
  <c r="F32" i="70" s="1"/>
  <c r="D37" i="70"/>
  <c r="F37" i="70" s="1"/>
  <c r="E39" i="70"/>
  <c r="D44" i="70"/>
  <c r="F44" i="70" s="1"/>
  <c r="D49" i="70"/>
  <c r="F49" i="70" s="1"/>
  <c r="E51" i="70"/>
  <c r="D56" i="70"/>
  <c r="F56" i="70" s="1"/>
  <c r="D19" i="70"/>
  <c r="F19" i="70" s="1"/>
  <c r="D30" i="70"/>
  <c r="F30" i="70" s="1"/>
  <c r="E37" i="70"/>
  <c r="D45" i="70"/>
  <c r="D54" i="70"/>
  <c r="F54" i="70" s="1"/>
  <c r="D15" i="70"/>
  <c r="E25" i="70"/>
  <c r="D33" i="70"/>
  <c r="F33" i="70" s="1"/>
  <c r="D42" i="70"/>
  <c r="F42" i="70" s="1"/>
  <c r="E49" i="70"/>
  <c r="D57" i="70"/>
  <c r="F57" i="70" s="1"/>
  <c r="D27" i="70"/>
  <c r="F27" i="70" s="1"/>
  <c r="E43" i="70"/>
  <c r="E15" i="70"/>
  <c r="D17" i="70"/>
  <c r="F17" i="70" s="1"/>
  <c r="D36" i="70"/>
  <c r="F36" i="70" s="1"/>
  <c r="D51" i="70"/>
  <c r="F51" i="70" s="1"/>
  <c r="E16" i="70"/>
  <c r="E17" i="70"/>
  <c r="E27" i="67"/>
  <c r="D66" i="67"/>
  <c r="F66" i="67" s="1"/>
  <c r="D115" i="67"/>
  <c r="F115" i="67" s="1"/>
  <c r="D127" i="67"/>
  <c r="F127" i="67" s="1"/>
  <c r="D135" i="67"/>
  <c r="F135" i="67" s="1"/>
  <c r="D140" i="67"/>
  <c r="D143" i="67"/>
  <c r="D147" i="67"/>
  <c r="D157" i="67"/>
  <c r="D161" i="67"/>
  <c r="D172" i="67"/>
  <c r="F172" i="67" s="1"/>
  <c r="D175" i="67"/>
  <c r="D184" i="67"/>
  <c r="F184" i="67" s="1"/>
  <c r="D187" i="67"/>
  <c r="D201" i="67"/>
  <c r="F201" i="67" s="1"/>
  <c r="D205" i="67"/>
  <c r="D220" i="67"/>
  <c r="E54" i="67"/>
  <c r="D78" i="67"/>
  <c r="F78" i="67" s="1"/>
  <c r="E101" i="67"/>
  <c r="D107" i="67"/>
  <c r="F107" i="67" s="1"/>
  <c r="E114" i="67"/>
  <c r="E120" i="67"/>
  <c r="E124" i="67"/>
  <c r="E131" i="67"/>
  <c r="E135" i="67"/>
  <c r="E138" i="67"/>
  <c r="G138" i="67" s="1"/>
  <c r="H138" i="67" s="1"/>
  <c r="E141" i="67"/>
  <c r="D151" i="67"/>
  <c r="D154" i="67"/>
  <c r="E157" i="67"/>
  <c r="E160" i="67"/>
  <c r="E163" i="67"/>
  <c r="D179" i="67"/>
  <c r="D181" i="67"/>
  <c r="D185" i="67"/>
  <c r="E187" i="67"/>
  <c r="E194" i="67"/>
  <c r="E197" i="67"/>
  <c r="D204" i="67"/>
  <c r="F204" i="67" s="1"/>
  <c r="D211" i="67"/>
  <c r="F211" i="67" s="1"/>
  <c r="D214" i="67"/>
  <c r="F214" i="67" s="1"/>
  <c r="E220" i="67"/>
  <c r="E223" i="67"/>
  <c r="D229" i="67"/>
  <c r="F229" i="67" s="1"/>
  <c r="E230" i="67"/>
  <c r="D233" i="67"/>
  <c r="E241" i="67"/>
  <c r="D245" i="67"/>
  <c r="F245" i="67" s="1"/>
  <c r="E246" i="67"/>
  <c r="D248" i="67"/>
  <c r="E253" i="67"/>
  <c r="D260" i="67"/>
  <c r="F260" i="67" s="1"/>
  <c r="E261" i="67"/>
  <c r="D264" i="67"/>
  <c r="E271" i="67"/>
  <c r="D274" i="67"/>
  <c r="F274" i="67" s="1"/>
  <c r="E275" i="67"/>
  <c r="D278" i="67"/>
  <c r="E287" i="67"/>
  <c r="D290" i="67"/>
  <c r="F290" i="67" s="1"/>
  <c r="D293" i="67"/>
  <c r="F293" i="67" s="1"/>
  <c r="G293" i="67" s="1"/>
  <c r="H293" i="67" s="1"/>
  <c r="E294" i="67"/>
  <c r="E299" i="67"/>
  <c r="D302" i="67"/>
  <c r="D305" i="67"/>
  <c r="F305" i="67" s="1"/>
  <c r="E313" i="67"/>
  <c r="D315" i="67"/>
  <c r="E316" i="67"/>
  <c r="D320" i="67"/>
  <c r="F320" i="67" s="1"/>
  <c r="E326" i="67"/>
  <c r="D24" i="67"/>
  <c r="E84" i="67"/>
  <c r="E79" i="67"/>
  <c r="E72" i="67"/>
  <c r="E67" i="67"/>
  <c r="E58" i="67"/>
  <c r="D52" i="67"/>
  <c r="F52" i="67" s="1"/>
  <c r="E40" i="67"/>
  <c r="E47" i="67"/>
  <c r="E41" i="67"/>
  <c r="E33" i="67"/>
  <c r="E24" i="67"/>
  <c r="D104" i="67"/>
  <c r="F104" i="67" s="1"/>
  <c r="D112" i="67"/>
  <c r="D134" i="67"/>
  <c r="D152" i="67"/>
  <c r="D155" i="67"/>
  <c r="D158" i="67"/>
  <c r="E167" i="67"/>
  <c r="D174" i="67"/>
  <c r="F174" i="67" s="1"/>
  <c r="D178" i="67"/>
  <c r="F178" i="67" s="1"/>
  <c r="D180" i="67"/>
  <c r="E184" i="67"/>
  <c r="G184" i="67" s="1"/>
  <c r="H184" i="67" s="1"/>
  <c r="E186" i="67"/>
  <c r="E193" i="67"/>
  <c r="D212" i="67"/>
  <c r="D215" i="67"/>
  <c r="D221" i="67"/>
  <c r="D224" i="67"/>
  <c r="E232" i="67"/>
  <c r="D238" i="67"/>
  <c r="E239" i="67"/>
  <c r="D242" i="67"/>
  <c r="E247" i="67"/>
  <c r="D251" i="67"/>
  <c r="F251" i="67" s="1"/>
  <c r="E252" i="67"/>
  <c r="D254" i="67"/>
  <c r="E263" i="67"/>
  <c r="D266" i="67"/>
  <c r="F266" i="67" s="1"/>
  <c r="E267" i="67"/>
  <c r="D272" i="67"/>
  <c r="E277" i="67"/>
  <c r="D282" i="67"/>
  <c r="E283" i="67"/>
  <c r="D288" i="67"/>
  <c r="D291" i="67"/>
  <c r="E298" i="67"/>
  <c r="E301" i="67"/>
  <c r="D304" i="67"/>
  <c r="F304" i="67" s="1"/>
  <c r="D309" i="67"/>
  <c r="F309" i="67" s="1"/>
  <c r="E310" i="67"/>
  <c r="D314" i="67"/>
  <c r="F314" i="67" s="1"/>
  <c r="E319" i="67"/>
  <c r="D321" i="67"/>
  <c r="F321" i="67" s="1"/>
  <c r="E322" i="67"/>
  <c r="G322" i="67" s="1"/>
  <c r="H322" i="67" s="1"/>
  <c r="D329" i="67"/>
  <c r="F329" i="67" s="1"/>
  <c r="E32" i="67"/>
  <c r="D27" i="67"/>
  <c r="F27" i="67" s="1"/>
  <c r="G27" i="67" s="1"/>
  <c r="H27" i="67" s="1"/>
  <c r="D82" i="67"/>
  <c r="F82" i="67" s="1"/>
  <c r="D77" i="67"/>
  <c r="F77" i="67" s="1"/>
  <c r="D70" i="67"/>
  <c r="F70" i="67" s="1"/>
  <c r="D65" i="67"/>
  <c r="F65" i="67" s="1"/>
  <c r="D55" i="67"/>
  <c r="F55" i="67" s="1"/>
  <c r="D44" i="67"/>
  <c r="F44" i="67" s="1"/>
  <c r="D32" i="67"/>
  <c r="E52" i="67"/>
  <c r="E44" i="67"/>
  <c r="E38" i="67"/>
  <c r="E13" i="66"/>
  <c r="E26" i="66"/>
  <c r="E36" i="66"/>
  <c r="E43" i="66"/>
  <c r="E49" i="66"/>
  <c r="E16" i="66"/>
  <c r="E37" i="66"/>
  <c r="G37" i="66" s="1"/>
  <c r="H37" i="66" s="1"/>
  <c r="E57" i="66"/>
  <c r="E18" i="66"/>
  <c r="G18" i="66" s="1"/>
  <c r="H18" i="66" s="1"/>
  <c r="E19" i="66"/>
  <c r="E27" i="66"/>
  <c r="E31" i="66"/>
  <c r="E50" i="66"/>
  <c r="E44" i="66"/>
  <c r="E39" i="66"/>
  <c r="E33" i="66"/>
  <c r="E17" i="66"/>
  <c r="E25" i="66"/>
  <c r="F274" i="69"/>
  <c r="F266" i="69"/>
  <c r="D39" i="70"/>
  <c r="F39" i="70" s="1"/>
  <c r="E164" i="67"/>
  <c r="E161" i="67"/>
  <c r="E146" i="67"/>
  <c r="E140" i="67"/>
  <c r="E137" i="67"/>
  <c r="E127" i="67"/>
  <c r="E121" i="67"/>
  <c r="E117" i="67"/>
  <c r="E92" i="67"/>
  <c r="F51" i="66"/>
  <c r="E26" i="69"/>
  <c r="E64" i="69"/>
  <c r="E72" i="69"/>
  <c r="E95" i="69"/>
  <c r="E98" i="69"/>
  <c r="E106" i="69"/>
  <c r="E111" i="69"/>
  <c r="E121" i="69"/>
  <c r="E124" i="69"/>
  <c r="E58" i="69"/>
  <c r="E76" i="69"/>
  <c r="E94" i="69"/>
  <c r="E97" i="69"/>
  <c r="E107" i="69"/>
  <c r="E112" i="69"/>
  <c r="E120" i="69"/>
  <c r="E123" i="69"/>
  <c r="E135" i="69"/>
  <c r="E138" i="69"/>
  <c r="E146" i="69"/>
  <c r="E155" i="69"/>
  <c r="G155" i="69" s="1"/>
  <c r="H155" i="69" s="1"/>
  <c r="E160" i="69"/>
  <c r="E167" i="69"/>
  <c r="E174" i="69"/>
  <c r="E181" i="69"/>
  <c r="E186" i="69"/>
  <c r="E204" i="69"/>
  <c r="E223" i="69"/>
  <c r="E241" i="69"/>
  <c r="E248" i="69"/>
  <c r="E253" i="69"/>
  <c r="E264" i="69"/>
  <c r="E267" i="69"/>
  <c r="E277" i="69"/>
  <c r="E283" i="69"/>
  <c r="E293" i="69"/>
  <c r="E299" i="69"/>
  <c r="E309" i="69"/>
  <c r="E314" i="69"/>
  <c r="E320" i="69"/>
  <c r="E321" i="69"/>
  <c r="E81" i="69"/>
  <c r="E83" i="69"/>
  <c r="E91" i="69"/>
  <c r="E101" i="69"/>
  <c r="G101" i="69" s="1"/>
  <c r="H101" i="69" s="1"/>
  <c r="E104" i="69"/>
  <c r="E137" i="69"/>
  <c r="E140" i="69"/>
  <c r="E143" i="69"/>
  <c r="E164" i="69"/>
  <c r="E173" i="69"/>
  <c r="E175" i="69"/>
  <c r="E193" i="69"/>
  <c r="E196" i="69"/>
  <c r="E205" i="69"/>
  <c r="E212" i="69"/>
  <c r="E229" i="69"/>
  <c r="E232" i="69"/>
  <c r="E242" i="69"/>
  <c r="E246" i="69"/>
  <c r="E260" i="69"/>
  <c r="E263" i="69"/>
  <c r="E282" i="69"/>
  <c r="E287" i="69"/>
  <c r="E302" i="69"/>
  <c r="E305" i="69"/>
  <c r="E310" i="69"/>
  <c r="E326" i="69"/>
  <c r="E51" i="69"/>
  <c r="E79" i="69"/>
  <c r="E84" i="69"/>
  <c r="E92" i="69"/>
  <c r="E100" i="69"/>
  <c r="E103" i="69"/>
  <c r="E141" i="69"/>
  <c r="E144" i="69"/>
  <c r="E147" i="69"/>
  <c r="E163" i="69"/>
  <c r="E166" i="69"/>
  <c r="E172" i="69"/>
  <c r="E194" i="69"/>
  <c r="E211" i="69"/>
  <c r="E214" i="69"/>
  <c r="E224" i="69"/>
  <c r="E230" i="69"/>
  <c r="E245" i="69"/>
  <c r="E247" i="69"/>
  <c r="E37" i="67"/>
  <c r="E81" i="67"/>
  <c r="E98" i="67"/>
  <c r="E104" i="67"/>
  <c r="E111" i="67"/>
  <c r="E118" i="67"/>
  <c r="E123" i="67"/>
  <c r="E144" i="67"/>
  <c r="E154" i="67"/>
  <c r="E158" i="67"/>
  <c r="E166" i="67"/>
  <c r="E173" i="67"/>
  <c r="E180" i="67"/>
  <c r="E185" i="67"/>
  <c r="E196" i="67"/>
  <c r="E202" i="67"/>
  <c r="E214" i="67"/>
  <c r="E221" i="67"/>
  <c r="D17" i="66"/>
  <c r="F17" i="66" s="1"/>
  <c r="D13" i="66"/>
  <c r="F13" i="66" s="1"/>
  <c r="D56" i="66"/>
  <c r="F193" i="69"/>
  <c r="E18" i="70"/>
  <c r="D132" i="67"/>
  <c r="F124" i="67"/>
  <c r="F121" i="67"/>
  <c r="F112" i="67"/>
  <c r="E82" i="67"/>
  <c r="E70" i="67"/>
  <c r="F58" i="67"/>
  <c r="E55" i="67"/>
  <c r="D47" i="67"/>
  <c r="F47" i="67" s="1"/>
  <c r="D23" i="67"/>
  <c r="E54" i="66"/>
  <c r="D50" i="66"/>
  <c r="F50" i="66" s="1"/>
  <c r="D45" i="66"/>
  <c r="F45" i="66" s="1"/>
  <c r="E42" i="66"/>
  <c r="D38" i="66"/>
  <c r="F38" i="66" s="1"/>
  <c r="D33" i="66"/>
  <c r="E30" i="66"/>
  <c r="D19" i="66"/>
  <c r="D101" i="67"/>
  <c r="E100" i="67"/>
  <c r="D98" i="67"/>
  <c r="F98" i="67" s="1"/>
  <c r="E97" i="67"/>
  <c r="D95" i="67"/>
  <c r="E94" i="67"/>
  <c r="D92" i="67"/>
  <c r="E77" i="67"/>
  <c r="E65" i="67"/>
  <c r="G65" i="67" s="1"/>
  <c r="H65" i="67" s="1"/>
  <c r="E51" i="67"/>
  <c r="D33" i="67"/>
  <c r="E23" i="67"/>
  <c r="F25" i="66"/>
  <c r="G25" i="66" s="1"/>
  <c r="H25" i="66" s="1"/>
  <c r="D126" i="67"/>
  <c r="D123" i="67"/>
  <c r="D120" i="67"/>
  <c r="D117" i="67"/>
  <c r="D114" i="67"/>
  <c r="D111" i="67"/>
  <c r="D106" i="67"/>
  <c r="D103" i="67"/>
  <c r="D100" i="67"/>
  <c r="D97" i="67"/>
  <c r="D94" i="67"/>
  <c r="E91" i="67"/>
  <c r="D83" i="67"/>
  <c r="D79" i="67"/>
  <c r="E76" i="67"/>
  <c r="D71" i="67"/>
  <c r="D67" i="67"/>
  <c r="E64" i="67"/>
  <c r="G64" i="67" s="1"/>
  <c r="H64" i="67" s="1"/>
  <c r="D57" i="67"/>
  <c r="D41" i="67"/>
  <c r="F41" i="67" s="1"/>
  <c r="E82" i="69"/>
  <c r="E78" i="69"/>
  <c r="E77" i="69"/>
  <c r="E71" i="69"/>
  <c r="E70" i="69"/>
  <c r="E66" i="69"/>
  <c r="E65" i="69"/>
  <c r="E57" i="69"/>
  <c r="F134" i="69"/>
  <c r="F137" i="69"/>
  <c r="E32" i="69"/>
  <c r="E46" i="69"/>
  <c r="E54" i="69"/>
  <c r="G54" i="69" s="1"/>
  <c r="H54" i="69" s="1"/>
  <c r="E43" i="69"/>
  <c r="E56" i="70"/>
  <c r="F55" i="70"/>
  <c r="E54" i="70"/>
  <c r="G54" i="70" s="1"/>
  <c r="H54" i="70" s="1"/>
  <c r="E50" i="70"/>
  <c r="E48" i="70"/>
  <c r="F45" i="70"/>
  <c r="E44" i="70"/>
  <c r="E42" i="70"/>
  <c r="E38" i="70"/>
  <c r="E36" i="70"/>
  <c r="G36" i="70" s="1"/>
  <c r="H36" i="70" s="1"/>
  <c r="E32" i="70"/>
  <c r="E30" i="70"/>
  <c r="E26" i="70"/>
  <c r="F25" i="70"/>
  <c r="E24" i="70"/>
  <c r="F24" i="70"/>
  <c r="G224" i="69" l="1"/>
  <c r="H224" i="69" s="1"/>
  <c r="G121" i="69"/>
  <c r="H121" i="69" s="1"/>
  <c r="G274" i="69"/>
  <c r="H274" i="69" s="1"/>
  <c r="G39" i="66"/>
  <c r="H39" i="66" s="1"/>
  <c r="G275" i="67"/>
  <c r="H275" i="67" s="1"/>
  <c r="G54" i="67"/>
  <c r="H54" i="67" s="1"/>
  <c r="G67" i="69"/>
  <c r="H67" i="69" s="1"/>
  <c r="G84" i="67"/>
  <c r="H84" i="67" s="1"/>
  <c r="G232" i="69"/>
  <c r="H232" i="69" s="1"/>
  <c r="G186" i="69"/>
  <c r="H186" i="69" s="1"/>
  <c r="G160" i="67"/>
  <c r="H160" i="67" s="1"/>
  <c r="G294" i="69"/>
  <c r="H294" i="69" s="1"/>
  <c r="G261" i="67"/>
  <c r="H261" i="67" s="1"/>
  <c r="G32" i="66"/>
  <c r="H32" i="66" s="1"/>
  <c r="G112" i="67"/>
  <c r="H112" i="67" s="1"/>
  <c r="G252" i="67"/>
  <c r="H252" i="67" s="1"/>
  <c r="G326" i="67"/>
  <c r="H326" i="67" s="1"/>
  <c r="G78" i="67"/>
  <c r="H78" i="67" s="1"/>
  <c r="G115" i="67"/>
  <c r="H115" i="67" s="1"/>
  <c r="G164" i="69"/>
  <c r="H164" i="69" s="1"/>
  <c r="G132" i="69"/>
  <c r="H132" i="69" s="1"/>
  <c r="G114" i="69"/>
  <c r="H114" i="69" s="1"/>
  <c r="G33" i="69"/>
  <c r="H33" i="69" s="1"/>
  <c r="G215" i="69"/>
  <c r="H215" i="69" s="1"/>
  <c r="G48" i="66"/>
  <c r="H48" i="66" s="1"/>
  <c r="G15" i="66"/>
  <c r="H15" i="66" s="1"/>
  <c r="G40" i="67"/>
  <c r="H40" i="67" s="1"/>
  <c r="G91" i="69"/>
  <c r="H91" i="69" s="1"/>
  <c r="G264" i="69"/>
  <c r="H264" i="69" s="1"/>
  <c r="G57" i="66"/>
  <c r="H57" i="66" s="1"/>
  <c r="G43" i="69"/>
  <c r="H43" i="69" s="1"/>
  <c r="G27" i="66"/>
  <c r="H27" i="66" s="1"/>
  <c r="G230" i="67"/>
  <c r="H230" i="67" s="1"/>
  <c r="G32" i="70"/>
  <c r="H32" i="70" s="1"/>
  <c r="G51" i="67"/>
  <c r="H51" i="67" s="1"/>
  <c r="G107" i="69"/>
  <c r="H107" i="69" s="1"/>
  <c r="G164" i="67"/>
  <c r="H164" i="67" s="1"/>
  <c r="G263" i="67"/>
  <c r="H263" i="67" s="1"/>
  <c r="G260" i="67"/>
  <c r="H260" i="67" s="1"/>
  <c r="G19" i="70"/>
  <c r="H19" i="70" s="1"/>
  <c r="G69" i="69"/>
  <c r="H69" i="69" s="1"/>
  <c r="G126" i="69"/>
  <c r="H126" i="69" s="1"/>
  <c r="G83" i="69"/>
  <c r="H83" i="69" s="1"/>
  <c r="G310" i="67"/>
  <c r="H310" i="67" s="1"/>
  <c r="G246" i="67"/>
  <c r="H246" i="67" s="1"/>
  <c r="G45" i="70"/>
  <c r="H45" i="70" s="1"/>
  <c r="G301" i="67"/>
  <c r="H301" i="67" s="1"/>
  <c r="G178" i="69"/>
  <c r="H178" i="69" s="1"/>
  <c r="G98" i="69"/>
  <c r="H98" i="69" s="1"/>
  <c r="G49" i="66"/>
  <c r="H49" i="66" s="1"/>
  <c r="G271" i="67"/>
  <c r="H271" i="67" s="1"/>
  <c r="G44" i="69"/>
  <c r="H44" i="69" s="1"/>
  <c r="G134" i="69"/>
  <c r="H134" i="69" s="1"/>
  <c r="G76" i="67"/>
  <c r="H76" i="67" s="1"/>
  <c r="G36" i="66"/>
  <c r="H36" i="66" s="1"/>
  <c r="G298" i="67"/>
  <c r="H298" i="67" s="1"/>
  <c r="G167" i="67"/>
  <c r="H167" i="67" s="1"/>
  <c r="G194" i="67"/>
  <c r="H194" i="67" s="1"/>
  <c r="G239" i="69"/>
  <c r="H239" i="69" s="1"/>
  <c r="G38" i="70"/>
  <c r="H38" i="70" s="1"/>
  <c r="G131" i="69"/>
  <c r="H131" i="69" s="1"/>
  <c r="G77" i="69"/>
  <c r="H77" i="69" s="1"/>
  <c r="G275" i="69"/>
  <c r="H275" i="69" s="1"/>
  <c r="G115" i="69"/>
  <c r="H115" i="69" s="1"/>
  <c r="G13" i="66"/>
  <c r="H13" i="66" s="1"/>
  <c r="G37" i="67"/>
  <c r="H37" i="67" s="1"/>
  <c r="G175" i="69"/>
  <c r="H175" i="69" s="1"/>
  <c r="G320" i="69"/>
  <c r="H320" i="69" s="1"/>
  <c r="G293" i="69"/>
  <c r="H293" i="69" s="1"/>
  <c r="G174" i="69"/>
  <c r="H174" i="69" s="1"/>
  <c r="G329" i="69"/>
  <c r="H329" i="69" s="1"/>
  <c r="G39" i="70"/>
  <c r="H39" i="70" s="1"/>
  <c r="G16" i="66"/>
  <c r="H16" i="66" s="1"/>
  <c r="G26" i="66"/>
  <c r="H26" i="66" s="1"/>
  <c r="G277" i="67"/>
  <c r="H277" i="67" s="1"/>
  <c r="G247" i="67"/>
  <c r="H247" i="67" s="1"/>
  <c r="G274" i="67"/>
  <c r="H274" i="67" s="1"/>
  <c r="G245" i="67"/>
  <c r="H245" i="67" s="1"/>
  <c r="G131" i="67"/>
  <c r="H131" i="67" s="1"/>
  <c r="G117" i="69"/>
  <c r="H117" i="69" s="1"/>
  <c r="G271" i="69"/>
  <c r="H271" i="69" s="1"/>
  <c r="G197" i="69"/>
  <c r="H197" i="69" s="1"/>
  <c r="G152" i="69"/>
  <c r="H152" i="69" s="1"/>
  <c r="G23" i="69"/>
  <c r="H23" i="69" s="1"/>
  <c r="G30" i="69"/>
  <c r="H30" i="69" s="1"/>
  <c r="G32" i="69"/>
  <c r="H32" i="69" s="1"/>
  <c r="G30" i="66"/>
  <c r="H30" i="66" s="1"/>
  <c r="G202" i="67"/>
  <c r="H202" i="67" s="1"/>
  <c r="G310" i="69"/>
  <c r="H310" i="69" s="1"/>
  <c r="G282" i="69"/>
  <c r="H282" i="69" s="1"/>
  <c r="G314" i="69"/>
  <c r="H314" i="69" s="1"/>
  <c r="G193" i="67"/>
  <c r="H193" i="67" s="1"/>
  <c r="G299" i="67"/>
  <c r="H299" i="67" s="1"/>
  <c r="G287" i="67"/>
  <c r="H287" i="67" s="1"/>
  <c r="G141" i="67"/>
  <c r="H141" i="67" s="1"/>
  <c r="G49" i="70"/>
  <c r="H49" i="70" s="1"/>
  <c r="G64" i="69"/>
  <c r="H64" i="69" s="1"/>
  <c r="G100" i="69"/>
  <c r="H100" i="69" s="1"/>
  <c r="G43" i="67"/>
  <c r="H43" i="67" s="1"/>
  <c r="G30" i="70"/>
  <c r="H30" i="70" s="1"/>
  <c r="G214" i="67"/>
  <c r="H214" i="67" s="1"/>
  <c r="G166" i="67"/>
  <c r="H166" i="67" s="1"/>
  <c r="G44" i="66"/>
  <c r="H44" i="66" s="1"/>
  <c r="G316" i="67"/>
  <c r="H316" i="67" s="1"/>
  <c r="G107" i="67"/>
  <c r="H107" i="67" s="1"/>
  <c r="G24" i="70"/>
  <c r="H24" i="70" s="1"/>
  <c r="G79" i="69"/>
  <c r="H79" i="69" s="1"/>
  <c r="G42" i="66"/>
  <c r="H42" i="66" s="1"/>
  <c r="G232" i="67"/>
  <c r="H232" i="67" s="1"/>
  <c r="G81" i="67"/>
  <c r="H81" i="67" s="1"/>
  <c r="G143" i="69"/>
  <c r="H143" i="69" s="1"/>
  <c r="G321" i="69"/>
  <c r="H321" i="69" s="1"/>
  <c r="G299" i="69"/>
  <c r="H299" i="69" s="1"/>
  <c r="G241" i="69"/>
  <c r="H241" i="69" s="1"/>
  <c r="G181" i="69"/>
  <c r="H181" i="69" s="1"/>
  <c r="G124" i="69"/>
  <c r="H124" i="69" s="1"/>
  <c r="G26" i="69"/>
  <c r="H26" i="69" s="1"/>
  <c r="G223" i="67"/>
  <c r="H223" i="67" s="1"/>
  <c r="G16" i="70"/>
  <c r="H16" i="70" s="1"/>
  <c r="G38" i="69"/>
  <c r="H38" i="69" s="1"/>
  <c r="G184" i="69"/>
  <c r="H184" i="69" s="1"/>
  <c r="G241" i="67"/>
  <c r="H241" i="67" s="1"/>
  <c r="G84" i="69"/>
  <c r="H84" i="69" s="1"/>
  <c r="G161" i="69"/>
  <c r="H161" i="69" s="1"/>
  <c r="G288" i="69"/>
  <c r="H288" i="69" s="1"/>
  <c r="G47" i="69"/>
  <c r="H47" i="69" s="1"/>
  <c r="G72" i="69"/>
  <c r="H72" i="69" s="1"/>
  <c r="G248" i="69"/>
  <c r="H248" i="69" s="1"/>
  <c r="G261" i="69"/>
  <c r="H261" i="69" s="1"/>
  <c r="G179" i="69"/>
  <c r="H179" i="69" s="1"/>
  <c r="G41" i="69"/>
  <c r="H41" i="69" s="1"/>
  <c r="G95" i="69"/>
  <c r="H95" i="69" s="1"/>
  <c r="G135" i="69"/>
  <c r="H135" i="69" s="1"/>
  <c r="G173" i="69"/>
  <c r="H173" i="69" s="1"/>
  <c r="G144" i="69"/>
  <c r="H144" i="69" s="1"/>
  <c r="G326" i="69"/>
  <c r="H326" i="69" s="1"/>
  <c r="G246" i="69"/>
  <c r="H246" i="69" s="1"/>
  <c r="G253" i="67"/>
  <c r="H253" i="67" s="1"/>
  <c r="G57" i="70"/>
  <c r="H57" i="70" s="1"/>
  <c r="G18" i="70"/>
  <c r="H18" i="70" s="1"/>
  <c r="G46" i="67"/>
  <c r="H46" i="67" s="1"/>
  <c r="G82" i="69"/>
  <c r="H82" i="69" s="1"/>
  <c r="G221" i="69"/>
  <c r="H221" i="69" s="1"/>
  <c r="G26" i="67"/>
  <c r="H26" i="67" s="1"/>
  <c r="G91" i="67"/>
  <c r="H91" i="67" s="1"/>
  <c r="G290" i="67"/>
  <c r="H290" i="67" s="1"/>
  <c r="G147" i="69"/>
  <c r="H147" i="69" s="1"/>
  <c r="G173" i="67"/>
  <c r="H173" i="67" s="1"/>
  <c r="G247" i="69"/>
  <c r="H247" i="69" s="1"/>
  <c r="G214" i="69"/>
  <c r="H214" i="69" s="1"/>
  <c r="G166" i="69"/>
  <c r="H166" i="69" s="1"/>
  <c r="G141" i="69"/>
  <c r="H141" i="69" s="1"/>
  <c r="G283" i="69"/>
  <c r="H283" i="69" s="1"/>
  <c r="G253" i="69"/>
  <c r="H253" i="69" s="1"/>
  <c r="G204" i="69"/>
  <c r="H204" i="69" s="1"/>
  <c r="G167" i="69"/>
  <c r="H167" i="69" s="1"/>
  <c r="G138" i="69"/>
  <c r="H138" i="69" s="1"/>
  <c r="G51" i="66"/>
  <c r="H51" i="66" s="1"/>
  <c r="G146" i="67"/>
  <c r="H146" i="67" s="1"/>
  <c r="G24" i="69"/>
  <c r="H24" i="69" s="1"/>
  <c r="G266" i="69"/>
  <c r="H266" i="69" s="1"/>
  <c r="G31" i="66"/>
  <c r="H31" i="66" s="1"/>
  <c r="G43" i="66"/>
  <c r="H43" i="66" s="1"/>
  <c r="G38" i="67"/>
  <c r="H38" i="67" s="1"/>
  <c r="G329" i="67"/>
  <c r="H329" i="67" s="1"/>
  <c r="G314" i="67"/>
  <c r="H314" i="67" s="1"/>
  <c r="G283" i="67"/>
  <c r="H283" i="67" s="1"/>
  <c r="G267" i="67"/>
  <c r="H267" i="67" s="1"/>
  <c r="G239" i="67"/>
  <c r="H239" i="67" s="1"/>
  <c r="G186" i="67"/>
  <c r="H186" i="67" s="1"/>
  <c r="G174" i="67"/>
  <c r="H174" i="67" s="1"/>
  <c r="G313" i="67"/>
  <c r="H313" i="67" s="1"/>
  <c r="G294" i="67"/>
  <c r="H294" i="67" s="1"/>
  <c r="G197" i="67"/>
  <c r="H197" i="67" s="1"/>
  <c r="G201" i="67"/>
  <c r="H201" i="67" s="1"/>
  <c r="G29" i="67"/>
  <c r="H29" i="67" s="1"/>
  <c r="G30" i="67"/>
  <c r="H30" i="67" s="1"/>
  <c r="G319" i="69"/>
  <c r="H319" i="69" s="1"/>
  <c r="G24" i="66"/>
  <c r="H24" i="66" s="1"/>
  <c r="G81" i="69"/>
  <c r="H81" i="69" s="1"/>
  <c r="G127" i="67"/>
  <c r="H127" i="67" s="1"/>
  <c r="F151" i="69"/>
  <c r="G151" i="69" s="1"/>
  <c r="H151" i="69" s="1"/>
  <c r="G302" i="69"/>
  <c r="H302" i="69" s="1"/>
  <c r="G267" i="69"/>
  <c r="H267" i="69" s="1"/>
  <c r="G229" i="67"/>
  <c r="H229" i="67" s="1"/>
  <c r="G211" i="67"/>
  <c r="H211" i="67" s="1"/>
  <c r="G135" i="67"/>
  <c r="H135" i="67" s="1"/>
  <c r="G313" i="69"/>
  <c r="H313" i="69" s="1"/>
  <c r="G42" i="70"/>
  <c r="H42" i="70" s="1"/>
  <c r="G56" i="70"/>
  <c r="H56" i="70" s="1"/>
  <c r="G118" i="67"/>
  <c r="H118" i="67" s="1"/>
  <c r="G287" i="69"/>
  <c r="H287" i="69" s="1"/>
  <c r="G319" i="67"/>
  <c r="H319" i="67" s="1"/>
  <c r="G103" i="69"/>
  <c r="H103" i="69" s="1"/>
  <c r="G205" i="69"/>
  <c r="H205" i="69" s="1"/>
  <c r="G37" i="70"/>
  <c r="H37" i="70" s="1"/>
  <c r="G163" i="67"/>
  <c r="H163" i="67" s="1"/>
  <c r="G13" i="70"/>
  <c r="H13" i="70" s="1"/>
  <c r="G252" i="69"/>
  <c r="H252" i="69" s="1"/>
  <c r="F304" i="69"/>
  <c r="G304" i="69" s="1"/>
  <c r="H304" i="69" s="1"/>
  <c r="G322" i="69"/>
  <c r="H322" i="69" s="1"/>
  <c r="G48" i="70"/>
  <c r="H48" i="70" s="1"/>
  <c r="G55" i="70"/>
  <c r="H55" i="70" s="1"/>
  <c r="G70" i="69"/>
  <c r="H70" i="69" s="1"/>
  <c r="G137" i="69"/>
  <c r="H137" i="69" s="1"/>
  <c r="G123" i="69"/>
  <c r="H123" i="69" s="1"/>
  <c r="G111" i="69"/>
  <c r="H111" i="69" s="1"/>
  <c r="G97" i="69"/>
  <c r="H97" i="69" s="1"/>
  <c r="G51" i="69"/>
  <c r="H51" i="69" s="1"/>
  <c r="G77" i="67"/>
  <c r="H77" i="67" s="1"/>
  <c r="G54" i="66"/>
  <c r="H54" i="66" s="1"/>
  <c r="G58" i="67"/>
  <c r="H58" i="67" s="1"/>
  <c r="F65" i="69"/>
  <c r="G65" i="69" s="1"/>
  <c r="H65" i="69" s="1"/>
  <c r="G233" i="69"/>
  <c r="H233" i="69" s="1"/>
  <c r="G291" i="69"/>
  <c r="H291" i="69" s="1"/>
  <c r="G172" i="69"/>
  <c r="H172" i="69" s="1"/>
  <c r="G92" i="69"/>
  <c r="H92" i="69" s="1"/>
  <c r="G212" i="69"/>
  <c r="H212" i="69" s="1"/>
  <c r="G223" i="69"/>
  <c r="H223" i="69" s="1"/>
  <c r="G146" i="69"/>
  <c r="H146" i="69" s="1"/>
  <c r="G104" i="67"/>
  <c r="H104" i="67" s="1"/>
  <c r="G204" i="67"/>
  <c r="H204" i="67" s="1"/>
  <c r="G69" i="67"/>
  <c r="H69" i="67" s="1"/>
  <c r="G14" i="70"/>
  <c r="H14" i="70" s="1"/>
  <c r="F185" i="69"/>
  <c r="G185" i="69" s="1"/>
  <c r="H185" i="69" s="1"/>
  <c r="F201" i="69"/>
  <c r="G201" i="69" s="1"/>
  <c r="H201" i="69" s="1"/>
  <c r="G37" i="69"/>
  <c r="H37" i="69" s="1"/>
  <c r="G301" i="69"/>
  <c r="H301" i="69" s="1"/>
  <c r="G220" i="69"/>
  <c r="H220" i="69" s="1"/>
  <c r="G242" i="69"/>
  <c r="H242" i="69" s="1"/>
  <c r="G51" i="70"/>
  <c r="H51" i="70" s="1"/>
  <c r="G43" i="70"/>
  <c r="H43" i="70" s="1"/>
  <c r="F238" i="69"/>
  <c r="G238" i="69" s="1"/>
  <c r="H238" i="69" s="1"/>
  <c r="G55" i="69"/>
  <c r="H55" i="69" s="1"/>
  <c r="F157" i="69"/>
  <c r="G157" i="69" s="1"/>
  <c r="H157" i="69" s="1"/>
  <c r="F180" i="69"/>
  <c r="G180" i="69" s="1"/>
  <c r="H180" i="69" s="1"/>
  <c r="G44" i="70"/>
  <c r="H44" i="70" s="1"/>
  <c r="G50" i="70"/>
  <c r="H50" i="70" s="1"/>
  <c r="G127" i="69"/>
  <c r="H127" i="69" s="1"/>
  <c r="G46" i="69"/>
  <c r="H46" i="69" s="1"/>
  <c r="G76" i="69"/>
  <c r="H76" i="69" s="1"/>
  <c r="G72" i="67"/>
  <c r="H72" i="67" s="1"/>
  <c r="G121" i="67"/>
  <c r="H121" i="67" s="1"/>
  <c r="G305" i="69"/>
  <c r="H305" i="69" s="1"/>
  <c r="G196" i="67"/>
  <c r="H196" i="67" s="1"/>
  <c r="G245" i="69"/>
  <c r="H245" i="69" s="1"/>
  <c r="G211" i="69"/>
  <c r="H211" i="69" s="1"/>
  <c r="G263" i="69"/>
  <c r="H263" i="69" s="1"/>
  <c r="G196" i="69"/>
  <c r="H196" i="69" s="1"/>
  <c r="G104" i="69"/>
  <c r="H104" i="69" s="1"/>
  <c r="G309" i="69"/>
  <c r="H309" i="69" s="1"/>
  <c r="G277" i="69"/>
  <c r="H277" i="69" s="1"/>
  <c r="G160" i="69"/>
  <c r="H160" i="69" s="1"/>
  <c r="G58" i="69"/>
  <c r="H58" i="69" s="1"/>
  <c r="G44" i="67"/>
  <c r="H44" i="67" s="1"/>
  <c r="G320" i="67"/>
  <c r="H320" i="67" s="1"/>
  <c r="G305" i="67"/>
  <c r="H305" i="67" s="1"/>
  <c r="G66" i="67"/>
  <c r="H66" i="67" s="1"/>
  <c r="F298" i="69"/>
  <c r="G298" i="69" s="1"/>
  <c r="H298" i="69" s="1"/>
  <c r="F154" i="69"/>
  <c r="G154" i="69" s="1"/>
  <c r="H154" i="69" s="1"/>
  <c r="F251" i="69"/>
  <c r="G251" i="69" s="1"/>
  <c r="H251" i="69" s="1"/>
  <c r="G202" i="69"/>
  <c r="H202" i="69" s="1"/>
  <c r="G290" i="69"/>
  <c r="H290" i="69" s="1"/>
  <c r="F52" i="69"/>
  <c r="G52" i="69" s="1"/>
  <c r="H52" i="69" s="1"/>
  <c r="F32" i="67"/>
  <c r="G32" i="67" s="1"/>
  <c r="H32" i="67" s="1"/>
  <c r="F288" i="67"/>
  <c r="G288" i="67" s="1"/>
  <c r="H288" i="67" s="1"/>
  <c r="F272" i="67"/>
  <c r="G272" i="67" s="1"/>
  <c r="H272" i="67" s="1"/>
  <c r="F254" i="67"/>
  <c r="G254" i="67" s="1"/>
  <c r="H254" i="67" s="1"/>
  <c r="F242" i="67"/>
  <c r="G242" i="67" s="1"/>
  <c r="H242" i="67" s="1"/>
  <c r="F224" i="67"/>
  <c r="G224" i="67" s="1"/>
  <c r="H224" i="67" s="1"/>
  <c r="F155" i="67"/>
  <c r="G155" i="67" s="1"/>
  <c r="H155" i="67" s="1"/>
  <c r="F24" i="67"/>
  <c r="G24" i="67" s="1"/>
  <c r="H24" i="67" s="1"/>
  <c r="F185" i="67"/>
  <c r="G185" i="67" s="1"/>
  <c r="H185" i="67" s="1"/>
  <c r="F205" i="67"/>
  <c r="G205" i="67" s="1"/>
  <c r="H205" i="67" s="1"/>
  <c r="F175" i="67"/>
  <c r="G175" i="67" s="1"/>
  <c r="H175" i="67" s="1"/>
  <c r="F147" i="67"/>
  <c r="G147" i="67" s="1"/>
  <c r="H147" i="67" s="1"/>
  <c r="F315" i="67"/>
  <c r="G315" i="67" s="1"/>
  <c r="H315" i="67" s="1"/>
  <c r="G27" i="70"/>
  <c r="H27" i="70" s="1"/>
  <c r="G33" i="70"/>
  <c r="H33" i="70" s="1"/>
  <c r="G140" i="69"/>
  <c r="H140" i="69" s="1"/>
  <c r="G82" i="67"/>
  <c r="H82" i="67" s="1"/>
  <c r="G124" i="67"/>
  <c r="H124" i="67" s="1"/>
  <c r="G178" i="67"/>
  <c r="H178" i="67" s="1"/>
  <c r="F56" i="66"/>
  <c r="G56" i="66" s="1"/>
  <c r="H56" i="66" s="1"/>
  <c r="G144" i="67"/>
  <c r="H144" i="67" s="1"/>
  <c r="F221" i="67"/>
  <c r="G221" i="67" s="1"/>
  <c r="H221" i="67" s="1"/>
  <c r="F152" i="67"/>
  <c r="G152" i="67" s="1"/>
  <c r="H152" i="67" s="1"/>
  <c r="F278" i="67"/>
  <c r="G278" i="67"/>
  <c r="H278" i="67" s="1"/>
  <c r="F264" i="67"/>
  <c r="G264" i="67" s="1"/>
  <c r="H264" i="67" s="1"/>
  <c r="F248" i="67"/>
  <c r="G248" i="67" s="1"/>
  <c r="H248" i="67" s="1"/>
  <c r="F233" i="67"/>
  <c r="G233" i="67" s="1"/>
  <c r="H233" i="67" s="1"/>
  <c r="F181" i="67"/>
  <c r="G181" i="67" s="1"/>
  <c r="H181" i="67" s="1"/>
  <c r="G172" i="67"/>
  <c r="H172" i="67" s="1"/>
  <c r="F15" i="70"/>
  <c r="G15" i="70" s="1"/>
  <c r="H15" i="70" s="1"/>
  <c r="F143" i="67"/>
  <c r="G143" i="67" s="1"/>
  <c r="H143" i="67" s="1"/>
  <c r="G70" i="67"/>
  <c r="H70" i="67" s="1"/>
  <c r="G163" i="69"/>
  <c r="H163" i="69" s="1"/>
  <c r="G266" i="67"/>
  <c r="H266" i="67" s="1"/>
  <c r="G251" i="67"/>
  <c r="H251" i="67" s="1"/>
  <c r="F215" i="67"/>
  <c r="G215" i="67" s="1"/>
  <c r="H215" i="67" s="1"/>
  <c r="F134" i="67"/>
  <c r="G134" i="67" s="1"/>
  <c r="H134" i="67" s="1"/>
  <c r="F179" i="67"/>
  <c r="G179" i="67" s="1"/>
  <c r="H179" i="67" s="1"/>
  <c r="F154" i="67"/>
  <c r="G154" i="67" s="1"/>
  <c r="H154" i="67" s="1"/>
  <c r="F187" i="67"/>
  <c r="G187" i="67" s="1"/>
  <c r="H187" i="67" s="1"/>
  <c r="F161" i="67"/>
  <c r="G161" i="67" s="1"/>
  <c r="H161" i="67" s="1"/>
  <c r="F140" i="67"/>
  <c r="G140" i="67" s="1"/>
  <c r="H140" i="67" s="1"/>
  <c r="F238" i="67"/>
  <c r="G238" i="67" s="1"/>
  <c r="H238" i="67" s="1"/>
  <c r="G25" i="70"/>
  <c r="H25" i="70" s="1"/>
  <c r="G120" i="69"/>
  <c r="H120" i="69" s="1"/>
  <c r="G106" i="69"/>
  <c r="H106" i="69" s="1"/>
  <c r="G94" i="69"/>
  <c r="H94" i="69" s="1"/>
  <c r="G17" i="66"/>
  <c r="H17" i="66" s="1"/>
  <c r="G55" i="67"/>
  <c r="H55" i="67" s="1"/>
  <c r="G304" i="67"/>
  <c r="H304" i="67" s="1"/>
  <c r="G230" i="69"/>
  <c r="H230" i="69" s="1"/>
  <c r="G194" i="69"/>
  <c r="H194" i="69" s="1"/>
  <c r="G260" i="69"/>
  <c r="H260" i="69" s="1"/>
  <c r="G229" i="69"/>
  <c r="H229" i="69" s="1"/>
  <c r="G193" i="69"/>
  <c r="H193" i="69" s="1"/>
  <c r="G137" i="67"/>
  <c r="H137" i="67" s="1"/>
  <c r="G52" i="67"/>
  <c r="H52" i="67" s="1"/>
  <c r="G321" i="67"/>
  <c r="H321" i="67" s="1"/>
  <c r="G309" i="67"/>
  <c r="H309" i="67" s="1"/>
  <c r="F291" i="67"/>
  <c r="G291" i="67" s="1"/>
  <c r="H291" i="67" s="1"/>
  <c r="F212" i="67"/>
  <c r="G212" i="67" s="1"/>
  <c r="H212" i="67" s="1"/>
  <c r="F180" i="67"/>
  <c r="G180" i="67" s="1"/>
  <c r="H180" i="67" s="1"/>
  <c r="F158" i="67"/>
  <c r="G158" i="67" s="1"/>
  <c r="H158" i="67" s="1"/>
  <c r="F302" i="67"/>
  <c r="G302" i="67" s="1"/>
  <c r="H302" i="67" s="1"/>
  <c r="F220" i="67"/>
  <c r="G220" i="67" s="1"/>
  <c r="H220" i="67" s="1"/>
  <c r="F157" i="67"/>
  <c r="G157" i="67" s="1"/>
  <c r="H157" i="67" s="1"/>
  <c r="G17" i="70"/>
  <c r="H17" i="70" s="1"/>
  <c r="F282" i="67"/>
  <c r="G282" i="67" s="1"/>
  <c r="H282" i="67" s="1"/>
  <c r="F151" i="67"/>
  <c r="G151" i="67" s="1"/>
  <c r="H151" i="67" s="1"/>
  <c r="G66" i="69"/>
  <c r="H66" i="69" s="1"/>
  <c r="G78" i="69"/>
  <c r="H78" i="69" s="1"/>
  <c r="F97" i="67"/>
  <c r="G97" i="67" s="1"/>
  <c r="H97" i="67" s="1"/>
  <c r="F111" i="67"/>
  <c r="G111" i="67" s="1"/>
  <c r="H111" i="67" s="1"/>
  <c r="F123" i="67"/>
  <c r="G123" i="67" s="1"/>
  <c r="H123" i="67" s="1"/>
  <c r="F33" i="67"/>
  <c r="G33" i="67" s="1"/>
  <c r="H33" i="67" s="1"/>
  <c r="F79" i="67"/>
  <c r="G79" i="67" s="1"/>
  <c r="H79" i="67" s="1"/>
  <c r="F19" i="66"/>
  <c r="G19" i="66" s="1"/>
  <c r="H19" i="66" s="1"/>
  <c r="F23" i="67"/>
  <c r="G23" i="67" s="1"/>
  <c r="H23" i="67" s="1"/>
  <c r="F100" i="67"/>
  <c r="G100" i="67" s="1"/>
  <c r="H100" i="67" s="1"/>
  <c r="F114" i="67"/>
  <c r="G114" i="67" s="1"/>
  <c r="H114" i="67" s="1"/>
  <c r="F126" i="67"/>
  <c r="G126" i="67" s="1"/>
  <c r="H126" i="67" s="1"/>
  <c r="F67" i="67"/>
  <c r="G67" i="67" s="1"/>
  <c r="H67" i="67" s="1"/>
  <c r="F83" i="67"/>
  <c r="G83" i="67" s="1"/>
  <c r="H83" i="67" s="1"/>
  <c r="G45" i="66"/>
  <c r="H45" i="66" s="1"/>
  <c r="G47" i="67"/>
  <c r="H47" i="67" s="1"/>
  <c r="F101" i="67"/>
  <c r="G101" i="67" s="1"/>
  <c r="H101" i="67" s="1"/>
  <c r="G26" i="70"/>
  <c r="H26" i="70" s="1"/>
  <c r="G57" i="69"/>
  <c r="H57" i="69" s="1"/>
  <c r="G71" i="69"/>
  <c r="H71" i="69" s="1"/>
  <c r="G41" i="67"/>
  <c r="H41" i="67" s="1"/>
  <c r="F103" i="67"/>
  <c r="G103" i="67" s="1"/>
  <c r="H103" i="67" s="1"/>
  <c r="F117" i="67"/>
  <c r="G117" i="67" s="1"/>
  <c r="H117" i="67" s="1"/>
  <c r="F71" i="67"/>
  <c r="G71" i="67" s="1"/>
  <c r="H71" i="67" s="1"/>
  <c r="G98" i="67"/>
  <c r="H98" i="67" s="1"/>
  <c r="G50" i="66"/>
  <c r="H50" i="66" s="1"/>
  <c r="F92" i="67"/>
  <c r="G92" i="67" s="1"/>
  <c r="H92" i="67" s="1"/>
  <c r="F132" i="67"/>
  <c r="G132" i="67" s="1"/>
  <c r="H132" i="67" s="1"/>
  <c r="F94" i="67"/>
  <c r="G94" i="67" s="1"/>
  <c r="H94" i="67" s="1"/>
  <c r="F106" i="67"/>
  <c r="G106" i="67" s="1"/>
  <c r="H106" i="67" s="1"/>
  <c r="F120" i="67"/>
  <c r="G120" i="67" s="1"/>
  <c r="H120" i="67" s="1"/>
  <c r="F57" i="67"/>
  <c r="G57" i="67" s="1"/>
  <c r="H57" i="67" s="1"/>
  <c r="G38" i="66"/>
  <c r="H38" i="66" s="1"/>
  <c r="F95" i="67"/>
  <c r="G95" i="67" s="1"/>
  <c r="H95" i="67" s="1"/>
  <c r="F33" i="66"/>
  <c r="G33" i="66" s="1"/>
  <c r="H33" i="66" s="1"/>
  <c r="C17" i="81" l="1"/>
  <c r="E17" i="81" s="1"/>
  <c r="C21" i="81" l="1"/>
  <c r="E21" i="81" s="1"/>
  <c r="E13" i="81" l="1"/>
  <c r="E27" i="82" l="1"/>
  <c r="F27" i="82" l="1"/>
  <c r="C11" i="81" l="1"/>
  <c r="E11" i="81" s="1"/>
  <c r="C30" i="81" l="1"/>
  <c r="C20" i="82" l="1"/>
  <c r="E21" i="82"/>
  <c r="D20" i="82" l="1"/>
  <c r="E20" i="82"/>
  <c r="C37" i="82"/>
  <c r="O6" i="83" s="1"/>
  <c r="N37" i="83"/>
  <c r="C9" i="81"/>
  <c r="F15" i="81" l="1"/>
  <c r="C15" i="81" s="1"/>
  <c r="E15" i="81" s="1"/>
  <c r="O14" i="81"/>
  <c r="O15" i="81" s="1"/>
  <c r="F34" i="81"/>
  <c r="C34" i="81" s="1"/>
  <c r="F33" i="81"/>
  <c r="C33" i="81" s="1"/>
  <c r="F25" i="81"/>
  <c r="F26" i="83"/>
  <c r="O13" i="81"/>
  <c r="L27" i="81"/>
  <c r="L28" i="81" s="1"/>
  <c r="K28" i="81" s="1"/>
  <c r="H28" i="81" s="1"/>
  <c r="C8" i="81"/>
  <c r="K9" i="81" s="1"/>
  <c r="O28" i="81"/>
  <c r="O29" i="81" s="1"/>
  <c r="K29" i="81" s="1"/>
  <c r="H29" i="81" s="1"/>
  <c r="L15" i="81"/>
  <c r="O16" i="83"/>
  <c r="Q6" i="83"/>
  <c r="P6" i="83"/>
  <c r="F21" i="82"/>
  <c r="R37" i="83"/>
  <c r="Q37" i="83"/>
  <c r="E9" i="81"/>
  <c r="E8" i="81" s="1"/>
  <c r="E37" i="82"/>
  <c r="F20" i="82"/>
  <c r="F9" i="81" s="1"/>
  <c r="D37" i="82"/>
  <c r="D9" i="81"/>
  <c r="D8" i="81" s="1"/>
  <c r="C25" i="81" l="1"/>
  <c r="Q10" i="83"/>
  <c r="Q9" i="83"/>
  <c r="Q8" i="83"/>
  <c r="Q7" i="83"/>
  <c r="Q11" i="83"/>
  <c r="L17" i="81"/>
  <c r="L16" i="81"/>
  <c r="K16" i="81" s="1"/>
  <c r="Q96" i="83"/>
  <c r="Q84" i="83"/>
  <c r="Q65" i="83"/>
  <c r="Q46" i="83"/>
  <c r="Q90" i="83"/>
  <c r="Q83" i="83"/>
  <c r="Q73" i="83"/>
  <c r="Q64" i="83"/>
  <c r="Q54" i="83"/>
  <c r="Q45" i="83"/>
  <c r="Q81" i="83"/>
  <c r="Q71" i="83"/>
  <c r="Q57" i="83"/>
  <c r="Q89" i="83"/>
  <c r="Q70" i="83"/>
  <c r="Q51" i="83"/>
  <c r="Q66" i="83"/>
  <c r="Q42" i="83"/>
  <c r="Q53" i="83"/>
  <c r="Q72" i="83"/>
  <c r="Q93" i="83"/>
  <c r="Q39" i="83"/>
  <c r="Q58" i="83"/>
  <c r="Q77" i="83"/>
  <c r="Q97" i="83"/>
  <c r="Q94" i="83"/>
  <c r="Q55" i="83"/>
  <c r="Q85" i="83"/>
  <c r="Q69" i="83"/>
  <c r="Q49" i="83"/>
  <c r="Q76" i="83"/>
  <c r="Q47" i="83"/>
  <c r="Q60" i="83"/>
  <c r="Q52" i="83"/>
  <c r="Q63" i="83"/>
  <c r="Q87" i="83"/>
  <c r="Q67" i="83"/>
  <c r="Q91" i="83"/>
  <c r="Q75" i="83"/>
  <c r="Q95" i="83"/>
  <c r="Q78" i="83"/>
  <c r="Q59" i="83"/>
  <c r="Q40" i="83"/>
  <c r="Q61" i="83"/>
  <c r="Q79" i="83"/>
  <c r="Q41" i="83"/>
  <c r="Q43" i="83"/>
  <c r="Q82" i="83"/>
  <c r="Q48" i="83"/>
  <c r="Q88" i="83"/>
  <c r="F37" i="82"/>
  <c r="R97" i="83"/>
  <c r="N97" i="83" s="1"/>
  <c r="R69" i="83"/>
  <c r="R89" i="83"/>
  <c r="R59" i="83"/>
  <c r="R48" i="83"/>
  <c r="N48" i="83" s="1"/>
  <c r="R91" i="83"/>
  <c r="R73" i="83"/>
  <c r="N73" i="83" s="1"/>
  <c r="R41" i="83"/>
  <c r="R60" i="83"/>
  <c r="R79" i="83"/>
  <c r="R47" i="83"/>
  <c r="R66" i="83"/>
  <c r="R84" i="83"/>
  <c r="R82" i="83"/>
  <c r="R53" i="83"/>
  <c r="N53" i="83" s="1"/>
  <c r="R78" i="83"/>
  <c r="R58" i="83"/>
  <c r="R45" i="83"/>
  <c r="N45" i="83" s="1"/>
  <c r="R83" i="83"/>
  <c r="R46" i="83"/>
  <c r="R65" i="83"/>
  <c r="R87" i="83"/>
  <c r="R52" i="83"/>
  <c r="R71" i="83"/>
  <c r="R94" i="83"/>
  <c r="R43" i="83"/>
  <c r="R63" i="83"/>
  <c r="R72" i="83"/>
  <c r="R90" i="83"/>
  <c r="R67" i="83"/>
  <c r="R54" i="83"/>
  <c r="R85" i="83"/>
  <c r="R51" i="83"/>
  <c r="R70" i="83"/>
  <c r="R96" i="83"/>
  <c r="R57" i="83"/>
  <c r="R76" i="83"/>
  <c r="R88" i="83"/>
  <c r="N88" i="83" s="1"/>
  <c r="R49" i="83"/>
  <c r="R40" i="83"/>
  <c r="R39" i="83"/>
  <c r="R64" i="83"/>
  <c r="R55" i="83"/>
  <c r="N55" i="83" s="1"/>
  <c r="R42" i="83"/>
  <c r="R81" i="83"/>
  <c r="R77" i="83"/>
  <c r="R95" i="83"/>
  <c r="R75" i="83"/>
  <c r="R61" i="83"/>
  <c r="R93" i="83"/>
  <c r="P9" i="83"/>
  <c r="O9" i="83" s="1"/>
  <c r="P11" i="83"/>
  <c r="P8" i="83"/>
  <c r="P7" i="83"/>
  <c r="P10" i="83"/>
  <c r="Q16" i="83"/>
  <c r="P16" i="83"/>
  <c r="L10" i="81"/>
  <c r="L11" i="81" s="1"/>
  <c r="L12" i="81"/>
  <c r="L14" i="81" s="1"/>
  <c r="K14" i="81" s="1"/>
  <c r="F14" i="81" s="1"/>
  <c r="O20" i="81"/>
  <c r="O21" i="81" s="1"/>
  <c r="G26" i="83"/>
  <c r="H26" i="83"/>
  <c r="E25" i="81"/>
  <c r="N91" i="83" l="1"/>
  <c r="N87" i="83"/>
  <c r="N82" i="83"/>
  <c r="N85" i="83"/>
  <c r="N72" i="83"/>
  <c r="N71" i="83"/>
  <c r="N46" i="83"/>
  <c r="H16" i="81"/>
  <c r="F16" i="81"/>
  <c r="C16" i="81" s="1"/>
  <c r="E16" i="81" s="1"/>
  <c r="N76" i="83"/>
  <c r="N65" i="83"/>
  <c r="N58" i="83"/>
  <c r="O7" i="83"/>
  <c r="N93" i="83"/>
  <c r="N75" i="83"/>
  <c r="N40" i="83"/>
  <c r="N67" i="83"/>
  <c r="N66" i="83"/>
  <c r="O11" i="83"/>
  <c r="F32" i="81"/>
  <c r="C32" i="81" s="1"/>
  <c r="O10" i="83"/>
  <c r="O8" i="83"/>
  <c r="N61" i="83"/>
  <c r="N95" i="83"/>
  <c r="N39" i="83"/>
  <c r="N49" i="83"/>
  <c r="N52" i="83"/>
  <c r="N83" i="83"/>
  <c r="N84" i="83"/>
  <c r="N89" i="83"/>
  <c r="C14" i="81"/>
  <c r="P20" i="83"/>
  <c r="P19" i="83"/>
  <c r="P21" i="83"/>
  <c r="P17" i="83"/>
  <c r="P18" i="83"/>
  <c r="N41" i="83"/>
  <c r="N59" i="83"/>
  <c r="N47" i="83"/>
  <c r="N94" i="83"/>
  <c r="N70" i="83"/>
  <c r="N57" i="83"/>
  <c r="N81" i="83"/>
  <c r="N54" i="83"/>
  <c r="N90" i="83"/>
  <c r="N96" i="83"/>
  <c r="L18" i="81"/>
  <c r="K18" i="81" s="1"/>
  <c r="L19" i="81"/>
  <c r="L20" i="81" s="1"/>
  <c r="O18" i="81"/>
  <c r="O19" i="81" s="1"/>
  <c r="K19" i="81" s="1"/>
  <c r="G29" i="83"/>
  <c r="G31" i="83"/>
  <c r="G28" i="83"/>
  <c r="G27" i="83"/>
  <c r="G30" i="83"/>
  <c r="H29" i="83"/>
  <c r="H31" i="83"/>
  <c r="H30" i="83"/>
  <c r="H27" i="83"/>
  <c r="H28" i="83"/>
  <c r="K11" i="81"/>
  <c r="L13" i="81"/>
  <c r="K13" i="81" s="1"/>
  <c r="Q17" i="83"/>
  <c r="Q20" i="83"/>
  <c r="Q19" i="83"/>
  <c r="Q21" i="83"/>
  <c r="Q18" i="83"/>
  <c r="F8" i="81"/>
  <c r="K8" i="81"/>
  <c r="L8" i="81" s="1"/>
  <c r="N43" i="83"/>
  <c r="N79" i="83"/>
  <c r="N78" i="83"/>
  <c r="N63" i="83"/>
  <c r="N60" i="83"/>
  <c r="N69" i="83"/>
  <c r="N77" i="83"/>
  <c r="N42" i="83"/>
  <c r="N51" i="83"/>
  <c r="N64" i="83"/>
  <c r="F31" i="81" l="1"/>
  <c r="C31" i="81" s="1"/>
  <c r="O17" i="83"/>
  <c r="F28" i="83"/>
  <c r="F30" i="83"/>
  <c r="F29" i="83"/>
  <c r="F31" i="83"/>
  <c r="F27" i="83"/>
  <c r="O21" i="83"/>
  <c r="O20" i="83"/>
  <c r="H19" i="81"/>
  <c r="F19" i="81"/>
  <c r="C19" i="81" s="1"/>
  <c r="E19" i="81" s="1"/>
  <c r="H18" i="81"/>
  <c r="F18" i="81"/>
  <c r="O18" i="83"/>
  <c r="E14" i="81"/>
  <c r="H20" i="81"/>
  <c r="F20" i="81"/>
  <c r="C20" i="81" s="1"/>
  <c r="E20" i="81" s="1"/>
  <c r="O19" i="83"/>
  <c r="C18" i="81" l="1"/>
  <c r="F12" i="81"/>
  <c r="E18" i="81" l="1"/>
  <c r="E12" i="81" s="1"/>
  <c r="C12" i="81"/>
  <c r="M38" i="81"/>
  <c r="L23" i="81"/>
  <c r="L24" i="81" s="1"/>
  <c r="K24" i="81" s="1"/>
  <c r="L25" i="81"/>
  <c r="L26" i="81" s="1"/>
  <c r="K26" i="81" s="1"/>
  <c r="O26" i="81"/>
  <c r="O27" i="81" s="1"/>
  <c r="K27" i="81" s="1"/>
  <c r="F27" i="81" s="1"/>
  <c r="C27" i="81" s="1"/>
  <c r="F24" i="81" l="1"/>
  <c r="H24" i="81"/>
  <c r="H26" i="81"/>
  <c r="F26" i="81"/>
  <c r="C26" i="81" s="1"/>
  <c r="C24" i="81" l="1"/>
  <c r="F23" i="81"/>
  <c r="W37" i="81" l="1"/>
  <c r="F36" i="81"/>
  <c r="C23" i="81"/>
  <c r="E24" i="81"/>
  <c r="E23" i="81" s="1"/>
  <c r="F35" i="81" l="1"/>
  <c r="F38" i="81" s="1"/>
</calcChain>
</file>

<file path=xl/comments1.xml><?xml version="1.0" encoding="utf-8"?>
<comments xmlns="http://schemas.openxmlformats.org/spreadsheetml/2006/main">
  <authors>
    <author>Pham Anh Tuan</author>
  </authors>
  <commentList>
    <comment ref="P36" authorId="0">
      <text>
        <r>
          <rPr>
            <b/>
            <sz val="8"/>
            <rFont val="Tahoma"/>
            <family val="2"/>
          </rPr>
          <t>Pham Anh Tuan:</t>
        </r>
        <r>
          <rPr>
            <sz val="8"/>
            <rFont val="Tahoma"/>
            <family val="2"/>
          </rPr>
          <t xml:space="preserve">
Khi thiết kế 3 bước thì 
- Chi phí thiết kế = chi phí thiết kế kỹ thuật +chi phí thiết kế bản vẽ thi công
- Chi phí thiết kế bản vẽ thi công = X% chi phí thiết kế kỹ thuật. Giá trị X được ghi trong cột này
</t>
        </r>
      </text>
    </comment>
  </commentList>
</comments>
</file>

<file path=xl/sharedStrings.xml><?xml version="1.0" encoding="utf-8"?>
<sst xmlns="http://schemas.openxmlformats.org/spreadsheetml/2006/main" count="1345" uniqueCount="696">
  <si>
    <t>LT3211</t>
  </si>
  <si>
    <t>LT3212</t>
  </si>
  <si>
    <t>LT3221</t>
  </si>
  <si>
    <t>LT3222</t>
  </si>
  <si>
    <t>LT3231</t>
  </si>
  <si>
    <t>LT3232</t>
  </si>
  <si>
    <t>LT3241</t>
  </si>
  <si>
    <t>LT3242</t>
  </si>
  <si>
    <t>LT3251</t>
  </si>
  <si>
    <t>LT3252</t>
  </si>
  <si>
    <t>LT3261</t>
  </si>
  <si>
    <t>LT3262</t>
  </si>
  <si>
    <t>LT3411</t>
  </si>
  <si>
    <t>LT3412</t>
  </si>
  <si>
    <t>LT3421</t>
  </si>
  <si>
    <t>LT3422</t>
  </si>
  <si>
    <t>LT3431</t>
  </si>
  <si>
    <t>LT3432</t>
  </si>
  <si>
    <t>LT3441</t>
  </si>
  <si>
    <t>LT3442</t>
  </si>
  <si>
    <t>LT3451</t>
  </si>
  <si>
    <t>LT3452</t>
  </si>
  <si>
    <t>LT3461</t>
  </si>
  <si>
    <t>LT3462</t>
  </si>
  <si>
    <t>LT5111</t>
  </si>
  <si>
    <t>LT5112</t>
  </si>
  <si>
    <t>LT5121</t>
  </si>
  <si>
    <t>LT5122</t>
  </si>
  <si>
    <t>LT5110</t>
  </si>
  <si>
    <t>LT5120</t>
  </si>
  <si>
    <t>LT5210</t>
  </si>
  <si>
    <t>LT5220</t>
  </si>
  <si>
    <t>LT5211</t>
  </si>
  <si>
    <t>LT5212</t>
  </si>
  <si>
    <t>LT5221</t>
  </si>
  <si>
    <t>LT5222</t>
  </si>
  <si>
    <t>LT5310</t>
  </si>
  <si>
    <t>LT5320</t>
  </si>
  <si>
    <t>LT5311</t>
  </si>
  <si>
    <t>LT5312</t>
  </si>
  <si>
    <t>LT5321</t>
  </si>
  <si>
    <t>LT5322</t>
  </si>
  <si>
    <t>LT5410</t>
  </si>
  <si>
    <t>LT5420</t>
  </si>
  <si>
    <t>LT5411</t>
  </si>
  <si>
    <t>LT5412</t>
  </si>
  <si>
    <t>LT5421</t>
  </si>
  <si>
    <t>LT5422</t>
  </si>
  <si>
    <t>LT5510</t>
  </si>
  <si>
    <t>LT5520</t>
  </si>
  <si>
    <t>LT5511</t>
  </si>
  <si>
    <t>LT5512</t>
  </si>
  <si>
    <t>LT5521</t>
  </si>
  <si>
    <t>LT5522</t>
  </si>
  <si>
    <t>LT5610</t>
  </si>
  <si>
    <t>LT5620</t>
  </si>
  <si>
    <t>LT5611</t>
  </si>
  <si>
    <t>LT5612</t>
  </si>
  <si>
    <t>LT5621</t>
  </si>
  <si>
    <t>LT5622</t>
  </si>
  <si>
    <t>LT5701</t>
  </si>
  <si>
    <t>LT5702</t>
  </si>
  <si>
    <t>LT5703</t>
  </si>
  <si>
    <t>LT5704</t>
  </si>
  <si>
    <t>LT5801</t>
  </si>
  <si>
    <t>LT5802</t>
  </si>
  <si>
    <t>LT5803</t>
  </si>
  <si>
    <t>LT5804</t>
  </si>
  <si>
    <t>LT6110</t>
  </si>
  <si>
    <t>LT6130</t>
  </si>
  <si>
    <t>LT6120</t>
  </si>
  <si>
    <t>LT6111</t>
  </si>
  <si>
    <t>LT6112</t>
  </si>
  <si>
    <t>LT6121</t>
  </si>
  <si>
    <t>LT6122</t>
  </si>
  <si>
    <t>LT6131</t>
  </si>
  <si>
    <t>LT6132</t>
  </si>
  <si>
    <t>LT6210</t>
  </si>
  <si>
    <t>LT6220</t>
  </si>
  <si>
    <t>LT6211</t>
  </si>
  <si>
    <t>LT6212</t>
  </si>
  <si>
    <t>LT6221</t>
  </si>
  <si>
    <t>LT6222</t>
  </si>
  <si>
    <t>LT6410</t>
  </si>
  <si>
    <t>LT6420</t>
  </si>
  <si>
    <t>LT6430</t>
  </si>
  <si>
    <t>LT6411</t>
  </si>
  <si>
    <t>LT6412</t>
  </si>
  <si>
    <t>LT6421</t>
  </si>
  <si>
    <t>LT6422</t>
  </si>
  <si>
    <t>LT6431</t>
  </si>
  <si>
    <t>LT6432</t>
  </si>
  <si>
    <t>LT6510</t>
  </si>
  <si>
    <t>LT6520</t>
  </si>
  <si>
    <t>LT6530</t>
  </si>
  <si>
    <t>LT6511</t>
  </si>
  <si>
    <t>LT6512</t>
  </si>
  <si>
    <t>LT6521</t>
  </si>
  <si>
    <t>LT6522</t>
  </si>
  <si>
    <t>LT6531</t>
  </si>
  <si>
    <t>LT6532</t>
  </si>
  <si>
    <t>LT6701</t>
  </si>
  <si>
    <t>LT6702</t>
  </si>
  <si>
    <t>LT6703</t>
  </si>
  <si>
    <t>LT6704</t>
  </si>
  <si>
    <t>LT6801</t>
  </si>
  <si>
    <t>LT6802</t>
  </si>
  <si>
    <t>LT6803</t>
  </si>
  <si>
    <t>LT6804</t>
  </si>
  <si>
    <t>STT</t>
  </si>
  <si>
    <t>®ång</t>
  </si>
  <si>
    <t>2. M¸y tr­ëng</t>
  </si>
  <si>
    <t>3. §iÖn tr­ëng</t>
  </si>
  <si>
    <t>4. M¸y 2, kü thuËt viªn cuèc 1</t>
  </si>
  <si>
    <t>5. M¸y 3, kü thuËt viªn cuèc 2</t>
  </si>
  <si>
    <t>6. M¸y 4, kü thuËt viªn cuèc 3</t>
  </si>
  <si>
    <t>1. ThuyÒn tr­ëng tµu hót bông</t>
  </si>
  <si>
    <t>LT1111</t>
  </si>
  <si>
    <t>LT1112</t>
  </si>
  <si>
    <t>LT1121</t>
  </si>
  <si>
    <t>LT1122</t>
  </si>
  <si>
    <t>LT1131</t>
  </si>
  <si>
    <t>LT1132</t>
  </si>
  <si>
    <t>LT1141</t>
  </si>
  <si>
    <t>LT1142</t>
  </si>
  <si>
    <t>LT1211</t>
  </si>
  <si>
    <t>LT1212</t>
  </si>
  <si>
    <t>LT1221</t>
  </si>
  <si>
    <t>LT1222</t>
  </si>
  <si>
    <t>LT1231</t>
  </si>
  <si>
    <t>LT1232</t>
  </si>
  <si>
    <t>LT1241</t>
  </si>
  <si>
    <t>LT1242</t>
  </si>
  <si>
    <t>LT1342</t>
  </si>
  <si>
    <t>LT1321</t>
  </si>
  <si>
    <t>LT1322</t>
  </si>
  <si>
    <t>LT1331</t>
  </si>
  <si>
    <t>LT1332</t>
  </si>
  <si>
    <t>LT1341</t>
  </si>
  <si>
    <t>LT1</t>
  </si>
  <si>
    <t>Thî lÆn</t>
  </si>
  <si>
    <t>Thî lÆn 2 bËc (bËc 1/2)</t>
  </si>
  <si>
    <t>Thî lÆn 4 bËc (bËc 2/4)</t>
  </si>
  <si>
    <t>LT7101</t>
  </si>
  <si>
    <t>LT7000</t>
  </si>
  <si>
    <t>LT7100</t>
  </si>
  <si>
    <t>LT7200</t>
  </si>
  <si>
    <t>LT7202</t>
  </si>
  <si>
    <t>LT1100</t>
  </si>
  <si>
    <t>LT1110</t>
  </si>
  <si>
    <t>LT1120</t>
  </si>
  <si>
    <t>LT1130</t>
  </si>
  <si>
    <t>LT1140</t>
  </si>
  <si>
    <t>LT1200</t>
  </si>
  <si>
    <t>LT1210</t>
  </si>
  <si>
    <t>LT1220</t>
  </si>
  <si>
    <t>LT1230</t>
  </si>
  <si>
    <t>LT1240</t>
  </si>
  <si>
    <t>LT1300</t>
  </si>
  <si>
    <t>LT1320</t>
  </si>
  <si>
    <t>LT1330</t>
  </si>
  <si>
    <t>LT1340</t>
  </si>
  <si>
    <t>LT2000</t>
  </si>
  <si>
    <t>LT2100</t>
  </si>
  <si>
    <t>LT2110</t>
  </si>
  <si>
    <t>LT2111</t>
  </si>
  <si>
    <t>LT2112</t>
  </si>
  <si>
    <t>LT2113</t>
  </si>
  <si>
    <t>LT2114</t>
  </si>
  <si>
    <t>LT2121</t>
  </si>
  <si>
    <t>LT2122</t>
  </si>
  <si>
    <t>LT2123</t>
  </si>
  <si>
    <t>LT2124</t>
  </si>
  <si>
    <t>LT2120</t>
  </si>
  <si>
    <t>LT2200</t>
  </si>
  <si>
    <t>LT2210</t>
  </si>
  <si>
    <t>LT2220</t>
  </si>
  <si>
    <t>LT2211</t>
  </si>
  <si>
    <t>LT2212</t>
  </si>
  <si>
    <t>LT2213</t>
  </si>
  <si>
    <t>LT2214</t>
  </si>
  <si>
    <t>LT2221</t>
  </si>
  <si>
    <t>LT2223</t>
  </si>
  <si>
    <t>LT2224</t>
  </si>
  <si>
    <t>LT3000</t>
  </si>
  <si>
    <t>LT3100</t>
  </si>
  <si>
    <t>LT3110</t>
  </si>
  <si>
    <t>LT3120</t>
  </si>
  <si>
    <t>LT3130</t>
  </si>
  <si>
    <t>LT3140</t>
  </si>
  <si>
    <t>LT3150</t>
  </si>
  <si>
    <t>LT3160</t>
  </si>
  <si>
    <t>LT3111</t>
  </si>
  <si>
    <t>LT3112</t>
  </si>
  <si>
    <t>LT3121</t>
  </si>
  <si>
    <t>LT3122</t>
  </si>
  <si>
    <t>LT3131</t>
  </si>
  <si>
    <t>LT3132</t>
  </si>
  <si>
    <t>LT3141</t>
  </si>
  <si>
    <t>LT3142</t>
  </si>
  <si>
    <t>LT3151</t>
  </si>
  <si>
    <t>LT3152</t>
  </si>
  <si>
    <t>LT3161</t>
  </si>
  <si>
    <t>LT3162</t>
  </si>
  <si>
    <t>LT3200</t>
  </si>
  <si>
    <t>LT3210</t>
  </si>
  <si>
    <t>LT3220</t>
  </si>
  <si>
    <t>LT3230</t>
  </si>
  <si>
    <t>LT3240</t>
  </si>
  <si>
    <t>LT3250</t>
  </si>
  <si>
    <t>LT3260</t>
  </si>
  <si>
    <t>3. §¹i phã, M¸y 2</t>
  </si>
  <si>
    <t>4. ThuyÒn phã 2, M¸y 3</t>
  </si>
  <si>
    <t>LT3300</t>
  </si>
  <si>
    <t>LT3310</t>
  </si>
  <si>
    <t>LT3320</t>
  </si>
  <si>
    <t>LT3330</t>
  </si>
  <si>
    <t>LT3340</t>
  </si>
  <si>
    <t>LT3350</t>
  </si>
  <si>
    <t>LT3360</t>
  </si>
  <si>
    <t>LT3311</t>
  </si>
  <si>
    <t>LT3312</t>
  </si>
  <si>
    <t>LT3321</t>
  </si>
  <si>
    <t>LT3322</t>
  </si>
  <si>
    <t>LT3331</t>
  </si>
  <si>
    <t>LT3332</t>
  </si>
  <si>
    <t>LT3341</t>
  </si>
  <si>
    <t>LT3342</t>
  </si>
  <si>
    <t>LT3351</t>
  </si>
  <si>
    <t>LT3352</t>
  </si>
  <si>
    <t>LT3361</t>
  </si>
  <si>
    <t>LT3362</t>
  </si>
  <si>
    <t>LT3400</t>
  </si>
  <si>
    <t>LT3410</t>
  </si>
  <si>
    <t>LT3420</t>
  </si>
  <si>
    <t>LT3430</t>
  </si>
  <si>
    <t>LT3440</t>
  </si>
  <si>
    <t>LT3450</t>
  </si>
  <si>
    <t>LT3460</t>
  </si>
  <si>
    <t>LT4000</t>
  </si>
  <si>
    <t>LT4100</t>
  </si>
  <si>
    <t>LT4101</t>
  </si>
  <si>
    <t>LT4102</t>
  </si>
  <si>
    <t>LT4103</t>
  </si>
  <si>
    <t>LT4104</t>
  </si>
  <si>
    <t>LT4200</t>
  </si>
  <si>
    <t>LT4201</t>
  </si>
  <si>
    <t>LT4202</t>
  </si>
  <si>
    <t>LT4203</t>
  </si>
  <si>
    <t>LT4204</t>
  </si>
  <si>
    <t>LT4300</t>
  </si>
  <si>
    <t>LT4301</t>
  </si>
  <si>
    <t>LT4302</t>
  </si>
  <si>
    <t>LT4303</t>
  </si>
  <si>
    <t>LT4304</t>
  </si>
  <si>
    <t>LT5000</t>
  </si>
  <si>
    <t>LT5100</t>
  </si>
  <si>
    <t>LT5200</t>
  </si>
  <si>
    <t>LT5300</t>
  </si>
  <si>
    <t>LT5400</t>
  </si>
  <si>
    <t>LT5500</t>
  </si>
  <si>
    <t>LT5600</t>
  </si>
  <si>
    <t>LT5700</t>
  </si>
  <si>
    <t>LT5800</t>
  </si>
  <si>
    <t>LT6000</t>
  </si>
  <si>
    <t>LT6100</t>
  </si>
  <si>
    <t>LT6200</t>
  </si>
  <si>
    <t>LT6300</t>
  </si>
  <si>
    <t>LT6400</t>
  </si>
  <si>
    <t>LT6500</t>
  </si>
  <si>
    <t>LT6600</t>
  </si>
  <si>
    <t>LT6700</t>
  </si>
  <si>
    <t>LT6800</t>
  </si>
  <si>
    <t>LM1000</t>
  </si>
  <si>
    <t>LM1100</t>
  </si>
  <si>
    <t>LM1101</t>
  </si>
  <si>
    <t>LM1102</t>
  </si>
  <si>
    <t>LM1103</t>
  </si>
  <si>
    <t>LM1104</t>
  </si>
  <si>
    <t>LM1105</t>
  </si>
  <si>
    <t>LM1106</t>
  </si>
  <si>
    <t>LM1107</t>
  </si>
  <si>
    <t>LX1000</t>
  </si>
  <si>
    <t>LX1100</t>
  </si>
  <si>
    <t>LX1101</t>
  </si>
  <si>
    <t>LX1102</t>
  </si>
  <si>
    <t>LX1103</t>
  </si>
  <si>
    <t>LX1104</t>
  </si>
  <si>
    <t>LX1200</t>
  </si>
  <si>
    <t>LX1300</t>
  </si>
  <si>
    <t>LX1400</t>
  </si>
  <si>
    <t>LX1500</t>
  </si>
  <si>
    <t>LX1600</t>
  </si>
  <si>
    <t>LX1201</t>
  </si>
  <si>
    <t>LX1203</t>
  </si>
  <si>
    <t>LX1202</t>
  </si>
  <si>
    <t>LX1204</t>
  </si>
  <si>
    <t>LX1301</t>
  </si>
  <si>
    <t>LX1302</t>
  </si>
  <si>
    <t>LX1303</t>
  </si>
  <si>
    <t>LX1304</t>
  </si>
  <si>
    <t>LX1401</t>
  </si>
  <si>
    <t>LX1402</t>
  </si>
  <si>
    <t>LX1403</t>
  </si>
  <si>
    <t>LX1404</t>
  </si>
  <si>
    <t>LX1501</t>
  </si>
  <si>
    <t>LX1502</t>
  </si>
  <si>
    <t>LX1503</t>
  </si>
  <si>
    <t>LX1504</t>
  </si>
  <si>
    <t>LX1601</t>
  </si>
  <si>
    <t>LX1602</t>
  </si>
  <si>
    <t>LX1603</t>
  </si>
  <si>
    <t>LX1604</t>
  </si>
  <si>
    <t>tµu vËn t¶i biÓn kh«ng theo nhãm tµu - b.2 (trang 97)</t>
  </si>
  <si>
    <t>tµu vËn t¶i s«ng theo nhãm tµu - b.2 (trang 99)</t>
  </si>
  <si>
    <t>tµu vËn t¶i s«ng kh«ng theo nhãm tµu - b.2 (trang 97)</t>
  </si>
  <si>
    <t>tµu vËn t¶i biÓn theo nhãm tµu - b.2 (trang 98)</t>
  </si>
  <si>
    <t>tiÒn l­¬ng ngµy c«ng thî ®iÒu khiÓn m¸y XD vµ c«ng nh©n l¸i xe</t>
  </si>
  <si>
    <t>(Theo N§110/2008/N§-CP ngµy 10/10/2008 cña ChÝnh phñ)</t>
  </si>
  <si>
    <t>L­¬ng tèi thiÓu :</t>
  </si>
  <si>
    <t>BËc</t>
  </si>
  <si>
    <t>HS l­¬ng</t>
  </si>
  <si>
    <t>L­¬ng CB (=HS l­¬ng xLTT)</t>
  </si>
  <si>
    <t>C¸c kho¶n phô cÊp tÝnh theo LTT</t>
  </si>
  <si>
    <t>C¸c kho¶n phô cÊp tÝnh theo l­¬ng c¬ b¶n</t>
  </si>
  <si>
    <t>TiÒn l­¬ng ngµy c«ng (chia 26 ngµy)</t>
  </si>
  <si>
    <t>26</t>
  </si>
  <si>
    <t>X©y dùng c¬ b¶n - Nhãm II - A.1 (trang 64)</t>
  </si>
  <si>
    <t>- VËn hµnh c¸c lo¹i m¸y x©y dùng</t>
  </si>
  <si>
    <t>C«ng nh©n l¸i xe - B.12 (trang115)</t>
  </si>
  <si>
    <t>tiÒn l­¬ng ngµy c«ng thî ®iÒu khiÓn tµu biÓn vµ tµu s«ng</t>
  </si>
  <si>
    <t>Phô cÊp l­u ®éng 20% xLTT</t>
  </si>
  <si>
    <t>PC# 26%LCB (10% kh«ng æn ®Þnh sx,  12% l­¬ng phô, 4%kho¸n)</t>
  </si>
  <si>
    <t>®éng c¬ cã c«ng suÊt m¸y chÝnh tõ 5 m· lùc ®Õn 15 m· lùc hoÆc søc chë tõ 5 ng­êi ®Õn 12 ng­êi.</t>
  </si>
  <si>
    <t>cã träng t¶i toµn phÇn ®Õn 400 tÊn; ph­¬ng tiÖn cã tæng c«ng suÊt m¸y chÝnh tõ trªn 15 m· lùc ®Õn 150 m· lùc.</t>
  </si>
  <si>
    <t xml:space="preserve">150 tÊn; ph­¬ng tiÖn chë hµng cã träng t¶i toµn phÇn trªn 150 tÊn ®Õn 500 tÊn; ®oµn lai cã träng t¶i toµn phÇn </t>
  </si>
  <si>
    <t>trªn 400 tÊn ®Õn 1000 tÊn, ph­¬ng tiÖn cã tæng c«ng suÊt m¸y chÝnh tõ trªn 150 m· lùc ®Õn 400 m· lùc.</t>
  </si>
  <si>
    <t xml:space="preserve">cã träng t¶i toµn phÇn trªn 500 tÊn; ®oµn lai cã träng t¶i toµn phÇn trªn 1000 tÊn, ph­¬ng tiÖn cã tæng c«ng </t>
  </si>
  <si>
    <t>suÊt m¸y chÝnh trªn 400 m· lùc.</t>
  </si>
  <si>
    <t>- Nhãm I</t>
  </si>
  <si>
    <t>- Nhãm II</t>
  </si>
  <si>
    <t>- Nhãm III</t>
  </si>
  <si>
    <t>- Nhãm IV</t>
  </si>
  <si>
    <t>1. Thñy thñ</t>
  </si>
  <si>
    <t>- Nhãm I (vËn t¶i däc s«ng)</t>
  </si>
  <si>
    <t>- Nhãm II (vËn t¶i sang ngang)</t>
  </si>
  <si>
    <t>- D­íi 200 GRT</t>
  </si>
  <si>
    <t>- Tõ 200 GRT ®Õn 499 GRT</t>
  </si>
  <si>
    <t>- Tõ 500 GRT ®Õn 1599 GRT</t>
  </si>
  <si>
    <t>- Tõ 1600 GRT ®Õn 5999 GRT</t>
  </si>
  <si>
    <t>- Tõ 6000 GRT ®Õn 10000 GRT</t>
  </si>
  <si>
    <t>- Tõ 10000 GRT trë lªn</t>
  </si>
  <si>
    <t>3. Thî m¸y, thî ®iÖn, v« tuyÕn ®iÖn</t>
  </si>
  <si>
    <t>tµu n¹o vÐt biÓn - b.5 (trang 102)</t>
  </si>
  <si>
    <t>- Tµu hót, tµu cuèc tõ 300m3/h ®Õn d­íi 800m3/h</t>
  </si>
  <si>
    <t>- Tµu hót, tµu cuèc tõ 800m3/h trë lªn</t>
  </si>
  <si>
    <t>2. M¸y tr­ëng, ThuyÒn tr­ëng tµu cuèc, tµu hót phun, tµu NV b»ng gÇu ngo¹m</t>
  </si>
  <si>
    <t>3. §iÖn tr­ëng, ®¹i phã tµu cuèc; kü thuËt viªn cuèc 1 tµu hót bông; thuyÒn phã 2,</t>
  </si>
  <si>
    <t xml:space="preserve">m¸y 3 tµu hót bông; m¸y 3, kü thuËt viªn cuèc 2 tµu cuèc, tµu hót phun, </t>
  </si>
  <si>
    <t>tµu nv b»ng gÇu ngo¹m</t>
  </si>
  <si>
    <t>4. §¹i phã, m¸y 2 tµu hót bông; m¸y 2, kü thuËt viªn cuèc 1 tµu cuèc, tµu hót phun,</t>
  </si>
  <si>
    <t>5. ThuyÒn phã 2 tµu cuèc, kü thuËt viªn cuèc 2 tµu hót; thuyÒn phã 3, m¸y 4 tµu hót</t>
  </si>
  <si>
    <t>bông; m¸y 3, kü thuËt viªn cuèc 3 tµu cuèc, tµu hót phun, tµu nv b»ng gÇu ngo¹m</t>
  </si>
  <si>
    <t>6. ThuyÒn phã 3 tµu cuèc, tµu hót phun, tµu nv b»ng gÇu ngo¹m; kü thuËt viªn</t>
  </si>
  <si>
    <t>cuèc 3 tµu hót bông</t>
  </si>
  <si>
    <t>7. Thî m¸y, ®iÖn, ®iÖn b¸o</t>
  </si>
  <si>
    <t>8. Thuû thñ, thî cuèc</t>
  </si>
  <si>
    <t>tµu n¹o vÐt s«ng - b.5 (trang 103)</t>
  </si>
  <si>
    <t>- Tµu hót d­íi 150m3/h</t>
  </si>
  <si>
    <t>- Tµu hót tõ 150m3/h ®Õn 300m3/h</t>
  </si>
  <si>
    <t>- Tµu hót trªn 300m3/h, tµu cuèc d­íi 300m3/h</t>
  </si>
  <si>
    <t>8. Thuû thñ</t>
  </si>
  <si>
    <t>LT6230</t>
  </si>
  <si>
    <t>LT6231</t>
  </si>
  <si>
    <t>LT6232</t>
  </si>
  <si>
    <t>LT6330</t>
  </si>
  <si>
    <t>LT6331</t>
  </si>
  <si>
    <t>LT6332</t>
  </si>
  <si>
    <t>LT6630</t>
  </si>
  <si>
    <t>LT6631</t>
  </si>
  <si>
    <t>LT6632</t>
  </si>
  <si>
    <t>LT2222</t>
  </si>
  <si>
    <t>2. Thî m¸y kiªm c¬ khÝ, thî b¬m</t>
  </si>
  <si>
    <t>2. Thî m¸y, thî ®iÖn</t>
  </si>
  <si>
    <t>1. ThuyÒn tr­ëng</t>
  </si>
  <si>
    <t>2. §¹i phã, m¸y tr­ëng</t>
  </si>
  <si>
    <t>3. ThuyÒn phã 2, m¸y 2</t>
  </si>
  <si>
    <r>
      <t xml:space="preserve">1. Xe con, taxi, xe t¶i, xe cÈu </t>
    </r>
    <r>
      <rPr>
        <b/>
        <sz val="12"/>
        <color indexed="9"/>
        <rFont val=".VnAvant"/>
        <family val="2"/>
      </rPr>
      <t>d­íi 3,5 TÊn</t>
    </r>
    <r>
      <rPr>
        <sz val="12"/>
        <color indexed="9"/>
        <rFont val=".VnTime"/>
        <family val="2"/>
      </rPr>
      <t>, xe kh¸ch d­íi 20 ghÕ</t>
    </r>
  </si>
  <si>
    <r>
      <t xml:space="preserve">2. Xe t¶i, xe cÈu </t>
    </r>
    <r>
      <rPr>
        <b/>
        <sz val="12"/>
        <color indexed="9"/>
        <rFont val=".VnAvant"/>
        <family val="2"/>
      </rPr>
      <t>tõ 3,5 TÊn ®Õn d­íi 7,5 TÊn</t>
    </r>
    <r>
      <rPr>
        <sz val="12"/>
        <color indexed="9"/>
        <rFont val=".VnTime"/>
        <family val="2"/>
      </rPr>
      <t>, xe kh¸ch tõ 20 ghÕ ®Õn d­íi 40 ghÕ</t>
    </r>
  </si>
  <si>
    <r>
      <t xml:space="preserve">3. Xe t¶i, xe cÈu </t>
    </r>
    <r>
      <rPr>
        <b/>
        <sz val="12"/>
        <color indexed="9"/>
        <rFont val=".VnAvant"/>
        <family val="2"/>
      </rPr>
      <t>tõ 7,5 TÊn ®Õn d­íi 16,5 TÊn</t>
    </r>
    <r>
      <rPr>
        <sz val="12"/>
        <color indexed="9"/>
        <rFont val=".VnTime"/>
        <family val="2"/>
      </rPr>
      <t>, xe kh¸ch tõ 40 ghÕ ®Õn d­íi 60 ghÕ</t>
    </r>
  </si>
  <si>
    <r>
      <t xml:space="preserve">4. Xe t¶i, xe cÈu </t>
    </r>
    <r>
      <rPr>
        <b/>
        <sz val="12"/>
        <color indexed="9"/>
        <rFont val=".VnAvant"/>
        <family val="2"/>
      </rPr>
      <t>tõ 16,5 TÊn ®Õn d­íi 25 TÊn</t>
    </r>
    <r>
      <rPr>
        <sz val="12"/>
        <color indexed="9"/>
        <rFont val=".VnTime"/>
        <family val="2"/>
      </rPr>
      <t>, xe kh¸ch tõ 60 ghÕ ®Õn d­íi 80 ghÕ</t>
    </r>
  </si>
  <si>
    <r>
      <t xml:space="preserve">5. Xe t¶i, xe cÈu </t>
    </r>
    <r>
      <rPr>
        <b/>
        <sz val="12"/>
        <color indexed="9"/>
        <rFont val=".VnAvant"/>
        <family val="2"/>
      </rPr>
      <t>tõ 25 TÊn ®Õn d­íi 40 TÊn</t>
    </r>
    <r>
      <rPr>
        <sz val="12"/>
        <color indexed="9"/>
        <rFont val=".VnTime"/>
        <family val="2"/>
      </rPr>
      <t>, xe kh¸ch tõ 80 ghÕ trë lªn</t>
    </r>
  </si>
  <si>
    <r>
      <t xml:space="preserve">6. Xe t¶i, xe cÈu </t>
    </r>
    <r>
      <rPr>
        <b/>
        <sz val="12"/>
        <color indexed="9"/>
        <rFont val=".VnAvant"/>
        <family val="2"/>
      </rPr>
      <t>tõ 40 TÊn trë lªn</t>
    </r>
    <r>
      <rPr>
        <sz val="12"/>
        <color indexed="9"/>
        <rFont val=".VnTime"/>
        <family val="2"/>
      </rPr>
      <t xml:space="preserve"> </t>
    </r>
  </si>
  <si>
    <r>
      <t>Nhãm I</t>
    </r>
    <r>
      <rPr>
        <sz val="12"/>
        <color indexed="9"/>
        <rFont val=".VnTime"/>
        <family val="2"/>
      </rPr>
      <t xml:space="preserve"> : Ph­¬ng tiÖn kh«ng cã ®éng c¬ cã träng t¶i toµn phÇn tõ 5 tÊn ®Õn 15 tÊn; ph­¬ng tiÖn cã träng t¶i</t>
    </r>
  </si>
  <si>
    <r>
      <t>Nhãm 2</t>
    </r>
    <r>
      <rPr>
        <sz val="12"/>
        <color indexed="9"/>
        <rFont val=".VnTime"/>
        <family val="2"/>
      </rPr>
      <t xml:space="preserve"> : Tµu kh¸ch cã søc chë tõ trªn 12 ng­êi ®Õn 50 ng­êi; phµ cã träng t¶i toµn phÇn ®Õn 50 tÊn; ®oµn lai</t>
    </r>
  </si>
  <si>
    <r>
      <t>Nhãm 3</t>
    </r>
    <r>
      <rPr>
        <sz val="12"/>
        <color indexed="9"/>
        <rFont val=".VnTime"/>
        <family val="2"/>
      </rPr>
      <t xml:space="preserve"> : Tµu kh¸ch cã søc chë tõ trªn 50 ng­êi ®Õn 100 ng­êi; phµ cã träng t¶i toµn phÇn trªn 50 tÊn ®Õn</t>
    </r>
  </si>
  <si>
    <r>
      <t>Nhãm 4</t>
    </r>
    <r>
      <rPr>
        <sz val="12"/>
        <color indexed="9"/>
        <rFont val=".VnTime"/>
        <family val="2"/>
      </rPr>
      <t xml:space="preserve"> : Tµu kh¸ch cã søc chë trªn 100 ng­êi; phµ cã träng t¶i toµn phÇn trªn 150 tÊn, ph­¬ng tiÖn chë hµng</t>
    </r>
  </si>
  <si>
    <t>Céng</t>
  </si>
  <si>
    <t>[1]</t>
  </si>
  <si>
    <t>[2]</t>
  </si>
  <si>
    <t>[3]</t>
  </si>
  <si>
    <t>[4]</t>
  </si>
  <si>
    <t>[5]</t>
  </si>
  <si>
    <t>[6]</t>
  </si>
  <si>
    <t>CAÙCH TÍNH</t>
  </si>
  <si>
    <t>GIAÙ TRÒ TRÖÔÙC THUEÁ</t>
  </si>
  <si>
    <t>GIAÙ TRÒ SAU THUEÁ</t>
  </si>
  <si>
    <t>Chi phí khaùc</t>
  </si>
  <si>
    <t>Bảng 2.1 Phụ lục 2 Thoâng Tư 04/2010/TT-BXD</t>
  </si>
  <si>
    <t>NỘI DUNG CHI PHÍ</t>
  </si>
  <si>
    <t>THUẾ GTGT</t>
  </si>
  <si>
    <t>KÍ HIEÄU</t>
  </si>
  <si>
    <t>GHI CHUÙ</t>
  </si>
  <si>
    <t>[7]</t>
  </si>
  <si>
    <t>[8]</t>
  </si>
  <si>
    <t>Chi phí xaây dựng</t>
  </si>
  <si>
    <t>Chi phí QLDA</t>
  </si>
  <si>
    <t>QĐ 957/QĐ-BXD</t>
  </si>
  <si>
    <t>Chi phí tư vấn ĐTXD</t>
  </si>
  <si>
    <t xml:space="preserve">  + Chi phí thẩm tra thiết kế BVTC</t>
  </si>
  <si>
    <t xml:space="preserve">  + Chi phí thaåm tra döï toaùn</t>
  </si>
  <si>
    <t xml:space="preserve">  + Chi phí lập HSMT, ñaùnh giaù HSDT xaây laép</t>
  </si>
  <si>
    <t xml:space="preserve">  + Chi phí kieåm toaùn</t>
  </si>
  <si>
    <t>TT 19/2011/TT-BTC</t>
  </si>
  <si>
    <t xml:space="preserve">  + Chi phí baûo hieåm xaây döïng coâng trình</t>
  </si>
  <si>
    <t xml:space="preserve">  + Chi phí thaåm tra pheâ duyeät quyeát toaùn</t>
  </si>
  <si>
    <t xml:space="preserve">  + Chi phí giaùm saùt ñaàu tö</t>
  </si>
  <si>
    <t>TT 22/2010/TT-BKH</t>
  </si>
  <si>
    <t xml:space="preserve">  + Leä phí thaåm ñònh keát quaû goùi thaàu thi coâng xaây döïng</t>
  </si>
  <si>
    <t>TỔNG MỨC ĐẦU TƯ</t>
  </si>
  <si>
    <t>TMDT</t>
  </si>
  <si>
    <t>LAÙN TRAÏI TAÏM</t>
  </si>
  <si>
    <t>BẢNG TỔNG HỢP CHI PHÍ XÂY DỰNG</t>
  </si>
  <si>
    <t>CÔNG TRÌNH : XÂY DỰNG KHU VUI CHƠI GIẢI TRÍ CHO TRẺ EM TẠI CÔNG VIÊN TAO ĐÀN</t>
  </si>
  <si>
    <t>ĐỊA ĐIỂM: QUẬN 1, TP. HCM</t>
  </si>
  <si>
    <t>Hạng mục</t>
  </si>
  <si>
    <t>Giá trị trước thuế</t>
  </si>
  <si>
    <t>Chi phí lán trại</t>
  </si>
  <si>
    <t>Thuế VAT</t>
  </si>
  <si>
    <t>Giá trị sau thuế</t>
  </si>
  <si>
    <t>Hạng mục: Phần bó vỉa, sân nền</t>
  </si>
  <si>
    <t>Hạng mục: Phân cây xanh</t>
  </si>
  <si>
    <t>Hạng mục: Phần điện tổng thể - trong nhà</t>
  </si>
  <si>
    <t>Hạng mục: Phần xây dựng khu trò chơi trong nhà</t>
  </si>
  <si>
    <t>CỘNG</t>
  </si>
  <si>
    <t>A. XÂY LẮP</t>
  </si>
  <si>
    <t>Chi phí xaây dựng + Thieát bò</t>
  </si>
  <si>
    <r>
      <t>G</t>
    </r>
    <r>
      <rPr>
        <b/>
        <vertAlign val="subscript"/>
        <sz val="10"/>
        <rFont val="VNI-Times"/>
      </rPr>
      <t>XD</t>
    </r>
  </si>
  <si>
    <t>Chi phí thieát bò</t>
  </si>
  <si>
    <r>
      <t>G</t>
    </r>
    <r>
      <rPr>
        <b/>
        <vertAlign val="subscript"/>
        <sz val="10"/>
        <rFont val="VNI-Times"/>
      </rPr>
      <t>TB</t>
    </r>
  </si>
  <si>
    <r>
      <t>G</t>
    </r>
    <r>
      <rPr>
        <b/>
        <vertAlign val="subscript"/>
        <sz val="10"/>
        <rFont val="VNI-Times"/>
      </rPr>
      <t>QLDA</t>
    </r>
  </si>
  <si>
    <r>
      <t>G</t>
    </r>
    <r>
      <rPr>
        <b/>
        <vertAlign val="subscript"/>
        <sz val="10"/>
        <rFont val="VNI-Times"/>
      </rPr>
      <t>TV</t>
    </r>
  </si>
  <si>
    <t xml:space="preserve">  + Chi phí giaùm saùt thi coâng xaây laép</t>
  </si>
  <si>
    <t xml:space="preserve">  + Chi phí giaùm saùt thi coâng thieát bò</t>
  </si>
  <si>
    <t xml:space="preserve">  + Chi phí lập HSMT, ñaùnh giaù HSDT thieát bò</t>
  </si>
  <si>
    <r>
      <t>G</t>
    </r>
    <r>
      <rPr>
        <b/>
        <vertAlign val="subscript"/>
        <sz val="10"/>
        <rFont val="VNI-Times"/>
      </rPr>
      <t>K</t>
    </r>
  </si>
  <si>
    <r>
      <t>G</t>
    </r>
    <r>
      <rPr>
        <vertAlign val="subscript"/>
        <sz val="10"/>
        <rFont val="VNI-Times"/>
      </rPr>
      <t>K1</t>
    </r>
  </si>
  <si>
    <r>
      <t>G</t>
    </r>
    <r>
      <rPr>
        <vertAlign val="subscript"/>
        <sz val="10"/>
        <rFont val="VNI-Times"/>
      </rPr>
      <t>K2</t>
    </r>
  </si>
  <si>
    <r>
      <t>G</t>
    </r>
    <r>
      <rPr>
        <vertAlign val="subscript"/>
        <sz val="10"/>
        <rFont val="VNI-Times"/>
      </rPr>
      <t>K3</t>
    </r>
  </si>
  <si>
    <r>
      <t>G</t>
    </r>
    <r>
      <rPr>
        <vertAlign val="subscript"/>
        <sz val="10"/>
        <rFont val="VNI-Times"/>
      </rPr>
      <t>K4</t>
    </r>
  </si>
  <si>
    <r>
      <t>G</t>
    </r>
    <r>
      <rPr>
        <vertAlign val="subscript"/>
        <sz val="10"/>
        <rFont val="VNI-Times"/>
      </rPr>
      <t>K5</t>
    </r>
  </si>
  <si>
    <r>
      <t>20% G</t>
    </r>
    <r>
      <rPr>
        <vertAlign val="subscript"/>
        <sz val="10"/>
        <rFont val="VNI-Times"/>
      </rPr>
      <t>QLDA</t>
    </r>
  </si>
  <si>
    <r>
      <t>G</t>
    </r>
    <r>
      <rPr>
        <vertAlign val="subscript"/>
        <sz val="10"/>
        <rFont val="VNI-Times"/>
      </rPr>
      <t>K6</t>
    </r>
    <r>
      <rPr>
        <sz val="11"/>
        <color theme="1"/>
        <rFont val="Calibri"/>
        <family val="2"/>
        <charset val="163"/>
        <scheme val="minor"/>
      </rPr>
      <t/>
    </r>
  </si>
  <si>
    <t xml:space="preserve">  + Chi phí laäp dự aùn ñaàu tö</t>
  </si>
  <si>
    <t>Chi phí döï phoøng</t>
  </si>
  <si>
    <r>
      <t>G</t>
    </r>
    <r>
      <rPr>
        <b/>
        <vertAlign val="subscript"/>
        <sz val="10"/>
        <rFont val="VNI-Times"/>
      </rPr>
      <t>DP</t>
    </r>
  </si>
  <si>
    <r>
      <t>G</t>
    </r>
    <r>
      <rPr>
        <vertAlign val="subscript"/>
        <sz val="10"/>
        <rFont val="VNI-Times"/>
      </rPr>
      <t>DP1</t>
    </r>
  </si>
  <si>
    <t xml:space="preserve">  + Chi phí döï phoøng do yeáu toá khoái löôïng phaùt sinh</t>
  </si>
  <si>
    <r>
      <t>G</t>
    </r>
    <r>
      <rPr>
        <b/>
        <vertAlign val="subscript"/>
        <sz val="10"/>
        <rFont val="VNI-Times"/>
      </rPr>
      <t>XDTB</t>
    </r>
  </si>
  <si>
    <r>
      <t>G</t>
    </r>
    <r>
      <rPr>
        <b/>
        <vertAlign val="subscript"/>
        <sz val="10"/>
        <rFont val="VNI-Times"/>
      </rPr>
      <t>XD</t>
    </r>
    <r>
      <rPr>
        <b/>
        <sz val="10"/>
        <rFont val="VNI-Times"/>
      </rPr>
      <t>+G</t>
    </r>
    <r>
      <rPr>
        <b/>
        <vertAlign val="subscript"/>
        <sz val="10"/>
        <rFont val="VNI-Times"/>
      </rPr>
      <t>QLDA</t>
    </r>
    <r>
      <rPr>
        <b/>
        <sz val="10"/>
        <rFont val="VNI-Times"/>
      </rPr>
      <t>+G</t>
    </r>
    <r>
      <rPr>
        <b/>
        <vertAlign val="subscript"/>
        <sz val="10"/>
        <rFont val="VNI-Times"/>
      </rPr>
      <t>TV</t>
    </r>
    <r>
      <rPr>
        <b/>
        <sz val="10"/>
        <rFont val="VNI-Times"/>
      </rPr>
      <t>+G</t>
    </r>
    <r>
      <rPr>
        <b/>
        <vertAlign val="subscript"/>
        <sz val="10"/>
        <rFont val="VNI-Times"/>
      </rPr>
      <t>K</t>
    </r>
    <r>
      <rPr>
        <b/>
        <sz val="10"/>
        <rFont val="VNI-Times"/>
      </rPr>
      <t>+G</t>
    </r>
    <r>
      <rPr>
        <b/>
        <vertAlign val="subscript"/>
        <sz val="10"/>
        <rFont val="VNI-Times"/>
      </rPr>
      <t>DP</t>
    </r>
  </si>
  <si>
    <t xml:space="preserve">  + Chi phí thieát keá baûn veõ thi coâng </t>
  </si>
  <si>
    <r>
      <t>G</t>
    </r>
    <r>
      <rPr>
        <vertAlign val="subscript"/>
        <sz val="10"/>
        <rFont val="VNI-Times"/>
      </rPr>
      <t>TV1</t>
    </r>
  </si>
  <si>
    <t>Suaát ñaàu tö  nhaø giöõ treû</t>
  </si>
  <si>
    <t>Töø 3-5 nhoùm treû</t>
  </si>
  <si>
    <t>Suaát ñaàu tö tröôøng maãu giaùo</t>
  </si>
  <si>
    <t>Töø 11-13 lôùp hoïc</t>
  </si>
  <si>
    <t>Soá löôïng treû (12p * 35 treû)</t>
  </si>
  <si>
    <t>Suaát voán ñaàu tö trung bình cho 1 treû</t>
  </si>
  <si>
    <t>Chi phí xaây döïng tröôøng</t>
  </si>
  <si>
    <t>Dieän tích xaây döïng</t>
  </si>
  <si>
    <t>Taàng treät (2*31,6*12,5+11,8*7)</t>
  </si>
  <si>
    <t>Laàu 1 (2*31,6*12,5+11,8*7)</t>
  </si>
  <si>
    <t>Laàu 2 (2*31,6*12,5+11,8*7)</t>
  </si>
  <si>
    <t>Maùi (2*31,6*12,5+11,8*7)</t>
  </si>
  <si>
    <t>Suaát ñaàu tö theo dieän tích</t>
  </si>
  <si>
    <t>Phaàn phaù dôõ</t>
  </si>
  <si>
    <t xml:space="preserve">  + Chi phí khảo saùt ñòa chaát</t>
  </si>
  <si>
    <r>
      <t>G</t>
    </r>
    <r>
      <rPr>
        <vertAlign val="subscript"/>
        <sz val="10"/>
        <rFont val="VNI-Times"/>
      </rPr>
      <t>TV2</t>
    </r>
    <r>
      <rPr>
        <sz val="11"/>
        <color theme="1"/>
        <rFont val="Calibri"/>
        <family val="2"/>
        <scheme val="minor"/>
      </rPr>
      <t/>
    </r>
  </si>
  <si>
    <r>
      <t>G</t>
    </r>
    <r>
      <rPr>
        <vertAlign val="subscript"/>
        <sz val="10"/>
        <rFont val="VNI-Times"/>
      </rPr>
      <t>TV3</t>
    </r>
    <r>
      <rPr>
        <sz val="11"/>
        <color theme="1"/>
        <rFont val="Calibri"/>
        <family val="2"/>
        <scheme val="minor"/>
      </rPr>
      <t/>
    </r>
  </si>
  <si>
    <r>
      <t>G</t>
    </r>
    <r>
      <rPr>
        <vertAlign val="subscript"/>
        <sz val="10"/>
        <rFont val="VNI-Times"/>
      </rPr>
      <t>TV4</t>
    </r>
    <r>
      <rPr>
        <sz val="11"/>
        <color theme="1"/>
        <rFont val="Calibri"/>
        <family val="2"/>
        <scheme val="minor"/>
      </rPr>
      <t/>
    </r>
  </si>
  <si>
    <r>
      <t>G</t>
    </r>
    <r>
      <rPr>
        <vertAlign val="subscript"/>
        <sz val="10"/>
        <rFont val="VNI-Times"/>
      </rPr>
      <t>TV5</t>
    </r>
    <r>
      <rPr>
        <sz val="11"/>
        <color theme="1"/>
        <rFont val="Calibri"/>
        <family val="2"/>
        <scheme val="minor"/>
      </rPr>
      <t/>
    </r>
  </si>
  <si>
    <r>
      <t>G</t>
    </r>
    <r>
      <rPr>
        <vertAlign val="subscript"/>
        <sz val="10"/>
        <rFont val="VNI-Times"/>
      </rPr>
      <t>TV6</t>
    </r>
    <r>
      <rPr>
        <sz val="11"/>
        <color theme="1"/>
        <rFont val="Calibri"/>
        <family val="2"/>
        <scheme val="minor"/>
      </rPr>
      <t/>
    </r>
  </si>
  <si>
    <r>
      <t>G</t>
    </r>
    <r>
      <rPr>
        <vertAlign val="subscript"/>
        <sz val="10"/>
        <rFont val="VNI-Times"/>
      </rPr>
      <t>TV7</t>
    </r>
    <r>
      <rPr>
        <sz val="11"/>
        <color theme="1"/>
        <rFont val="Calibri"/>
        <family val="2"/>
        <scheme val="minor"/>
      </rPr>
      <t/>
    </r>
  </si>
  <si>
    <r>
      <t>G</t>
    </r>
    <r>
      <rPr>
        <vertAlign val="subscript"/>
        <sz val="10"/>
        <rFont val="VNI-Times"/>
      </rPr>
      <t>TV9</t>
    </r>
    <r>
      <rPr>
        <sz val="11"/>
        <color theme="1"/>
        <rFont val="Calibri"/>
        <family val="2"/>
        <scheme val="minor"/>
      </rPr>
      <t/>
    </r>
  </si>
  <si>
    <t xml:space="preserve">  + Leä phí thaåm ñònh keát quaû goùi thaàu cung caáp vaø laép ñaët thiết bị</t>
  </si>
  <si>
    <t xml:space="preserve">  + Phí thaåm ñònh döï aùn ñaàu tö xaây döïng</t>
  </si>
  <si>
    <t xml:space="preserve">  + Phí thaåm ñònh thieát keá kyõ thuaät</t>
  </si>
  <si>
    <t xml:space="preserve">  + Phí thaåm ñònh toång döï toaùn</t>
  </si>
  <si>
    <t>TT 109/2000/TT-BTC</t>
  </si>
  <si>
    <r>
      <t>G</t>
    </r>
    <r>
      <rPr>
        <vertAlign val="subscript"/>
        <sz val="10"/>
        <rFont val="VNI-Times"/>
      </rPr>
      <t>TV10</t>
    </r>
    <r>
      <rPr>
        <sz val="11"/>
        <color theme="1"/>
        <rFont val="Calibri"/>
        <family val="2"/>
        <scheme val="minor"/>
      </rPr>
      <t/>
    </r>
  </si>
  <si>
    <r>
      <t>G</t>
    </r>
    <r>
      <rPr>
        <b/>
        <vertAlign val="subscript"/>
        <sz val="10"/>
        <rFont val="VNI-Times"/>
      </rPr>
      <t>TV1</t>
    </r>
    <r>
      <rPr>
        <b/>
        <sz val="10"/>
        <rFont val="VNI-Times"/>
      </rPr>
      <t xml:space="preserve"> + … + G</t>
    </r>
    <r>
      <rPr>
        <b/>
        <vertAlign val="subscript"/>
        <sz val="10"/>
        <rFont val="VNI-Times"/>
      </rPr>
      <t>TV10</t>
    </r>
  </si>
  <si>
    <t xml:space="preserve">  + Chi phí thaåm ñònh giaù</t>
  </si>
  <si>
    <r>
      <t>G</t>
    </r>
    <r>
      <rPr>
        <vertAlign val="subscript"/>
        <sz val="10"/>
        <rFont val="VNI-Times"/>
      </rPr>
      <t>TV11</t>
    </r>
  </si>
  <si>
    <r>
      <t>0,05% x G</t>
    </r>
    <r>
      <rPr>
        <vertAlign val="subscript"/>
        <sz val="10"/>
        <rFont val="VNI-Times"/>
      </rPr>
      <t xml:space="preserve">TBST </t>
    </r>
    <r>
      <rPr>
        <sz val="10"/>
        <rFont val="VNI-Times"/>
      </rPr>
      <t>(Min =1.000.000)</t>
    </r>
  </si>
  <si>
    <t xml:space="preserve">NHÀ BẢO VỆ </t>
  </si>
  <si>
    <r>
      <t>G</t>
    </r>
    <r>
      <rPr>
        <vertAlign val="subscript"/>
        <sz val="10"/>
        <rFont val="VNI-Times"/>
      </rPr>
      <t>DP2</t>
    </r>
  </si>
  <si>
    <t>TT04/2010/TT-BXD</t>
  </si>
  <si>
    <t>BẢNG TÍNH CHI PHÍ KHÁC</t>
  </si>
  <si>
    <t>I</t>
  </si>
  <si>
    <r>
      <t xml:space="preserve">Định mức chi phí quản lý dự án và tư vấn đầu tư xây dựng công trình </t>
    </r>
    <r>
      <rPr>
        <i/>
        <sz val="12"/>
        <rFont val="Times New Roman"/>
        <family val="1"/>
      </rPr>
      <t xml:space="preserve">(Kèm theo Quyết định </t>
    </r>
    <r>
      <rPr>
        <b/>
        <i/>
        <sz val="12"/>
        <color indexed="10"/>
        <rFont val="Times New Roman"/>
        <family val="1"/>
      </rPr>
      <t>957/QĐ-BXD</t>
    </r>
    <r>
      <rPr>
        <i/>
        <sz val="12"/>
        <rFont val="Times New Roman"/>
        <family val="1"/>
      </rPr>
      <t xml:space="preserve"> - ngày 29/09/2009 của Bộ xây dựng)</t>
    </r>
  </si>
  <si>
    <t>Tải văn bản này</t>
  </si>
  <si>
    <t>Định mức chi phí quản lý dự án</t>
  </si>
  <si>
    <t>Loại công trình</t>
  </si>
  <si>
    <t>Chi phí xây dựng và thiết bị</t>
  </si>
  <si>
    <t>Nội suy</t>
  </si>
  <si>
    <t>Cận dưới</t>
  </si>
  <si>
    <t>Cận trên</t>
  </si>
  <si>
    <t>Công trình dân dụng</t>
  </si>
  <si>
    <t>Công trình công nghiệp</t>
  </si>
  <si>
    <t>Công trình giao thông</t>
  </si>
  <si>
    <t>Công trình thủy lợi</t>
  </si>
  <si>
    <t>Công trình hạ tầng kỹ thuật</t>
  </si>
  <si>
    <t>Định mức chi phí lập dự án</t>
  </si>
  <si>
    <t>Định mức lập báo cáo KTKT</t>
  </si>
  <si>
    <t>Định mức chi phí thiết kế</t>
  </si>
  <si>
    <t>Cấp công trình</t>
  </si>
  <si>
    <t>Chi phí xây dựng</t>
  </si>
  <si>
    <t>Hệ số TKBVTC</t>
  </si>
  <si>
    <r>
      <t xml:space="preserve">Công trình dân dụng - Thiết kế kỹ thuật - 3 bước </t>
    </r>
    <r>
      <rPr>
        <i/>
        <sz val="11"/>
        <rFont val="Times New Roman"/>
        <family val="1"/>
      </rPr>
      <t>(bảng 6 trang 16 QD957)</t>
    </r>
  </si>
  <si>
    <t>Công trình dân dụng - 3 bước - Cấp đặc biệt</t>
  </si>
  <si>
    <t>Công trình dân dụng - 3 bước - Cấp I</t>
  </si>
  <si>
    <t>Công trình dân dụng - 3 bước - Cấp II</t>
  </si>
  <si>
    <t>Công trình dân dụng - 3 bước - Cấp III</t>
  </si>
  <si>
    <t>Công trình dân dụng - 3 bước - Cấp IV</t>
  </si>
  <si>
    <t>Công trình dân dụng (thiết kế 2 bước)</t>
  </si>
  <si>
    <t>Công trình dân dụng - 2 bước - Cấp đặc biệt</t>
  </si>
  <si>
    <t>Công trình dân dụng - 2 bước - Cấp I</t>
  </si>
  <si>
    <t>Công trình dân dụng - 2 bước - Cấp II</t>
  </si>
  <si>
    <t>Công trình dân dụng - 2 bước - Cấp III</t>
  </si>
  <si>
    <t>Công trình dân dụng - 2 bước - Cấp IV</t>
  </si>
  <si>
    <t>Công trình công nghiệp (thiết kế 3 bước)</t>
  </si>
  <si>
    <t>Công trình công nghiệp - 3 bước - Cấp đặc biệt</t>
  </si>
  <si>
    <t>Công trình công nghiệp - 3 bước - Cấp I</t>
  </si>
  <si>
    <t>Công trình công nghiệp - 3 bước - Cấp II</t>
  </si>
  <si>
    <t>Công trình công nghiệp - 3 bước - Cấp III</t>
  </si>
  <si>
    <t>Công trình công nghiệp - 3 bước - Cấp IV</t>
  </si>
  <si>
    <t>Công trình công nghiệp (thiết kế 2 bước)</t>
  </si>
  <si>
    <t>Công trình công nghiệp - 2 bước - Cấp đặc biệt</t>
  </si>
  <si>
    <t>Công trình công nghiệp - 2 bước - Cấp I</t>
  </si>
  <si>
    <t>Công trình công nghiệp - 2 bước - Cấp II</t>
  </si>
  <si>
    <t>Công trình công nghiệp - 2 bước - Cấp III</t>
  </si>
  <si>
    <t>Công trình công nghiệp - 2 bước - Cấp IV</t>
  </si>
  <si>
    <t>Công trình giao thông (thiết kế 3 bước)</t>
  </si>
  <si>
    <t>Công trình giao thông - 3 bước - Cấp đặc biệt</t>
  </si>
  <si>
    <t>Công trình giao thông - 3 bước - Cấp I</t>
  </si>
  <si>
    <t>Công trình giao thông - 3 bước - Cấp II</t>
  </si>
  <si>
    <t>Công trình giao thông - 3 bước - Cấp III</t>
  </si>
  <si>
    <t>Công trình giao thông - 3 bước - Cấp IV</t>
  </si>
  <si>
    <t>Công trình giao thông (thiết kế 2 bước)</t>
  </si>
  <si>
    <t>Công trình giao thông - 2 bước - Cấp đặc biệt</t>
  </si>
  <si>
    <t>Công trình giao thông - 2 bước - Cấp I</t>
  </si>
  <si>
    <t>Công trình giao thông - 2 bước - Cấp II</t>
  </si>
  <si>
    <t>Công trình giao thông - 2 bước - Cấp III</t>
  </si>
  <si>
    <t>Công trình giao thông - 2 bước - Cấp IV</t>
  </si>
  <si>
    <t>Công trình thủy lợi (thiết kế 3 bước)</t>
  </si>
  <si>
    <t>Công trình thủy lợi - 3 bước - Cấp đặc biệt</t>
  </si>
  <si>
    <t>Công trình thủy lợi - 3 bước - Cấp I</t>
  </si>
  <si>
    <t>Công trình thủy lợi - 3 bước - Cấp II</t>
  </si>
  <si>
    <t>Công trình thủy lợi - 3 bước - Cấp III</t>
  </si>
  <si>
    <t>Công trình thủy lợi - 3 bước - Cấp IV</t>
  </si>
  <si>
    <t>Công trình thủy lợi (thiết kế 2 bước)</t>
  </si>
  <si>
    <t>Công trình thủy lợi - 2 bước - Cấp đặc biệt</t>
  </si>
  <si>
    <t>Công trình thủy lợi - 2 bước - Cấp I</t>
  </si>
  <si>
    <t>Công trình thủy lợi - 2 bước - Cấp II</t>
  </si>
  <si>
    <t>Công trình thủy lợi - 2 bước - Cấp III</t>
  </si>
  <si>
    <t>Công trình thủy lợi - 2 bước - Cấp IV</t>
  </si>
  <si>
    <t>Công trình hạ tầng kỹ thuật (thiết kế 3 bước)</t>
  </si>
  <si>
    <t>Công trình hạ tầng kỹ thuật - 3 bước - Cấp đặc biệt</t>
  </si>
  <si>
    <t>Công trình hạ tầng kỹ thuật - 3 bước - Cấp I</t>
  </si>
  <si>
    <t>Công trình hạ tầng kỹ thuật - 3 bước - Cấp II</t>
  </si>
  <si>
    <t>Công trình hạ tầng kỹ thuật - 3 bước - Cấp III</t>
  </si>
  <si>
    <t>Công trình hạ tầng kỹ thuật - 3 bước - Cấp IV</t>
  </si>
  <si>
    <t>Công trình hạ tầng kỹ thuật (thiết kế 2 bước)</t>
  </si>
  <si>
    <t>Công trình hạ tầng kỹ thuật - 2 bước - Cấp đặc biệt</t>
  </si>
  <si>
    <t>Công trình hạ tầng kỹ thuật - 2 bước - Cấp I</t>
  </si>
  <si>
    <t>Công trình hạ tầng kỹ thuật - 2 bước - Cấp II</t>
  </si>
  <si>
    <t>Công trình hạ tầng kỹ thuật - 2 bước - Cấp III</t>
  </si>
  <si>
    <t>Công trình hạ tầng kỹ thuật - 2 bước - Cấp IV</t>
  </si>
  <si>
    <t>Định mức chi phí thẩm tra tính hiệu quả và tính khả thi của dự án đầu tư (bảng 14)</t>
  </si>
  <si>
    <t>Định mức thẩm tra thiết kế kỹ thuật (bảng 15)</t>
  </si>
  <si>
    <t xml:space="preserve">Chi phí xây dựng </t>
  </si>
  <si>
    <t>Định mức thẩm tra dự toán công trình (bảng 16)</t>
  </si>
  <si>
    <t>Định mức chi phí lập hồ sơ mời thầu, đánh giá hồ sơ dự thầu thi công xây dựng (bảng 17)</t>
  </si>
  <si>
    <t>Định mức chi phí lập hồ sơ mời thầu, đánh giá hồ sơ dự thầu cung cấp vật tư, thiết bị (bảng 18)</t>
  </si>
  <si>
    <t>Chi phí thiết bị</t>
  </si>
  <si>
    <t>Định mức chi phí giám sát thi công xây dựng (bảng 19)</t>
  </si>
  <si>
    <t>Định mức chi phí giám sát lắp đặt thiết bị (bảng 20)</t>
  </si>
  <si>
    <t>II</t>
  </si>
  <si>
    <t>Định mức thẩm tra - phê duyệt quyết toán (Thông tư 19/2011/TT-BTC)</t>
  </si>
  <si>
    <t>Giá trị</t>
  </si>
  <si>
    <t>Tổng mức đầu tư (tỷ đồng)</t>
  </si>
  <si>
    <t>Thẩm tra - phê duyệt (%)</t>
  </si>
  <si>
    <t>Kiểm toán (%)</t>
  </si>
  <si>
    <t>III</t>
  </si>
  <si>
    <t>Định mức thẩm định dự án đầu tư (Thông tư 109/2000/TT-BTC)</t>
  </si>
  <si>
    <t>Lệ phí thẩm định</t>
  </si>
  <si>
    <t>Nhóm dự án</t>
  </si>
  <si>
    <t>Giá trị công trình(Đơn vị tính bằng tỷ đồng và không bao gồm thuế (GTGT)</t>
  </si>
  <si>
    <t>1.Dự án đầu tư</t>
  </si>
  <si>
    <t>I-V</t>
  </si>
  <si>
    <t>2. Thiết kế kỹ thuật</t>
  </si>
  <si>
    <t>III,IV</t>
  </si>
  <si>
    <t>V</t>
  </si>
  <si>
    <t>3. Tổng dự toán</t>
  </si>
  <si>
    <t>b1Nhóm I là các công trình khai khoáng, cơ khí, hoá chất, luyện kim, vật liệu xây dựng, công nghiệp nhẹ, điện năng, các công trình chế biến và hoá dầu, kho xăng dầu, kho chứa chất nổ và vật liệu nổ.</t>
  </si>
  <si>
    <t>b2Nhóm II là công trình cấp thoát nước, thông tin bưu điện, tín hiệu, chiếu sáng, đường dây tải điện, tuyến ống dẫn dầu, các công trình khác không thuộc loại kho quy định tại nhóm I.</t>
  </si>
  <si>
    <t>b3Nhóm III là các công trình nông nghiệp, thuỷ sản, lâm nghiệp, thuỷ lợi.</t>
  </si>
  <si>
    <t>b4Nhóm IV là các công trình đường giao thông (đường sắt, đường bộ), đường lăn, sân đỗ máy bay, đường hạ cất cánh, cầu, nút giao thông, phao tiêu báo hiệu, hầm giao thông, bến phà, cảng sông, cảng biển, ga đường sắt và các công trình giao thông khác.</t>
  </si>
  <si>
    <t>b5Nhóm V là các công trình dân dụng (nhà ở, khách sạn), văn hoá, giáo dục, y tế, thể dục thể thao, thương nghiệp, dịch vụ, văn phòng, trụ sở và các công trình công cộng khác.</t>
  </si>
  <si>
    <t>II.3 ĐỊNH MỨC CHI PHÍ LẬP ĐỒ ÁN QUY HOẠCH CHI TIẾT (17/2010/TT-BXD)</t>
  </si>
  <si>
    <t>Bảng số 8: Định mức chi phí lập đồ án quy hoạch chi tiết:</t>
  </si>
  <si>
    <t>Quy mô (ha)</t>
  </si>
  <si>
    <t xml:space="preserve">Định mức </t>
  </si>
  <si>
    <t>chi phí (triệu đồng/ha)</t>
  </si>
  <si>
    <t>Ghi chú:</t>
  </si>
  <si>
    <t xml:space="preserve">1. Định mức chi phí tại bảng số 8 quy định chi phí để lập đồ án quy hoạch chi tiết có tỷ lệ 1/500. </t>
  </si>
  <si>
    <t>2. Định mức chi phí quy định tại bảng số 8 đã bao gồm chi phí thiết kế đô thị và chi phí đánh giá môi trường chiến lược của đồ án quy hoạch chi tiết; trong đó chi phí đánh giá môi trường chiến lược chiếm 10% trong định mức chi phí công bố tại Bảng số 8.</t>
  </si>
  <si>
    <t>3. Nội dung, yêu cầu và số lượng sản phẩm của đồ án quy hoạch chi tiết theo quy định của Luật Quy hoạch đô thị, Nghị định về quy hoạch đô thị và các văn bản hướng dẫn lập quy hoạch đô thị.</t>
  </si>
  <si>
    <t>III. ĐỊNH MỨC CHI PHÍ CHO MỘT SỐ CÔNG VIỆC LIÊN QUAN ĐẾN QUÁ TRÌNH LẬP ĐỒ ÁN QUY HOẠCH  (17/2010/TT-BXD)</t>
  </si>
  <si>
    <t>Bảng số 9: Định mức chi phí cho một số công việc xác định theo tỷ lệ phần trăm của chi phí lập đồ án quy hoạch :</t>
  </si>
  <si>
    <t>TT</t>
  </si>
  <si>
    <t xml:space="preserve">                        Chi phí lập đồ án quy hoạch
                                                  (triệu đồng)
Nội dung công việc</t>
  </si>
  <si>
    <t>Lập nhiệm vụ quy hoạch (tỷ lệ%)</t>
  </si>
  <si>
    <t>Thẩm định đồ án quy hoạch (tỷ lệ%)</t>
  </si>
  <si>
    <t>Quản lý nghiệp vụ lập đồ án quy hoạch (tỷ lệ%)</t>
  </si>
  <si>
    <t>IV. ĐỊNH MỨC CHI PHÍ LÀM MÔ HÌNH QUY HOẠCH</t>
  </si>
  <si>
    <t xml:space="preserve">Bảng số 10: Định mức chi phí làm mô hình quy hoạch </t>
  </si>
  <si>
    <t>Tỷ lệ mô hình</t>
  </si>
  <si>
    <t>1/10000</t>
  </si>
  <si>
    <t>1/5000</t>
  </si>
  <si>
    <t>1/2000</t>
  </si>
  <si>
    <t>1/1000</t>
  </si>
  <si>
    <t>1/500</t>
  </si>
  <si>
    <t>1/200</t>
  </si>
  <si>
    <r>
      <t>Định mức chi phí (triệu đồng/m</t>
    </r>
    <r>
      <rPr>
        <b/>
        <i/>
        <vertAlign val="superscript"/>
        <sz val="12"/>
        <rFont val="Times New Roman"/>
        <family val="1"/>
      </rPr>
      <t>2</t>
    </r>
    <r>
      <rPr>
        <b/>
        <i/>
        <sz val="12"/>
        <rFont val="Times New Roman"/>
        <family val="1"/>
      </rPr>
      <t>)</t>
    </r>
  </si>
  <si>
    <t>1. Diện tích để xác định chi phí làm mô hình quy hoạch theo định mức chi phí quy định tại bảng số 10 là diện tích của mô hình quy hoạch.</t>
  </si>
  <si>
    <t xml:space="preserve">2. Định mức chi phí làm mô hình quy định tại bảng số 10 tương ứng với mô hình được làm bằng các loại vật liệu có chất lượng tốt; gồm: gỗ, gỗ dán, xốp, thạch cao, mica, đề can, sơn màu,v.v </t>
  </si>
  <si>
    <t>PHÁ DỠ TẠO MẶT BẰNG + HÀNG RÀO + CỔNG CHÍNH. PHỤ</t>
  </si>
  <si>
    <t xml:space="preserve">NHÀ ĐỂ MÁY BƠM </t>
  </si>
  <si>
    <t xml:space="preserve">NHÀ CHỜ HÌNH NẤM </t>
  </si>
  <si>
    <t>NHÀ ĐỂ BÌNH GAS</t>
  </si>
  <si>
    <t>NHÀ ĐỂ XE</t>
  </si>
  <si>
    <t>KHỐI NHÀ CHÍNH</t>
  </si>
  <si>
    <t xml:space="preserve">CẦU THANG THOÁT HIỂM </t>
  </si>
  <si>
    <t xml:space="preserve">BỂ NƯỚC PHÒNG CHÁY CHỮA CHÁY + HỒ BƠI + HẦM TỰ HOẠI </t>
  </si>
  <si>
    <t>PHÒNG CHÁY CHỮA CHÁY VÀ BÁO CHÁY TỰ ĐỘNG</t>
  </si>
  <si>
    <t>Chi phí xây dựng (chưa có thuế )</t>
  </si>
  <si>
    <t>TỔNG CỘNG A + B</t>
  </si>
  <si>
    <t>B. THIẾT BỊ</t>
  </si>
  <si>
    <t xml:space="preserve">NÂNG NỀN, LÁT SÂN, VỈA HÈ VÀ CHỒNG CÂY </t>
  </si>
  <si>
    <t xml:space="preserve">CUNG CẤP VÀ THI CÔNG LẮP ĐẶT THIẾT BỊ </t>
  </si>
  <si>
    <t xml:space="preserve">Baûng toång hôïp kinh phí </t>
  </si>
  <si>
    <t xml:space="preserve">HỆ THỐNG ĐIỆN </t>
  </si>
  <si>
    <t>QÑ naøy chæ duøng ñeå tham khaûo</t>
  </si>
  <si>
    <t>Chi phí naøy coù trong quyeát ñònh pheâ duyeät döï aùn</t>
  </si>
  <si>
    <t>Chi phí naøy ñaõ coù trong chi phí quaûn lyù döï aùn. (Caét boû)</t>
  </si>
  <si>
    <t xml:space="preserve">  + Leä phí thaåm tra thieát keá baûn veõ thi coâng</t>
  </si>
  <si>
    <t xml:space="preserve">  + Leä phí thaåm tra döï toaùn</t>
  </si>
  <si>
    <t>Yeâu caàu boå sung chi phí</t>
  </si>
  <si>
    <t xml:space="preserve">  + Chi phí döï phoøng do yeáu toá tröôït giaù</t>
  </si>
  <si>
    <t>Yeâu caàu laäp coâng thöùc tính phuø hôïp</t>
  </si>
  <si>
    <t xml:space="preserve">  + Quyết định số 196/QĐ-BXD ngày 23/02/2011 của Bộ Xây dựng công bố chỉ số giá xây dựng quý 4 và năm 2010;</t>
  </si>
  <si>
    <t xml:space="preserve">  + Quyết định số 91/QĐ-SXD-QLKTXD ngày 25/02/2013 của Sở Xây dựng Tp.HCM công bố chỉ số giá xây dựng tháng 10, 11, 12, quý 4/2011 và năm 2011.</t>
  </si>
  <si>
    <t xml:space="preserve">  + Quyết định số 1278/QĐ-SXD-QLKTXD ngày 06/08/2013 của Sở Xây dựng Tp.HCM công bố chỉ số giá xây dựng tháng 1 đến tháng 12, quý 1 đến quý 4 và năm 2012.</t>
  </si>
  <si>
    <t xml:space="preserve">  + Quyết định số 1047/QĐ-SXD-QLKTXD ngày 23/9/2014 của Sở xây dựng Tp.HCM Công bố Chỉ số giá xây dựng tháng 4 đến tháng 12; Quý II, III, IV/2013 và năm 2013.</t>
  </si>
  <si>
    <t>Yeâu caàu laäp baûng tröôït giaù trong 3 naêm gaàn nhaát (tham khaûo caùc quyeát ñònh keøm theo beân döôùi)</t>
  </si>
  <si>
    <t>Quyeát ñònh coâng boá chæ soá giaù xaây döïng aùp duïng tính tröôït giaù:</t>
  </si>
  <si>
    <r>
      <t>G</t>
    </r>
    <r>
      <rPr>
        <b/>
        <vertAlign val="subscript"/>
        <sz val="10"/>
        <rFont val="VNI-Times"/>
      </rPr>
      <t xml:space="preserve">DP1 </t>
    </r>
    <r>
      <rPr>
        <b/>
        <sz val="10"/>
        <rFont val="VNI-Times"/>
      </rPr>
      <t>+ G</t>
    </r>
    <r>
      <rPr>
        <b/>
        <vertAlign val="subscript"/>
        <sz val="10"/>
        <rFont val="VNI-Times"/>
      </rPr>
      <t>DP2</t>
    </r>
  </si>
  <si>
    <t>Tham khaûo
 QÑ 33/2004/QÑ-BTC</t>
  </si>
  <si>
    <r>
      <t>G</t>
    </r>
    <r>
      <rPr>
        <vertAlign val="subscript"/>
        <sz val="10"/>
        <rFont val="VNI-Times"/>
      </rPr>
      <t>K7</t>
    </r>
    <r>
      <rPr>
        <sz val="11"/>
        <color theme="1"/>
        <rFont val="Calibri"/>
        <family val="2"/>
        <charset val="163"/>
        <scheme val="minor"/>
      </rPr>
      <t/>
    </r>
  </si>
  <si>
    <r>
      <t>G</t>
    </r>
    <r>
      <rPr>
        <vertAlign val="subscript"/>
        <sz val="10"/>
        <rFont val="VNI-Times"/>
      </rPr>
      <t>K8</t>
    </r>
    <r>
      <rPr>
        <sz val="11"/>
        <color theme="1"/>
        <rFont val="Calibri"/>
        <family val="2"/>
        <charset val="163"/>
        <scheme val="minor"/>
      </rPr>
      <t/>
    </r>
  </si>
  <si>
    <r>
      <t>G</t>
    </r>
    <r>
      <rPr>
        <vertAlign val="subscript"/>
        <sz val="10"/>
        <rFont val="VNI-Times"/>
      </rPr>
      <t>K9</t>
    </r>
    <r>
      <rPr>
        <sz val="11"/>
        <color theme="1"/>
        <rFont val="Calibri"/>
        <family val="2"/>
        <charset val="163"/>
        <scheme val="minor"/>
      </rPr>
      <t/>
    </r>
  </si>
  <si>
    <r>
      <t>G</t>
    </r>
    <r>
      <rPr>
        <b/>
        <vertAlign val="subscript"/>
        <sz val="10"/>
        <rFont val="VNI-Times"/>
      </rPr>
      <t>K1</t>
    </r>
    <r>
      <rPr>
        <b/>
        <sz val="10"/>
        <rFont val="VNI-Times"/>
      </rPr>
      <t xml:space="preserve"> + … + G</t>
    </r>
    <r>
      <rPr>
        <b/>
        <vertAlign val="subscript"/>
        <sz val="10"/>
        <rFont val="VNI-Times"/>
      </rPr>
      <t>K9</t>
    </r>
  </si>
  <si>
    <t>0,046%xGxdst</t>
  </si>
  <si>
    <t xml:space="preserve">Baûng tính rieâng </t>
  </si>
  <si>
    <t>0,23%xGxdx1,1</t>
  </si>
  <si>
    <t>Theo quyeát ñònh pheâ duyeät döï aùn 
14796/QÑ-UBND Ngaøy 06/11/2014</t>
  </si>
  <si>
    <r>
      <t>G</t>
    </r>
    <r>
      <rPr>
        <vertAlign val="subscript"/>
        <sz val="10"/>
        <rFont val="VNI-Times"/>
      </rPr>
      <t>DP1</t>
    </r>
    <r>
      <rPr>
        <sz val="10"/>
        <rFont val="VNI-Times"/>
      </rPr>
      <t>=(G</t>
    </r>
    <r>
      <rPr>
        <vertAlign val="subscript"/>
        <sz val="10"/>
        <rFont val="VNI-Times"/>
      </rPr>
      <t>XD</t>
    </r>
    <r>
      <rPr>
        <sz val="10"/>
        <rFont val="VNI-Times"/>
      </rPr>
      <t>+G</t>
    </r>
    <r>
      <rPr>
        <vertAlign val="subscript"/>
        <sz val="10"/>
        <rFont val="VNI-Times"/>
      </rPr>
      <t>TB</t>
    </r>
    <r>
      <rPr>
        <sz val="10"/>
        <rFont val="VNI-Times"/>
      </rPr>
      <t>+G</t>
    </r>
    <r>
      <rPr>
        <vertAlign val="subscript"/>
        <sz val="10"/>
        <rFont val="VNI-Times"/>
      </rPr>
      <t>QLDA</t>
    </r>
    <r>
      <rPr>
        <sz val="10"/>
        <rFont val="VNI-Times"/>
      </rPr>
      <t>+ 
G</t>
    </r>
    <r>
      <rPr>
        <vertAlign val="subscript"/>
        <sz val="10"/>
        <rFont val="VNI-Times"/>
      </rPr>
      <t>TV</t>
    </r>
    <r>
      <rPr>
        <sz val="10"/>
        <rFont val="VNI-Times"/>
      </rPr>
      <t>+G</t>
    </r>
    <r>
      <rPr>
        <vertAlign val="subscript"/>
        <sz val="10"/>
        <rFont val="VNI-Times"/>
      </rPr>
      <t>K</t>
    </r>
    <r>
      <rPr>
        <sz val="10"/>
        <rFont val="VNI-Times"/>
      </rPr>
      <t>)x5%</t>
    </r>
  </si>
  <si>
    <r>
      <t>G</t>
    </r>
    <r>
      <rPr>
        <vertAlign val="subscript"/>
        <sz val="10"/>
        <rFont val="VNI-Times"/>
      </rPr>
      <t>DP1</t>
    </r>
    <r>
      <rPr>
        <sz val="10"/>
        <rFont val="VNI-Times"/>
      </rPr>
      <t>=(G</t>
    </r>
    <r>
      <rPr>
        <vertAlign val="subscript"/>
        <sz val="10"/>
        <rFont val="VNI-Times"/>
      </rPr>
      <t>XD</t>
    </r>
    <r>
      <rPr>
        <sz val="10"/>
        <rFont val="VNI-Times"/>
      </rPr>
      <t>+G</t>
    </r>
    <r>
      <rPr>
        <vertAlign val="subscript"/>
        <sz val="10"/>
        <rFont val="VNI-Times"/>
      </rPr>
      <t>TB</t>
    </r>
    <r>
      <rPr>
        <sz val="10"/>
        <rFont val="VNI-Times"/>
      </rPr>
      <t>+G</t>
    </r>
    <r>
      <rPr>
        <vertAlign val="subscript"/>
        <sz val="10"/>
        <rFont val="VNI-Times"/>
      </rPr>
      <t>QLDA</t>
    </r>
    <r>
      <rPr>
        <sz val="10"/>
        <rFont val="VNI-Times"/>
      </rPr>
      <t>+ 
G</t>
    </r>
    <r>
      <rPr>
        <vertAlign val="subscript"/>
        <sz val="10"/>
        <rFont val="VNI-Times"/>
      </rPr>
      <t>TV</t>
    </r>
    <r>
      <rPr>
        <sz val="10"/>
        <rFont val="VNI-Times"/>
      </rPr>
      <t>+G</t>
    </r>
    <r>
      <rPr>
        <vertAlign val="subscript"/>
        <sz val="10"/>
        <rFont val="VNI-Times"/>
      </rPr>
      <t>K</t>
    </r>
    <r>
      <rPr>
        <sz val="10"/>
        <rFont val="VNI-Times"/>
      </rPr>
      <t>)x11,5%</t>
    </r>
  </si>
  <si>
    <r>
      <t>0,05% x G</t>
    </r>
    <r>
      <rPr>
        <vertAlign val="subscript"/>
        <sz val="10"/>
        <rFont val="VNI-Times"/>
      </rPr>
      <t xml:space="preserve">XDST </t>
    </r>
    <r>
      <rPr>
        <sz val="10"/>
        <rFont val="VNI-Times"/>
      </rPr>
      <t>(Min =1.000.000)</t>
    </r>
  </si>
  <si>
    <t>0,045%xGxdst</t>
  </si>
  <si>
    <t>NÑ63/2014/NÑ-CP</t>
  </si>
  <si>
    <t>TT75/2014/TT-BTC</t>
  </si>
  <si>
    <t xml:space="preserve">HỆ THỐNG CẤP THOÁT NƯỚC </t>
  </si>
  <si>
    <t>2,25% xGxdtt x 1,1</t>
  </si>
  <si>
    <t xml:space="preserve">BAÛNG TOÅNG HÔÏP DÖÏ TOAÙN </t>
  </si>
</sst>
</file>

<file path=xl/styles.xml><?xml version="1.0" encoding="utf-8"?>
<styleSheet xmlns="http://schemas.openxmlformats.org/spreadsheetml/2006/main" xmlns:mc="http://schemas.openxmlformats.org/markup-compatibility/2006" xmlns:x14ac="http://schemas.microsoft.com/office/spreadsheetml/2009/9/ac" mc:Ignorable="x14ac">
  <numFmts count="162">
    <numFmt numFmtId="5" formatCode="&quot;$&quot;#,##0_);\(&quot;$&quot;#,##0\)"/>
    <numFmt numFmtId="6" formatCode="&quot;$&quot;#,##0_);[Red]\(&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quot;£&quot;#,##0;[Red]\-&quot;£&quot;#,##0"/>
    <numFmt numFmtId="165" formatCode="&quot;£&quot;#,##0.00;\-&quot;£&quot;#,##0.00"/>
    <numFmt numFmtId="166" formatCode="_-&quot;£&quot;* #,##0_-;\-&quot;£&quot;* #,##0_-;_-&quot;£&quot;* &quot;-&quot;_-;_-@_-"/>
    <numFmt numFmtId="167" formatCode="_-* #,##0_-;\-* #,##0_-;_-* &quot;-&quot;_-;_-@_-"/>
    <numFmt numFmtId="168" formatCode="_-&quot;£&quot;* #,##0.00_-;\-&quot;£&quot;* #,##0.00_-;_-&quot;£&quot;* &quot;-&quot;??_-;_-@_-"/>
    <numFmt numFmtId="169" formatCode="_-* #,##0.00_-;\-* #,##0.00_-;_-* &quot;-&quot;??_-;_-@_-"/>
    <numFmt numFmtId="170" formatCode="_-* #,##0\ _₫_-;\-* #,##0\ _₫_-;_-* &quot;-&quot;\ _₫_-;_-@_-"/>
    <numFmt numFmtId="171" formatCode="_-* #,##0.00\ &quot;₫&quot;_-;\-* #,##0.00\ &quot;₫&quot;_-;_-* &quot;-&quot;??\ &quot;₫&quot;_-;_-@_-"/>
    <numFmt numFmtId="172" formatCode="_-* #,##0.00\ _₫_-;\-* #,##0.00\ _₫_-;_-* &quot;-&quot;??\ _₫_-;_-@_-"/>
    <numFmt numFmtId="173" formatCode="#,###"/>
    <numFmt numFmtId="174" formatCode=";;;"/>
    <numFmt numFmtId="175" formatCode="#,##0.000"/>
    <numFmt numFmtId="176" formatCode="0.000"/>
    <numFmt numFmtId="177" formatCode="0.0%"/>
    <numFmt numFmtId="178" formatCode="_ * #,##0_ ;_ * \-#,##0_ ;_ * &quot;-&quot;_ ;_ @_ "/>
    <numFmt numFmtId="179" formatCode="_ * #,##0.00_ ;_ * \-#,##0.00_ ;_ * &quot;-&quot;??_ ;_ @_ "/>
    <numFmt numFmtId="180" formatCode="_-&quot;$&quot;* #,##0_-;\-&quot;$&quot;* #,##0_-;_-&quot;$&quot;* &quot;-&quot;_-;_-@_-"/>
    <numFmt numFmtId="181" formatCode="_-&quot;$&quot;* #,##0.00_-;\-&quot;$&quot;* #,##0.00_-;_-&quot;$&quot;* &quot;-&quot;??_-;_-@_-"/>
    <numFmt numFmtId="182" formatCode="#,##0\ &quot;$&quot;_);[Red]\(#,##0\ &quot;$&quot;\)"/>
    <numFmt numFmtId="183" formatCode="_-* #,##0.00\ _D_M_-;\-* #,##0.00\ _D_M_-;_-* &quot;-&quot;??\ _D_M_-;_-@_-"/>
    <numFmt numFmtId="184" formatCode="0.000000000"/>
    <numFmt numFmtId="185" formatCode="_-* #,##0\ &quot;DM&quot;_-;\-* #,##0\ &quot;DM&quot;_-;_-* &quot;-&quot;\ &quot;DM&quot;_-;_-@_-"/>
    <numFmt numFmtId="186" formatCode="_-* #,##0\ _D_M_-;\-* #,##0\ _D_M_-;_-* &quot;-&quot;\ _D_M_-;_-@_-"/>
    <numFmt numFmtId="187" formatCode="_-* #,##0.00\ &quot;DM&quot;_-;\-* #,##0.00\ &quot;DM&quot;_-;_-* &quot;-&quot;??\ &quot;DM&quot;_-;_-@_-"/>
    <numFmt numFmtId="188" formatCode="\$#,##0\ ;\(\$#,##0\)"/>
    <numFmt numFmtId="189" formatCode="0.00_)"/>
    <numFmt numFmtId="190" formatCode="&quot;\&quot;#,##0;[Red]&quot;\&quot;&quot;\&quot;\-#,##0"/>
    <numFmt numFmtId="191" formatCode="#,##0\ &quot;F&quot;;\-#,##0\ &quot;F&quot;"/>
    <numFmt numFmtId="192" formatCode="_-* #,##0\ _F_-;\-* #,##0\ _F_-;_-* &quot;-&quot;\ _F_-;_-@_-"/>
    <numFmt numFmtId="193" formatCode="#."/>
    <numFmt numFmtId="194" formatCode="&quot;$&quot;###,0&quot;.&quot;00_);[Red]\(&quot;$&quot;###,0&quot;.&quot;00\)"/>
    <numFmt numFmtId="195" formatCode="_-* #,##0.0\ _F_-;\-* #,##0.0\ _F_-;_-* &quot;-&quot;??\ _F_-;_-@_-"/>
    <numFmt numFmtId="196" formatCode="#,###,###.00"/>
    <numFmt numFmtId="197" formatCode="#,###,###,###.00"/>
    <numFmt numFmtId="198" formatCode="\t0.00%"/>
    <numFmt numFmtId="199" formatCode="\t#\ ??/??"/>
    <numFmt numFmtId="200" formatCode="#,##0;\(#,##0\)"/>
    <numFmt numFmtId="201" formatCode="0.00000"/>
    <numFmt numFmtId="202" formatCode="_-* #,##0\ &quot;F&quot;_-;\-* #,##0\ &quot;F&quot;_-;_-* &quot;-&quot;\ &quot;F&quot;_-;_-@_-"/>
    <numFmt numFmtId="203" formatCode="_(* #,##0_);_(* \(#,##0\);_(* &quot;-&quot;??_);_(@_)"/>
    <numFmt numFmtId="204" formatCode="_-* #,##0\ _₫_-;\-* #,##0\ _₫_-;_-* &quot;-&quot;??\ _₫_-;_-@_-"/>
    <numFmt numFmtId="205" formatCode="_-&quot;ñ&quot;* #,##0_-;\-&quot;ñ&quot;* #,##0_-;_-&quot;ñ&quot;* &quot;-&quot;_-;_-@_-"/>
    <numFmt numFmtId="206" formatCode="###\ ###\ ##0.00"/>
    <numFmt numFmtId="207" formatCode=".\ ###\ ;############################################################################################"/>
    <numFmt numFmtId="208" formatCode="&quot;$&quot;#,##0;[Red]\-&quot;$&quot;#,##0"/>
    <numFmt numFmtId="209" formatCode="_-* #,##0\ &quot;$&quot;_-;\-* #,##0\ &quot;$&quot;_-;_-* &quot;-&quot;\ &quot;$&quot;_-;_-@_-"/>
    <numFmt numFmtId="210" formatCode="#,##0\ &quot;FB&quot;;\-#,##0\ &quot;FB&quot;"/>
    <numFmt numFmtId="211" formatCode="_-&quot;$&quot;\ * #,##0_-;\-&quot;$&quot;\ * #,##0_-;_-&quot;$&quot;\ * &quot;-&quot;_-;_-@_-"/>
    <numFmt numFmtId="212" formatCode="#,##0.00\ &quot;$&quot;;[Red]\-#,##0.00\ &quot;$&quot;"/>
    <numFmt numFmtId="213" formatCode="_-* #,##0.000\ _F_-;\-* #,##0.000\ _F_-;_-* &quot;-&quot;??\ _F_-;_-@_-"/>
    <numFmt numFmtId="214" formatCode="_ &quot;$&quot;\ * #,##0_ ;_ &quot;$&quot;\ * \-#,##0_ ;_ &quot;$&quot;\ * &quot;-&quot;_ ;_ @_ "/>
    <numFmt numFmtId="215" formatCode="0.0000"/>
    <numFmt numFmtId="216" formatCode="_-* #,##0\ _$_-;\-* #,##0\ _$_-;_-* &quot;-&quot;\ _$_-;_-@_-"/>
    <numFmt numFmtId="217" formatCode="_-* #,##0.00\ _V_N_D_-;\-* #,##0.00\ _V_N_D_-;_-* &quot;-&quot;??\ _V_N_D_-;_-@_-"/>
    <numFmt numFmtId="218" formatCode="_-* #,##0.00\ _F_-;\-* #,##0.00\ _F_-;_-* &quot;-&quot;??\ _F_-;_-@_-"/>
    <numFmt numFmtId="219" formatCode="_-* #,##0.00_$_-;_-* #,##0.00_$\-;_-* &quot;-&quot;??_$_-;_-@_-"/>
    <numFmt numFmtId="220" formatCode="0.0"/>
    <numFmt numFmtId="221" formatCode="#,##0.00\ &quot;FB&quot;;\-#,##0.00\ &quot;FB&quot;"/>
    <numFmt numFmtId="222" formatCode="_-* #,##0.00_ñ_-;\-* #,##0.00_ñ_-;_-* &quot;-&quot;??_ñ_-;_-@_-"/>
    <numFmt numFmtId="223" formatCode="_-* #,##0.00\ _ñ_-;\-* #,##0.00\ _ñ_-;_-* &quot;-&quot;??\ _ñ_-;_-@_-"/>
    <numFmt numFmtId="224" formatCode="_-* #,##0.00\ _€_-;\-* #,##0.00\ _€_-;_-* &quot;-&quot;??\ _€_-;_-@_-"/>
    <numFmt numFmtId="225" formatCode="_-* #,##0&quot;$&quot;_-;_-* #,##0&quot;$&quot;\-;_-* &quot;-&quot;&quot;$&quot;_-;_-@_-"/>
    <numFmt numFmtId="226" formatCode="_(&quot;$&quot;\ * #,##0_);_(&quot;$&quot;\ * \(#,##0\);_(&quot;$&quot;\ * &quot;-&quot;_);_(@_)"/>
    <numFmt numFmtId="227" formatCode="&quot;Fr.&quot;\ #,##0.00;[Red]&quot;Fr.&quot;\ \-#,##0.00"/>
    <numFmt numFmtId="228" formatCode="&quot;$&quot;\ #,##0;[Red]&quot;$&quot;\ \-#,##0"/>
    <numFmt numFmtId="229" formatCode="&quot;$&quot;#,##0.00;[Red]\-&quot;$&quot;#,##0.00"/>
    <numFmt numFmtId="230" formatCode="#,##0.00\ &quot;$&quot;;\-#,##0.00\ &quot;$&quot;"/>
    <numFmt numFmtId="231" formatCode="_-* #,##0\ &quot;ñ&quot;_-;\-* #,##0\ &quot;ñ&quot;_-;_-* &quot;-&quot;\ &quot;ñ&quot;_-;_-@_-"/>
    <numFmt numFmtId="232" formatCode="0\ \ \ \ "/>
    <numFmt numFmtId="233" formatCode="&quot;$&quot;\ #,##0.00;[Red]&quot;$&quot;\ \-#,##0.00"/>
    <numFmt numFmtId="234" formatCode="0.00000000"/>
    <numFmt numFmtId="235" formatCode="_-* #,##0\ _V_N_D_-;\-* #,##0\ _V_N_D_-;_-* &quot;-&quot;\ _V_N_D_-;_-@_-"/>
    <numFmt numFmtId="236" formatCode="_-* #,##0_$_-;_-* #,##0_$\-;_-* &quot;-&quot;_$_-;_-@_-"/>
    <numFmt numFmtId="237" formatCode="#,##0\ &quot;F&quot;;[Red]\-#,##0\ &quot;F&quot;"/>
    <numFmt numFmtId="238" formatCode="0.0_ ;\-0.0\ "/>
    <numFmt numFmtId="239" formatCode="#,##0\ &quot;FB&quot;;[Red]\-#,##0\ &quot;FB&quot;"/>
    <numFmt numFmtId="240" formatCode="_-* #,##0_ñ_-;\-* #,##0_ñ_-;_-* &quot;-&quot;_ñ_-;_-@_-"/>
    <numFmt numFmtId="241" formatCode="_-* #,##0\ _ñ_-;\-* #,##0\ _ñ_-;_-* &quot;-&quot;\ _ñ_-;_-@_-"/>
    <numFmt numFmtId="242" formatCode="_-* #,##0.00&quot;VND&quot;_-;_-* #,##0.00&quot;VND&quot;\-;_-* &quot;-&quot;??&quot;VND&quot;_-;_-@_-"/>
    <numFmt numFmtId="243" formatCode="#,##0\ &quot;$&quot;;[Red]\-#,##0\ &quot;$&quot;"/>
    <numFmt numFmtId="244" formatCode="_-* #,##0\ _€_-;\-* #,##0\ _€_-;_-* &quot;-&quot;\ _€_-;_-@_-"/>
    <numFmt numFmtId="245" formatCode="_ &quot;\&quot;* #,##0_ ;_ &quot;\&quot;* \-#,##0_ ;_ &quot;\&quot;* &quot;-&quot;_ ;_ @_ "/>
    <numFmt numFmtId="246" formatCode="\\#,##0.00;[Red]&quot;\-&quot;#,##0.00"/>
    <numFmt numFmtId="247" formatCode="\\#,##0;[Red]&quot;\-&quot;#,##0"/>
    <numFmt numFmtId="248" formatCode="&quot;£&quot;#,##0.00;&quot;£&quot;\-#,##0.00"/>
    <numFmt numFmtId="249" formatCode="#,##0.00\ &quot;F&quot;;\-#,##0.00\ &quot;F&quot;"/>
    <numFmt numFmtId="250" formatCode="&quot;\&quot;#,##0;[Red]\-&quot;\&quot;#,##0"/>
    <numFmt numFmtId="251" formatCode="#,##0.0_);\(#,##0.0\)"/>
    <numFmt numFmtId="252" formatCode="&quot;$&quot;#,##0.00"/>
    <numFmt numFmtId="253" formatCode="_ * #,##0.00_)&quot;£&quot;_ ;_ * \(#,##0.00\)&quot;£&quot;_ ;_ * &quot;-&quot;??_)&quot;£&quot;_ ;_ @_ "/>
    <numFmt numFmtId="254" formatCode="0.0%;\(0.0%\)"/>
    <numFmt numFmtId="255" formatCode="_-* #,##0.00\ &quot;F&quot;_-;\-* #,##0.00\ &quot;F&quot;_-;_-* &quot;-&quot;??\ &quot;F&quot;_-;_-@_-"/>
    <numFmt numFmtId="256" formatCode="_ * #,##0_$_ ;_ * #,##0_$_ ;_ * &quot;-&quot;_$_ ;_ @_ "/>
    <numFmt numFmtId="257" formatCode="#,##0\ \ \ \ \ "/>
    <numFmt numFmtId="258" formatCode="\ \ @"/>
    <numFmt numFmtId="259" formatCode="###\ ###\ ###\ ###.00"/>
    <numFmt numFmtId="260" formatCode="_ &quot;R&quot;\ * #,##0_ ;_ &quot;R&quot;\ * \-#,##0_ ;_ &quot;R&quot;\ * &quot;-&quot;_ ;_ @_ "/>
    <numFmt numFmtId="261" formatCode="#,##0.00;[Red]#,##0.00"/>
    <numFmt numFmtId="262" formatCode="_-* #,##0_-;\-* #,##0_-;_-* &quot;-&quot;??_-;_-@_-"/>
    <numFmt numFmtId="263" formatCode="&quot;ñ&quot;#,##0_-;[Red]&quot;ñ&quot;#,##0\-"/>
    <numFmt numFmtId="264" formatCode="###\ ###\ ##0"/>
    <numFmt numFmtId="265" formatCode="\U\S\$#,##0.00;\(\U\S\$#,##0.00\)"/>
    <numFmt numFmtId="266" formatCode="_ * #,##0.0_ ;_ * \-#,##0.0_ ;_ * &quot;-&quot;??_ ;_ @_ "/>
    <numFmt numFmtId="267" formatCode="[Blue]* #,#00.00;[Red]* #,#00.00;[Cyan]&quot;zero&quot;"/>
    <numFmt numFmtId="268" formatCode="_-* #,##0\ _?_-;\-* #,##0\ _?_-;_-* &quot;-&quot;\ _?_-;_-@_-"/>
    <numFmt numFmtId="269" formatCode="_-* #,##0.00\ _?_-;\-* #,##0.00\ _?_-;_-* &quot;-&quot;??\ _?_-;_-@_-"/>
    <numFmt numFmtId="270" formatCode="_-&quot;VND&quot;* #,##0_-;\-&quot;VND&quot;* #,##0_-;_-&quot;VND&quot;* &quot;-&quot;_-;_-@_-"/>
    <numFmt numFmtId="271" formatCode="_(&quot;Rp&quot;* #,##0.00_);_(&quot;Rp&quot;* \(#,##0.00\);_(&quot;Rp&quot;* &quot;-&quot;??_);_(@_)"/>
    <numFmt numFmtId="272" formatCode="#,##0.00\ &quot;FB&quot;;[Red]\-#,##0.00\ &quot;FB&quot;"/>
    <numFmt numFmtId="273" formatCode="#,##0\ &quot;$&quot;;\-#,##0\ &quot;$&quot;"/>
    <numFmt numFmtId="274" formatCode="&quot;$&quot;#,##0;\-&quot;$&quot;#,##0"/>
    <numFmt numFmtId="275" formatCode="_-* #,##0\ _F_B_-;\-* #,##0\ _F_B_-;_-* &quot;-&quot;\ _F_B_-;_-@_-"/>
    <numFmt numFmtId="276" formatCode="_-[$€]* #,##0.00_-;\-[$€]* #,##0.00_-;_-[$€]* &quot;-&quot;??_-;_-@_-"/>
    <numFmt numFmtId="277" formatCode="_ * #,##0.00_)_d_ ;_ * \(#,##0.00\)_d_ ;_ * &quot;-&quot;??_)_d_ ;_ @_ "/>
    <numFmt numFmtId="278" formatCode="#,##0_);\-#,##0_)"/>
    <numFmt numFmtId="279" formatCode="#,##0\ &quot;$&quot;_);\(#,##0\ &quot;$&quot;\)"/>
    <numFmt numFmtId="280" formatCode="mmm"/>
    <numFmt numFmtId="281" formatCode="&quot;R&quot;\ #,##0.00;&quot;R&quot;\ \-#,##0.00"/>
    <numFmt numFmtId="282" formatCode="&quot;D&quot;&quot;D&quot;&quot;D&quot;\ mmm\ &quot;D&quot;__"/>
    <numFmt numFmtId="283" formatCode="&quot;\&quot;#,##0.00;\-&quot;\&quot;#,##0.00"/>
    <numFmt numFmtId="284" formatCode="#,##0.00_);\-#,##0.00_)"/>
    <numFmt numFmtId="285" formatCode="#,##0.000_);\(#,##0.000\)"/>
    <numFmt numFmtId="286" formatCode="&quot;D&quot;"/>
    <numFmt numFmtId="287" formatCode="#.##0"/>
    <numFmt numFmtId="288" formatCode="#"/>
    <numFmt numFmtId="289" formatCode="#,##0.00\ &quot;F&quot;;[Red]\-#,##0.00\ &quot;F&quot;"/>
    <numFmt numFmtId="290" formatCode="#,##0.00\ \ "/>
    <numFmt numFmtId="291" formatCode="_ * #,##0_ ;_ * \-#,##0_ ;_ * &quot;-&quot;??_ ;_ @_ "/>
    <numFmt numFmtId="292" formatCode="_(* #.##0.00_);_(* \(#.##0.00\);_(* &quot;-&quot;??_);_(@_)"/>
    <numFmt numFmtId="293" formatCode="#,##0.00\ \ \ \ "/>
    <numFmt numFmtId="294" formatCode="&quot;\&quot;#,##0;&quot;\&quot;\-#,##0"/>
    <numFmt numFmtId="295" formatCode="_-* #,##0.0\ _F_-;\-* #,##0.0\ _F_-;_-* \-??\ _F_-;_-@_-"/>
    <numFmt numFmtId="296" formatCode="_-* ###,0&quot;.&quot;00\ _F_B_-;\-* ###,0&quot;.&quot;00\ _F_B_-;_-* &quot;-&quot;??\ _F_B_-;_-@_-"/>
    <numFmt numFmtId="297" formatCode="#,##0.00&quot; F&quot;;[Red]\-#,##0.00&quot; F&quot;"/>
    <numFmt numFmtId="298" formatCode="#,##0.00&quot;    &quot;"/>
    <numFmt numFmtId="299" formatCode="&quot;S/&quot;#,##0.00;[Red]&quot;S/&quot;\-#,##0.00"/>
    <numFmt numFmtId="300" formatCode="_ * #.##._ ;_ * \-#.##._ ;_ * &quot;-&quot;??_ ;_ @_ⴆ"/>
    <numFmt numFmtId="301" formatCode="#.00\ ##0"/>
    <numFmt numFmtId="302" formatCode="#.\ ##0"/>
    <numFmt numFmtId="303" formatCode="_-&quot;\&quot;* #,##0_-;\-&quot;\&quot;* #,##0_-;_-&quot;\&quot;* &quot;-&quot;_-;_-@_-"/>
    <numFmt numFmtId="304" formatCode="_-&quot;\&quot;* #,##0.00_-;\-&quot;\&quot;* #,##0.00_-;_-&quot;\&quot;* &quot;-&quot;??_-;_-@_-"/>
    <numFmt numFmtId="305" formatCode="#,###&quot; &quot;;\(#,###\)"/>
    <numFmt numFmtId="306" formatCode="#,###&quot;  &quot;;\(#,###\)&quot; &quot;"/>
    <numFmt numFmtId="307" formatCode="_-&quot;€&quot;\ * #,##0.00_-;\-&quot;€&quot;\ * #,##0.00_-;_-&quot;€&quot;\ * &quot;-&quot;??_-;_-@_-"/>
    <numFmt numFmtId="308" formatCode="_-&quot;€&quot;\ * #,##0_-;\-&quot;€&quot;\ * #,##0_-;_-&quot;€&quot;\ * &quot;-&quot;_-;_-@_-"/>
    <numFmt numFmtId="309" formatCode="#,##0_ ;\-#,##0\ "/>
    <numFmt numFmtId="310" formatCode="#,##0\ &quot;ñoàng/treû&quot;"/>
    <numFmt numFmtId="311" formatCode="#,##0\ &quot;treû&quot;"/>
    <numFmt numFmtId="312" formatCode="0.000%"/>
    <numFmt numFmtId="313" formatCode="&quot;&lt;=&quot;\ #,##0"/>
    <numFmt numFmtId="314" formatCode="#,##0.0\ &quot;tỷ&quot;"/>
    <numFmt numFmtId="315" formatCode="&quot;&gt;=&quot;\ #,##0"/>
    <numFmt numFmtId="316" formatCode="&quot;≤&quot;0.0"/>
    <numFmt numFmtId="317" formatCode="0.0000%"/>
    <numFmt numFmtId="318" formatCode="&quot;≤&quot;0"/>
    <numFmt numFmtId="319" formatCode="&quot;≥&quot;0"/>
  </numFmts>
  <fonts count="269">
    <font>
      <sz val="10"/>
      <name val="Arial"/>
    </font>
    <font>
      <sz val="11"/>
      <color theme="1"/>
      <name val="Calibri"/>
      <family val="2"/>
      <scheme val="minor"/>
    </font>
    <font>
      <sz val="11"/>
      <color theme="1"/>
      <name val="Calibri"/>
      <family val="2"/>
      <charset val="163"/>
      <scheme val="minor"/>
    </font>
    <font>
      <sz val="10"/>
      <name val="Arial"/>
      <family val="2"/>
    </font>
    <font>
      <sz val="12"/>
      <color indexed="8"/>
      <name val="VNI-Times"/>
      <family val="2"/>
    </font>
    <font>
      <sz val="12"/>
      <color indexed="9"/>
      <name val="VNI-Times"/>
      <family val="2"/>
    </font>
    <font>
      <sz val="12"/>
      <color indexed="20"/>
      <name val="VNI-Times"/>
      <family val="2"/>
    </font>
    <font>
      <b/>
      <sz val="12"/>
      <color indexed="10"/>
      <name val="VNI-Times"/>
      <family val="2"/>
    </font>
    <font>
      <b/>
      <sz val="12"/>
      <color indexed="9"/>
      <name val="VNI-Times"/>
      <family val="2"/>
    </font>
    <font>
      <i/>
      <sz val="12"/>
      <color indexed="23"/>
      <name val="VNI-Times"/>
      <family val="2"/>
    </font>
    <font>
      <sz val="12"/>
      <color indexed="17"/>
      <name val="VNI-Times"/>
      <family val="2"/>
    </font>
    <font>
      <b/>
      <sz val="15"/>
      <color indexed="62"/>
      <name val="VNI-Times"/>
      <family val="2"/>
    </font>
    <font>
      <b/>
      <sz val="13"/>
      <color indexed="62"/>
      <name val="VNI-Times"/>
      <family val="2"/>
    </font>
    <font>
      <b/>
      <sz val="11"/>
      <color indexed="62"/>
      <name val="VNI-Times"/>
      <family val="2"/>
    </font>
    <font>
      <sz val="12"/>
      <color indexed="62"/>
      <name val="VNI-Times"/>
      <family val="2"/>
    </font>
    <font>
      <sz val="12"/>
      <color indexed="10"/>
      <name val="VNI-Times"/>
      <family val="2"/>
    </font>
    <font>
      <sz val="12"/>
      <color indexed="19"/>
      <name val="VNI-Times"/>
      <family val="2"/>
    </font>
    <font>
      <sz val="12"/>
      <name val=".VnTime"/>
      <family val="2"/>
    </font>
    <font>
      <b/>
      <sz val="12"/>
      <color indexed="63"/>
      <name val="VNI-Times"/>
      <family val="2"/>
    </font>
    <font>
      <b/>
      <sz val="18"/>
      <color indexed="62"/>
      <name val="Cambria"/>
      <family val="2"/>
    </font>
    <font>
      <b/>
      <sz val="12"/>
      <color indexed="8"/>
      <name val="VNI-Times"/>
      <family val="2"/>
    </font>
    <font>
      <sz val="8"/>
      <name val=".VnTime"/>
      <family val="2"/>
    </font>
    <font>
      <sz val="12"/>
      <color indexed="9"/>
      <name val=".VnTime"/>
      <family val="2"/>
    </font>
    <font>
      <sz val="12"/>
      <name val=".VnTime"/>
      <family val="2"/>
    </font>
    <font>
      <sz val="12"/>
      <name val="Times New Roman"/>
      <family val="1"/>
    </font>
    <font>
      <b/>
      <sz val="10"/>
      <color indexed="9"/>
      <name val=".VnTime"/>
      <family val="2"/>
    </font>
    <font>
      <b/>
      <sz val="12"/>
      <color indexed="9"/>
      <name val=".VnTime"/>
      <family val="2"/>
    </font>
    <font>
      <sz val="10"/>
      <name val=".VnTime"/>
      <family val="2"/>
    </font>
    <font>
      <sz val="14"/>
      <name val=".VnTime"/>
      <family val="2"/>
    </font>
    <font>
      <sz val="10"/>
      <name val="Arial"/>
      <family val="2"/>
    </font>
    <font>
      <sz val="10"/>
      <name val="Helv"/>
      <family val="2"/>
    </font>
    <font>
      <b/>
      <u/>
      <sz val="14"/>
      <color indexed="8"/>
      <name val=".VnBook-AntiquaH"/>
      <family val="2"/>
    </font>
    <font>
      <sz val="12"/>
      <name val="¹ÙÅÁÃ¼"/>
      <charset val="129"/>
    </font>
    <font>
      <i/>
      <sz val="12"/>
      <color indexed="8"/>
      <name val=".VnBook-AntiquaH"/>
      <family val="2"/>
    </font>
    <font>
      <b/>
      <sz val="12"/>
      <color indexed="8"/>
      <name val=".VnBook-Antiqua"/>
      <family val="2"/>
    </font>
    <font>
      <i/>
      <sz val="12"/>
      <color indexed="8"/>
      <name val=".VnBook-Antiqua"/>
      <family val="2"/>
    </font>
    <font>
      <sz val="12"/>
      <name val="¹UAAA¼"/>
      <family val="3"/>
      <charset val="129"/>
    </font>
    <font>
      <sz val="11"/>
      <name val="µ¸¿ò"/>
      <charset val="129"/>
    </font>
    <font>
      <b/>
      <sz val="10"/>
      <name val="Helv"/>
    </font>
    <font>
      <sz val="10"/>
      <name val="Times New Roman"/>
      <family val="1"/>
    </font>
    <font>
      <sz val="8"/>
      <name val="Arial"/>
      <family val="2"/>
    </font>
    <font>
      <b/>
      <sz val="12"/>
      <name val="Helv"/>
    </font>
    <font>
      <b/>
      <sz val="12"/>
      <name val="Arial"/>
      <family val="2"/>
    </font>
    <font>
      <b/>
      <sz val="1"/>
      <color indexed="8"/>
      <name val="Courier"/>
      <family val="3"/>
    </font>
    <font>
      <sz val="10"/>
      <name val="MS Sans Serif"/>
      <family val="2"/>
    </font>
    <font>
      <b/>
      <sz val="11"/>
      <name val="Helv"/>
    </font>
    <font>
      <sz val="10"/>
      <name val=".VnAvant"/>
      <family val="2"/>
    </font>
    <font>
      <sz val="12"/>
      <name val="Arial"/>
      <family val="2"/>
    </font>
    <font>
      <sz val="7"/>
      <name val="Small Fonts"/>
      <family val="2"/>
    </font>
    <font>
      <b/>
      <i/>
      <sz val="16"/>
      <name val="Helv"/>
    </font>
    <font>
      <sz val="11"/>
      <name val="–¾’©"/>
      <family val="1"/>
      <charset val="128"/>
    </font>
    <font>
      <sz val="13"/>
      <name val=".VnTime"/>
      <family val="2"/>
    </font>
    <font>
      <sz val="10"/>
      <name val="Times New Roman"/>
      <family val="1"/>
    </font>
    <font>
      <sz val="11"/>
      <color indexed="32"/>
      <name val="VNI-Times"/>
    </font>
    <font>
      <sz val="14"/>
      <name val="뼻뮝"/>
      <family val="3"/>
    </font>
    <font>
      <sz val="12"/>
      <name val="바탕체"/>
      <family val="3"/>
    </font>
    <font>
      <sz val="12"/>
      <name val="뼻뮝"/>
      <family val="3"/>
    </font>
    <font>
      <sz val="9"/>
      <name val="Arial"/>
      <family val="2"/>
    </font>
    <font>
      <sz val="12"/>
      <name val="바탕체"/>
      <family val="1"/>
      <charset val="129"/>
    </font>
    <font>
      <sz val="12"/>
      <name val="Courier"/>
      <family val="3"/>
    </font>
    <font>
      <sz val="10"/>
      <name val=" "/>
      <family val="1"/>
      <charset val="136"/>
    </font>
    <font>
      <sz val="12"/>
      <color indexed="9"/>
      <name val=".VnTime"/>
      <family val="2"/>
    </font>
    <font>
      <b/>
      <sz val="12"/>
      <color indexed="9"/>
      <name val=".VnVogueH"/>
      <family val="2"/>
    </font>
    <font>
      <b/>
      <i/>
      <sz val="12"/>
      <color indexed="9"/>
      <name val=".VnTime"/>
      <family val="2"/>
    </font>
    <font>
      <b/>
      <i/>
      <sz val="14"/>
      <color indexed="9"/>
      <name val=".VnTime"/>
      <family val="2"/>
    </font>
    <font>
      <sz val="12"/>
      <color indexed="9"/>
      <name val=".VnBlackH"/>
      <family val="2"/>
    </font>
    <font>
      <b/>
      <sz val="12"/>
      <color indexed="9"/>
      <name val=".VnAvant"/>
      <family val="2"/>
    </font>
    <font>
      <i/>
      <u/>
      <sz val="12"/>
      <color indexed="9"/>
      <name val=".VnTime"/>
      <family val="2"/>
    </font>
    <font>
      <b/>
      <sz val="14"/>
      <color indexed="9"/>
      <name val=".VnTime"/>
      <family val="2"/>
    </font>
    <font>
      <i/>
      <sz val="12"/>
      <color indexed="9"/>
      <name val=".VnTime"/>
      <family val="2"/>
    </font>
    <font>
      <sz val="12"/>
      <name val="VNI-Times"/>
    </font>
    <font>
      <b/>
      <sz val="16"/>
      <name val="VNI-Times"/>
    </font>
    <font>
      <b/>
      <sz val="9"/>
      <name val="VNI-Times"/>
    </font>
    <font>
      <b/>
      <sz val="10"/>
      <name val="VNI-Times"/>
    </font>
    <font>
      <sz val="10"/>
      <name val="VNI-Times"/>
    </font>
    <font>
      <b/>
      <sz val="11"/>
      <name val="VNI-Times"/>
    </font>
    <font>
      <sz val="11"/>
      <name val="VNI-Times"/>
    </font>
    <font>
      <sz val="10"/>
      <name val="Arial"/>
      <family val="2"/>
    </font>
    <font>
      <i/>
      <sz val="11"/>
      <color indexed="23"/>
      <name val="Calibri"/>
      <family val="2"/>
    </font>
    <font>
      <sz val="10"/>
      <name val="Arial"/>
      <family val="2"/>
      <charset val="163"/>
    </font>
    <font>
      <sz val="10"/>
      <name val="VNI-Aptima"/>
    </font>
    <font>
      <sz val="11"/>
      <color indexed="8"/>
      <name val="Arial"/>
      <family val="2"/>
    </font>
    <font>
      <sz val="12"/>
      <name val="돋움체"/>
      <family val="3"/>
      <charset val="129"/>
    </font>
    <font>
      <sz val="12"/>
      <name val="VNtimes new roman"/>
      <family val="2"/>
    </font>
    <font>
      <sz val="10"/>
      <name val=".VnTime"/>
      <family val="2"/>
    </font>
    <font>
      <sz val="10"/>
      <name val="?? ??"/>
      <family val="1"/>
      <charset val="136"/>
    </font>
    <font>
      <sz val="14"/>
      <name val=".VnTime"/>
      <family val="2"/>
    </font>
    <font>
      <sz val="12"/>
      <name val=".VnArial"/>
      <family val="2"/>
    </font>
    <font>
      <sz val="10"/>
      <name val="??"/>
      <family val="3"/>
      <charset val="129"/>
    </font>
    <font>
      <sz val="12"/>
      <name val="????"/>
      <family val="1"/>
      <charset val="136"/>
    </font>
    <font>
      <sz val="10"/>
      <name val="AngsanaUPC"/>
      <family val="1"/>
    </font>
    <font>
      <sz val="12"/>
      <name val="|??¢¥¢¬¨Ï"/>
      <family val="1"/>
      <charset val="129"/>
    </font>
    <font>
      <sz val="12"/>
      <name val="VNI-Palatin"/>
    </font>
    <font>
      <sz val="10"/>
      <name val="MS Sans Serif"/>
      <family val="2"/>
    </font>
    <font>
      <sz val="10"/>
      <name val="VNI-Helve"/>
    </font>
    <font>
      <sz val="11"/>
      <name val="VNI-Helve-Condense"/>
    </font>
    <font>
      <sz val="10"/>
      <name val="VNtimes new roman"/>
      <family val="2"/>
    </font>
    <font>
      <sz val="12"/>
      <name val="???"/>
    </font>
    <font>
      <sz val="14"/>
      <name val="Terminal"/>
      <family val="3"/>
      <charset val="128"/>
    </font>
    <font>
      <b/>
      <sz val="10"/>
      <name val=".VnTimeh"/>
      <family val="2"/>
    </font>
    <font>
      <sz val="11"/>
      <name val=".VnTime"/>
      <family val="2"/>
    </font>
    <font>
      <sz val="10"/>
      <name val="VnTimes"/>
      <family val="2"/>
    </font>
    <font>
      <sz val="12"/>
      <color indexed="8"/>
      <name val="¹ÙÅÁÃ¼"/>
      <family val="1"/>
      <charset val="129"/>
    </font>
    <font>
      <sz val="11"/>
      <color indexed="10"/>
      <name val="VNI-Helve"/>
    </font>
    <font>
      <sz val="11"/>
      <color indexed="8"/>
      <name val="Calibri"/>
      <family val="2"/>
    </font>
    <font>
      <sz val="8"/>
      <name val="VNI-Helve"/>
    </font>
    <font>
      <sz val="11"/>
      <color indexed="12"/>
      <name val="VNI-Helve"/>
    </font>
    <font>
      <sz val="11"/>
      <color indexed="9"/>
      <name val="Calibri"/>
      <family val="2"/>
    </font>
    <font>
      <b/>
      <sz val="11"/>
      <name val="VNI-Aptima"/>
    </font>
    <font>
      <sz val="8"/>
      <name val="Times New Roman"/>
      <family val="1"/>
    </font>
    <font>
      <b/>
      <sz val="10"/>
      <name val="VNI-Helve"/>
    </font>
    <font>
      <b/>
      <u/>
      <sz val="10"/>
      <name val="VNI-Helve"/>
    </font>
    <font>
      <sz val="11"/>
      <color indexed="20"/>
      <name val="Calibri"/>
      <family val="2"/>
    </font>
    <font>
      <sz val="12"/>
      <name val="Tms Rmn"/>
    </font>
    <font>
      <sz val="13"/>
      <name val=".VnTime"/>
      <family val="2"/>
    </font>
    <font>
      <sz val="12"/>
      <name val="System"/>
      <family val="1"/>
      <charset val="129"/>
    </font>
    <font>
      <sz val="12"/>
      <name val="¹ÙÅÁÃ¼"/>
      <family val="1"/>
      <charset val="129"/>
    </font>
    <font>
      <b/>
      <sz val="11"/>
      <color indexed="52"/>
      <name val="Calibri"/>
      <family val="2"/>
    </font>
    <font>
      <sz val="10"/>
      <name val=".VnArial"/>
      <family val="2"/>
    </font>
    <font>
      <sz val="13"/>
      <name val="Times New Roman"/>
      <family val="1"/>
    </font>
    <font>
      <sz val="13"/>
      <name val="VNI-Times"/>
    </font>
    <font>
      <sz val="10"/>
      <name val="VNI-Helve-Condense"/>
    </font>
    <font>
      <sz val="8.25"/>
      <name val="Microsoft Sans Serif"/>
      <family val="2"/>
    </font>
    <font>
      <b/>
      <sz val="12"/>
      <name val="VNTime"/>
      <family val="2"/>
    </font>
    <font>
      <sz val="10"/>
      <name val="MS Serif"/>
      <family val="1"/>
    </font>
    <font>
      <sz val="10"/>
      <name val="Courier"/>
      <family val="3"/>
    </font>
    <font>
      <sz val="8"/>
      <name val="VNI-Helve-Condense"/>
    </font>
    <font>
      <b/>
      <sz val="11"/>
      <color indexed="9"/>
      <name val="Calibri"/>
      <family val="2"/>
    </font>
    <font>
      <sz val="10"/>
      <color indexed="8"/>
      <name val="Arial"/>
      <family val="2"/>
    </font>
    <font>
      <b/>
      <sz val="12"/>
      <name val="VNTimeH"/>
      <family val="2"/>
    </font>
    <font>
      <b/>
      <sz val="11"/>
      <name val="VNI-Helve"/>
    </font>
    <font>
      <sz val="10"/>
      <name val="Arial CE"/>
      <charset val="238"/>
    </font>
    <font>
      <sz val="10"/>
      <color indexed="16"/>
      <name val="MS Serif"/>
      <family val="1"/>
    </font>
    <font>
      <sz val="18"/>
      <color indexed="24"/>
      <name val="Times New Roman"/>
      <family val="1"/>
    </font>
    <font>
      <sz val="8"/>
      <color indexed="24"/>
      <name val="Times New Roman"/>
      <family val="1"/>
    </font>
    <font>
      <i/>
      <sz val="12"/>
      <color indexed="24"/>
      <name val="Times New Roman"/>
      <family val="1"/>
    </font>
    <font>
      <sz val="12"/>
      <color indexed="24"/>
      <name val="Arial"/>
      <family val="2"/>
    </font>
    <font>
      <sz val="12"/>
      <color indexed="24"/>
      <name val="Times New Roman"/>
      <family val="1"/>
    </font>
    <font>
      <sz val="8"/>
      <color indexed="24"/>
      <name val="Arial"/>
      <family val="2"/>
    </font>
    <font>
      <i/>
      <sz val="12"/>
      <color indexed="24"/>
      <name val="Arial"/>
      <family val="2"/>
    </font>
    <font>
      <sz val="11"/>
      <name val="VNI-Aptima"/>
    </font>
    <font>
      <sz val="8"/>
      <name val="VNI-Aptima"/>
    </font>
    <font>
      <sz val="9"/>
      <name val="VNI-Aptima"/>
    </font>
    <font>
      <b/>
      <sz val="16"/>
      <color indexed="16"/>
      <name val="VNbritannic"/>
      <family val="2"/>
    </font>
    <font>
      <b/>
      <sz val="18"/>
      <color indexed="12"/>
      <name val="VNbritannic"/>
      <family val="2"/>
    </font>
    <font>
      <b/>
      <sz val="18"/>
      <name val="VNnew Century Cond"/>
      <family val="2"/>
    </font>
    <font>
      <b/>
      <sz val="20"/>
      <color indexed="12"/>
      <name val="VNnew Century Cond"/>
      <family val="2"/>
    </font>
    <font>
      <b/>
      <sz val="16"/>
      <name val="VNlucida sans"/>
      <family val="2"/>
    </font>
    <font>
      <b/>
      <sz val="18"/>
      <color indexed="10"/>
      <name val="VNnew Century Cond"/>
      <family val="2"/>
    </font>
    <font>
      <b/>
      <sz val="14"/>
      <color indexed="14"/>
      <name val="VNottawa"/>
      <family val="2"/>
    </font>
    <font>
      <b/>
      <sz val="16"/>
      <color indexed="14"/>
      <name val="VNottawa"/>
      <family val="2"/>
    </font>
    <font>
      <sz val="11"/>
      <color indexed="17"/>
      <name val="Calibri"/>
      <family val="2"/>
    </font>
    <font>
      <sz val="8"/>
      <name val="Arial"/>
      <family val="2"/>
    </font>
    <font>
      <b/>
      <sz val="11"/>
      <name val="Times New Roman"/>
      <family val="1"/>
    </font>
    <font>
      <sz val="12"/>
      <name val="VNTime"/>
      <family val="2"/>
    </font>
    <font>
      <sz val="10"/>
      <name val=".VnArialH"/>
      <family val="2"/>
    </font>
    <font>
      <b/>
      <sz val="12"/>
      <name val=".VnBook-AntiquaH"/>
      <family val="2"/>
    </font>
    <font>
      <b/>
      <sz val="12"/>
      <color indexed="9"/>
      <name val="Tms Rmn"/>
    </font>
    <font>
      <b/>
      <sz val="15"/>
      <color indexed="56"/>
      <name val="Calibri"/>
      <family val="2"/>
    </font>
    <font>
      <b/>
      <sz val="18"/>
      <name val="Arial"/>
      <family val="2"/>
    </font>
    <font>
      <b/>
      <sz val="13"/>
      <color indexed="56"/>
      <name val="Calibri"/>
      <family val="2"/>
    </font>
    <font>
      <b/>
      <sz val="11"/>
      <color indexed="56"/>
      <name val="Calibri"/>
      <family val="2"/>
    </font>
    <font>
      <b/>
      <sz val="8"/>
      <name val="MS Sans Serif"/>
      <family val="2"/>
    </font>
    <font>
      <b/>
      <sz val="10"/>
      <name val=".VnTime"/>
      <family val="2"/>
    </font>
    <font>
      <b/>
      <sz val="14"/>
      <name val=".VnTimeH"/>
      <family val="2"/>
    </font>
    <font>
      <sz val="12"/>
      <name val="±¼¸²Ã¼"/>
      <family val="3"/>
      <charset val="129"/>
    </font>
    <font>
      <sz val="11"/>
      <color indexed="62"/>
      <name val="Calibri"/>
      <family val="2"/>
    </font>
    <font>
      <sz val="8"/>
      <color indexed="12"/>
      <name val="Helv"/>
    </font>
    <font>
      <u/>
      <sz val="10"/>
      <color indexed="12"/>
      <name val=".VnTime"/>
      <family val="2"/>
    </font>
    <font>
      <u/>
      <sz val="12"/>
      <color indexed="12"/>
      <name val=".VnTime"/>
      <family val="2"/>
    </font>
    <font>
      <u/>
      <sz val="12"/>
      <color indexed="12"/>
      <name val="Arial"/>
      <family val="2"/>
    </font>
    <font>
      <sz val="11"/>
      <color indexed="52"/>
      <name val="Calibri"/>
      <family val="2"/>
    </font>
    <font>
      <sz val="10"/>
      <name val="Helv"/>
    </font>
    <font>
      <sz val="9"/>
      <name val="VNI-Helve-Condense"/>
    </font>
    <font>
      <sz val="11"/>
      <color indexed="60"/>
      <name val="Calibri"/>
      <family val="2"/>
    </font>
    <font>
      <sz val="7"/>
      <name val="Small Fonts"/>
      <family val="2"/>
    </font>
    <font>
      <b/>
      <sz val="12"/>
      <name val="VN-NTime"/>
    </font>
    <font>
      <sz val="9"/>
      <name val="VNI-Helve"/>
    </font>
    <font>
      <sz val="10"/>
      <name val="VnNCentury2"/>
    </font>
    <font>
      <sz val="14"/>
      <name val="VNTime"/>
      <family val="2"/>
    </font>
    <font>
      <b/>
      <sz val="11"/>
      <name val="Arial"/>
      <family val="2"/>
    </font>
    <font>
      <b/>
      <sz val="11"/>
      <color indexed="63"/>
      <name val="Calibri"/>
      <family val="2"/>
    </font>
    <font>
      <sz val="12"/>
      <color indexed="8"/>
      <name val="Times New Roman"/>
      <family val="1"/>
    </font>
    <font>
      <sz val="12"/>
      <name val="Helv"/>
      <family val="2"/>
    </font>
    <font>
      <b/>
      <sz val="10"/>
      <name val="MS Sans Serif"/>
      <family val="2"/>
    </font>
    <font>
      <sz val="10"/>
      <name val="Symbol"/>
      <family val="1"/>
      <charset val="2"/>
    </font>
    <font>
      <sz val="8"/>
      <name val="Wingdings"/>
      <charset val="2"/>
    </font>
    <font>
      <b/>
      <sz val="10"/>
      <name val="VnBookman"/>
      <family val="2"/>
    </font>
    <font>
      <b/>
      <sz val="12"/>
      <color indexed="8"/>
      <name val="Arial"/>
      <family val="2"/>
    </font>
    <font>
      <b/>
      <i/>
      <sz val="12"/>
      <color indexed="8"/>
      <name val="Arial"/>
      <family val="2"/>
    </font>
    <font>
      <sz val="12"/>
      <color indexed="8"/>
      <name val="Arial"/>
      <family val="2"/>
    </font>
    <font>
      <i/>
      <sz val="12"/>
      <color indexed="8"/>
      <name val="Arial"/>
      <family val="2"/>
    </font>
    <font>
      <sz val="19"/>
      <color indexed="48"/>
      <name val="Arial"/>
      <family val="2"/>
    </font>
    <font>
      <sz val="12"/>
      <color indexed="14"/>
      <name val="Arial"/>
      <family val="2"/>
    </font>
    <font>
      <sz val="11"/>
      <name val="3C_Times_T"/>
    </font>
    <font>
      <sz val="8"/>
      <name val="MS Sans Serif"/>
      <family val="2"/>
    </font>
    <font>
      <b/>
      <sz val="10.5"/>
      <name val=".VnAvantH"/>
      <family val="2"/>
    </font>
    <font>
      <sz val="10"/>
      <name val="VNbook-Antiqua"/>
      <family val="2"/>
    </font>
    <font>
      <b/>
      <sz val="8"/>
      <color indexed="8"/>
      <name val="Helv"/>
      <family val="2"/>
    </font>
    <font>
      <sz val="13"/>
      <name val=".VnArial"/>
      <family val="2"/>
    </font>
    <font>
      <b/>
      <sz val="10"/>
      <name val="VNI-Univer"/>
    </font>
    <font>
      <sz val="10"/>
      <name val=".VnBook-Antiqua"/>
      <family val="2"/>
    </font>
    <font>
      <sz val="10"/>
      <name val="VNI-Centur"/>
    </font>
    <font>
      <sz val="9.5"/>
      <name val=".VnBlackH"/>
      <family val="2"/>
    </font>
    <font>
      <b/>
      <sz val="10"/>
      <name val=".VnBahamasBH"/>
      <family val="2"/>
    </font>
    <font>
      <b/>
      <sz val="11"/>
      <name val=".VnArialH"/>
      <family val="2"/>
    </font>
    <font>
      <b/>
      <sz val="18"/>
      <color indexed="56"/>
      <name val="Cambria"/>
      <family val="2"/>
    </font>
    <font>
      <sz val="14"/>
      <name val="Bookman Old Style"/>
      <family val="1"/>
    </font>
    <font>
      <b/>
      <sz val="10"/>
      <name val=".VnArialH"/>
      <family val="2"/>
    </font>
    <font>
      <b/>
      <sz val="11"/>
      <color indexed="8"/>
      <name val="Calibri"/>
      <family val="2"/>
    </font>
    <font>
      <sz val="10"/>
      <name val=".VnArial Narrow"/>
      <family val="2"/>
    </font>
    <font>
      <sz val="11"/>
      <name val=".VnAvant"/>
      <family val="2"/>
    </font>
    <font>
      <b/>
      <sz val="13"/>
      <color indexed="8"/>
      <name val=".VnTimeH"/>
      <family val="2"/>
    </font>
    <font>
      <sz val="10"/>
      <color indexed="8"/>
      <name val="MS Sans Serif"/>
      <family val="2"/>
    </font>
    <font>
      <b/>
      <sz val="8"/>
      <name val="VN Helvetica"/>
      <family val="2"/>
    </font>
    <font>
      <sz val="9"/>
      <name val=".VnTime"/>
      <family val="2"/>
    </font>
    <font>
      <b/>
      <sz val="12"/>
      <name val=".VnTime"/>
      <family val="2"/>
    </font>
    <font>
      <b/>
      <sz val="10"/>
      <name val="VN AvantGBook"/>
      <family val="2"/>
    </font>
    <font>
      <b/>
      <sz val="16"/>
      <name val=".VnTime"/>
      <family val="2"/>
    </font>
    <font>
      <sz val="11"/>
      <color indexed="10"/>
      <name val="Calibri"/>
      <family val="2"/>
    </font>
    <font>
      <sz val="11"/>
      <name val="VNI-Helve"/>
    </font>
    <font>
      <sz val="11"/>
      <name val="VNI-Helve"/>
      <family val="2"/>
    </font>
    <font>
      <b/>
      <i/>
      <sz val="12"/>
      <name val=".VnTime"/>
      <family val="2"/>
    </font>
    <font>
      <sz val="14"/>
      <name val=".VnArial"/>
      <family val="2"/>
    </font>
    <font>
      <sz val="16"/>
      <name val="AngsanaUPC"/>
      <family val="3"/>
    </font>
    <font>
      <sz val="10"/>
      <name val="명조"/>
      <family val="3"/>
      <charset val="129"/>
    </font>
    <font>
      <sz val="11"/>
      <name val="돋움"/>
      <family val="3"/>
      <charset val="129"/>
    </font>
    <font>
      <sz val="10"/>
      <name val="QBJ-명조10pt"/>
      <family val="3"/>
      <charset val="129"/>
    </font>
    <font>
      <sz val="12"/>
      <color indexed="8"/>
      <name val="바탕체"/>
      <family val="1"/>
      <charset val="129"/>
    </font>
    <font>
      <sz val="10"/>
      <name val="돋움체"/>
      <family val="3"/>
      <charset val="129"/>
    </font>
    <font>
      <sz val="11"/>
      <name val="ＭＳ 明朝"/>
      <family val="1"/>
      <charset val="128"/>
    </font>
    <font>
      <u/>
      <sz val="12"/>
      <color indexed="12"/>
      <name val="Times New Roman"/>
      <family val="1"/>
    </font>
    <font>
      <u/>
      <sz val="12"/>
      <color indexed="36"/>
      <name val="Times New Roman"/>
      <family val="1"/>
    </font>
    <font>
      <sz val="9"/>
      <name val="VNI-Times"/>
    </font>
    <font>
      <b/>
      <sz val="10.5"/>
      <name val="VNI-Times"/>
    </font>
    <font>
      <sz val="10.5"/>
      <name val="VNI-Times"/>
    </font>
    <font>
      <b/>
      <sz val="18"/>
      <name val="Times New Roman"/>
      <family val="1"/>
    </font>
    <font>
      <b/>
      <sz val="12"/>
      <name val="Times New Roman"/>
      <family val="1"/>
    </font>
    <font>
      <sz val="11"/>
      <name val="Times New Roman"/>
      <family val="1"/>
    </font>
    <font>
      <b/>
      <sz val="10"/>
      <name val="Arial"/>
      <family val="2"/>
    </font>
    <font>
      <b/>
      <sz val="11"/>
      <name val="Times New Roman"/>
      <family val="1"/>
      <charset val="163"/>
    </font>
    <font>
      <b/>
      <sz val="16"/>
      <name val="Times New Roman"/>
      <family val="1"/>
    </font>
    <font>
      <sz val="11"/>
      <name val="Arial"/>
      <family val="2"/>
    </font>
    <font>
      <b/>
      <vertAlign val="subscript"/>
      <sz val="10"/>
      <name val="VNI-Times"/>
    </font>
    <font>
      <vertAlign val="subscript"/>
      <sz val="10"/>
      <name val="VNI-Times"/>
    </font>
    <font>
      <sz val="10"/>
      <name val="Times New Roman"/>
      <family val="1"/>
      <charset val="163"/>
    </font>
    <font>
      <sz val="8"/>
      <name val="Arial"/>
      <family val="2"/>
      <charset val="163"/>
    </font>
    <font>
      <sz val="12"/>
      <name val="VNI-Helve-Condense"/>
    </font>
    <font>
      <b/>
      <sz val="12"/>
      <name val="VNI-Times"/>
    </font>
    <font>
      <b/>
      <sz val="13"/>
      <name val="Times New Roman"/>
      <family val="1"/>
    </font>
    <font>
      <sz val="10"/>
      <name val="Arial"/>
      <family val="2"/>
    </font>
    <font>
      <b/>
      <sz val="14"/>
      <name val="Times New Roman"/>
      <family val="1"/>
    </font>
    <font>
      <b/>
      <sz val="12"/>
      <name val="Times New Roman"/>
      <family val="1"/>
    </font>
    <font>
      <i/>
      <sz val="12"/>
      <name val="Times New Roman"/>
      <family val="1"/>
    </font>
    <font>
      <b/>
      <i/>
      <sz val="12"/>
      <color indexed="10"/>
      <name val="Times New Roman"/>
      <family val="1"/>
    </font>
    <font>
      <sz val="14"/>
      <name val="Times New Roman"/>
      <family val="1"/>
    </font>
    <font>
      <sz val="14"/>
      <color indexed="10"/>
      <name val="Times New Roman"/>
      <family val="1"/>
    </font>
    <font>
      <u/>
      <sz val="11"/>
      <color indexed="12"/>
      <name val="Times New Roman"/>
      <family val="1"/>
    </font>
    <font>
      <i/>
      <sz val="11"/>
      <name val="Times New Roman"/>
      <family val="1"/>
    </font>
    <font>
      <sz val="11"/>
      <color indexed="10"/>
      <name val="Times New Roman"/>
      <family val="1"/>
    </font>
    <font>
      <b/>
      <sz val="11"/>
      <color indexed="10"/>
      <name val="Times New Roman"/>
      <family val="1"/>
    </font>
    <font>
      <sz val="11"/>
      <color indexed="9"/>
      <name val="Times New Roman"/>
      <family val="1"/>
    </font>
    <font>
      <sz val="11"/>
      <color indexed="8"/>
      <name val="Times New Roman"/>
      <family val="1"/>
    </font>
    <font>
      <b/>
      <sz val="11"/>
      <color indexed="8"/>
      <name val="Times New Roman"/>
      <family val="1"/>
    </font>
    <font>
      <b/>
      <i/>
      <sz val="12"/>
      <name val="Times New Roman"/>
      <family val="1"/>
    </font>
    <font>
      <b/>
      <i/>
      <vertAlign val="superscript"/>
      <sz val="12"/>
      <name val="Times New Roman"/>
      <family val="1"/>
    </font>
    <font>
      <b/>
      <sz val="8"/>
      <name val="Tahoma"/>
      <family val="2"/>
    </font>
    <font>
      <sz val="8"/>
      <name val="Tahoma"/>
      <family val="2"/>
    </font>
    <font>
      <u/>
      <sz val="10"/>
      <color rgb="FFFF0000"/>
      <name val="VNI-Times"/>
    </font>
  </fonts>
  <fills count="62">
    <fill>
      <patternFill patternType="none"/>
    </fill>
    <fill>
      <patternFill patternType="gray125"/>
    </fill>
    <fill>
      <patternFill patternType="solid">
        <fgColor indexed="22"/>
        <bgColor indexed="64"/>
      </patternFill>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46"/>
      </patternFill>
    </fill>
    <fill>
      <patternFill patternType="solid">
        <fgColor indexed="9"/>
      </patternFill>
    </fill>
    <fill>
      <patternFill patternType="solid">
        <fgColor indexed="55"/>
      </patternFill>
    </fill>
    <fill>
      <patternFill patternType="solid">
        <fgColor indexed="9"/>
        <bgColor indexed="64"/>
      </patternFill>
    </fill>
    <fill>
      <patternFill patternType="solid">
        <fgColor indexed="43"/>
        <bgColor indexed="64"/>
      </patternFill>
    </fill>
    <fill>
      <patternFill patternType="solid">
        <fgColor indexed="58"/>
        <bgColor indexed="64"/>
      </patternFill>
    </fill>
    <fill>
      <patternFill patternType="solid">
        <fgColor indexed="31"/>
      </patternFill>
    </fill>
    <fill>
      <patternFill patternType="solid">
        <fgColor indexed="42"/>
      </patternFill>
    </fill>
    <fill>
      <patternFill patternType="solid">
        <fgColor indexed="11"/>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57"/>
      </patternFill>
    </fill>
    <fill>
      <patternFill patternType="solid">
        <fgColor indexed="22"/>
      </patternFill>
    </fill>
    <fill>
      <patternFill patternType="solid">
        <fgColor indexed="65"/>
        <bgColor indexed="64"/>
      </patternFill>
    </fill>
    <fill>
      <patternFill patternType="solid">
        <fgColor indexed="40"/>
        <bgColor indexed="64"/>
      </patternFill>
    </fill>
    <fill>
      <patternFill patternType="solid">
        <fgColor indexed="15"/>
      </patternFill>
    </fill>
    <fill>
      <patternFill patternType="solid">
        <fgColor indexed="12"/>
      </patternFill>
    </fill>
    <fill>
      <patternFill patternType="darkVertica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1"/>
        <bgColor indexed="64"/>
      </patternFill>
    </fill>
    <fill>
      <patternFill patternType="solid">
        <fgColor indexed="55"/>
        <bgColor indexed="64"/>
      </patternFill>
    </fill>
    <fill>
      <patternFill patternType="solid">
        <fgColor indexed="35"/>
        <bgColor indexed="64"/>
      </patternFill>
    </fill>
    <fill>
      <patternFill patternType="gray125">
        <fgColor indexed="35"/>
      </patternFill>
    </fill>
    <fill>
      <patternFill patternType="solid">
        <fgColor indexed="26"/>
        <bgColor indexed="9"/>
      </patternFill>
    </fill>
    <fill>
      <patternFill patternType="solid">
        <fgColor indexed="9"/>
        <bgColor indexed="10"/>
      </patternFill>
    </fill>
    <fill>
      <patternFill patternType="solid">
        <fgColor theme="9" tint="0.79998168889431442"/>
        <bgColor indexed="64"/>
      </patternFill>
    </fill>
    <fill>
      <patternFill patternType="solid">
        <fgColor theme="0"/>
        <bgColor indexed="64"/>
      </patternFill>
    </fill>
    <fill>
      <patternFill patternType="solid">
        <fgColor theme="5" tint="0.59999389629810485"/>
        <bgColor indexed="64"/>
      </patternFill>
    </fill>
    <fill>
      <patternFill patternType="solid">
        <fgColor rgb="FFFFFF00"/>
        <bgColor indexed="64"/>
      </patternFill>
    </fill>
    <fill>
      <patternFill patternType="solid">
        <fgColor indexed="13"/>
        <bgColor indexed="64"/>
      </patternFill>
    </fill>
    <fill>
      <patternFill patternType="solid">
        <fgColor indexed="52"/>
        <bgColor indexed="64"/>
      </patternFill>
    </fill>
    <fill>
      <patternFill patternType="solid">
        <fgColor indexed="11"/>
        <bgColor indexed="64"/>
      </patternFill>
    </fill>
    <fill>
      <patternFill patternType="solid">
        <fgColor indexed="31"/>
        <bgColor indexed="64"/>
      </patternFill>
    </fill>
    <fill>
      <patternFill patternType="solid">
        <fgColor theme="4" tint="0.39997558519241921"/>
        <bgColor indexed="64"/>
      </patternFill>
    </fill>
  </fills>
  <borders count="12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style="double">
        <color indexed="64"/>
      </right>
      <top/>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ck">
        <color indexed="56"/>
      </bottom>
      <diagonal/>
    </border>
    <border>
      <left/>
      <right/>
      <top/>
      <bottom style="thick">
        <color indexed="27"/>
      </bottom>
      <diagonal/>
    </border>
    <border>
      <left/>
      <right/>
      <top/>
      <bottom style="medium">
        <color indexed="27"/>
      </bottom>
      <diagonal/>
    </border>
    <border>
      <left style="thin">
        <color indexed="64"/>
      </left>
      <right style="thin">
        <color indexed="64"/>
      </right>
      <top style="thin">
        <color indexed="64"/>
      </top>
      <bottom style="thin">
        <color indexed="64"/>
      </bottom>
      <diagonal/>
    </border>
    <border>
      <left/>
      <right/>
      <top/>
      <bottom style="double">
        <color indexed="10"/>
      </bottom>
      <diagonal/>
    </border>
    <border>
      <left/>
      <right/>
      <top/>
      <bottom style="medium">
        <color indexed="64"/>
      </bottom>
      <diagonal/>
    </border>
    <border>
      <left style="thin">
        <color indexed="64"/>
      </left>
      <right style="thin">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right/>
      <top style="thin">
        <color indexed="56"/>
      </top>
      <bottom style="double">
        <color indexed="56"/>
      </bottom>
      <diagonal/>
    </border>
    <border>
      <left/>
      <right/>
      <top style="hair">
        <color indexed="64"/>
      </top>
      <bottom style="hair">
        <color indexed="64"/>
      </bottom>
      <diagonal/>
    </border>
    <border>
      <left style="thick">
        <color indexed="64"/>
      </left>
      <right/>
      <top style="thick">
        <color indexed="64"/>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hair">
        <color indexed="64"/>
      </bottom>
      <diagonal/>
    </border>
    <border>
      <left style="medium">
        <color indexed="64"/>
      </left>
      <right style="thin">
        <color indexed="64"/>
      </right>
      <top style="hair">
        <color indexed="64"/>
      </top>
      <bottom style="hair">
        <color indexed="64"/>
      </bottom>
      <diagonal/>
    </border>
    <border>
      <left style="thin">
        <color auto="1"/>
      </left>
      <right style="thin">
        <color auto="1"/>
      </right>
      <top style="hair">
        <color indexed="64"/>
      </top>
      <bottom style="hair">
        <color indexed="64"/>
      </bottom>
      <diagonal/>
    </border>
    <border>
      <left style="thin">
        <color indexed="64"/>
      </left>
      <right/>
      <top style="hair">
        <color indexed="64"/>
      </top>
      <bottom style="hair">
        <color indexed="64"/>
      </bottom>
      <diagonal/>
    </border>
    <border>
      <left style="thin">
        <color auto="1"/>
      </left>
      <right style="medium">
        <color auto="1"/>
      </right>
      <top style="hair">
        <color auto="1"/>
      </top>
      <bottom style="hair">
        <color auto="1"/>
      </bottom>
      <diagonal/>
    </border>
    <border>
      <left style="medium">
        <color indexed="64"/>
      </left>
      <right style="thin">
        <color indexed="64"/>
      </right>
      <top style="hair">
        <color indexed="64"/>
      </top>
      <bottom style="medium">
        <color indexed="64"/>
      </bottom>
      <diagonal/>
    </border>
    <border>
      <left style="thin">
        <color auto="1"/>
      </left>
      <right style="thin">
        <color auto="1"/>
      </right>
      <top style="hair">
        <color indexed="64"/>
      </top>
      <bottom style="medium">
        <color auto="1"/>
      </bottom>
      <diagonal/>
    </border>
    <border>
      <left style="thin">
        <color auto="1"/>
      </left>
      <right style="medium">
        <color auto="1"/>
      </right>
      <top style="hair">
        <color indexed="64"/>
      </top>
      <bottom style="medium">
        <color auto="1"/>
      </bottom>
      <diagonal/>
    </border>
    <border>
      <left/>
      <right/>
      <top style="medium">
        <color auto="1"/>
      </top>
      <bottom/>
      <diagonal/>
    </border>
    <border>
      <left style="thin">
        <color indexed="64"/>
      </left>
      <right style="thin">
        <color indexed="64"/>
      </right>
      <top style="double">
        <color indexed="64"/>
      </top>
      <bottom style="hair">
        <color indexed="64"/>
      </bottom>
      <diagonal/>
    </border>
    <border>
      <left/>
      <right/>
      <top/>
      <bottom style="hair">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diagonal/>
    </border>
    <border>
      <left style="thin">
        <color auto="1"/>
      </left>
      <right style="thin">
        <color auto="1"/>
      </right>
      <top style="thin">
        <color auto="1"/>
      </top>
      <bottom style="hair">
        <color auto="1"/>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double">
        <color indexed="64"/>
      </top>
      <bottom style="double">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4"/>
      </left>
      <right style="thin">
        <color indexed="64"/>
      </right>
      <top style="thin">
        <color indexed="8"/>
      </top>
      <bottom style="thin">
        <color indexed="64"/>
      </bottom>
      <diagonal/>
    </border>
    <border>
      <left/>
      <right/>
      <top/>
      <bottom style="double">
        <color indexed="52"/>
      </bottom>
      <diagonal/>
    </border>
    <border>
      <left style="thin">
        <color indexed="64"/>
      </left>
      <right/>
      <top style="dotted">
        <color indexed="64"/>
      </top>
      <bottom style="dotted">
        <color indexed="64"/>
      </bottom>
      <diagonal/>
    </border>
    <border>
      <left/>
      <right style="thin">
        <color indexed="64"/>
      </right>
      <top style="thin">
        <color indexed="64"/>
      </top>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diagonal/>
    </border>
    <border>
      <left style="double">
        <color indexed="64"/>
      </left>
      <right style="thin">
        <color indexed="64"/>
      </right>
      <top style="double">
        <color indexed="64"/>
      </top>
      <bottom/>
      <diagonal/>
    </border>
    <border>
      <left style="double">
        <color indexed="64"/>
      </left>
      <right style="thin">
        <color indexed="64"/>
      </right>
      <top style="hair">
        <color indexed="64"/>
      </top>
      <bottom style="double">
        <color indexed="64"/>
      </bottom>
      <diagonal/>
    </border>
    <border>
      <left/>
      <right/>
      <top style="thin">
        <color indexed="62"/>
      </top>
      <bottom style="double">
        <color indexed="62"/>
      </bottom>
      <diagonal/>
    </border>
    <border>
      <left/>
      <right/>
      <top style="double">
        <color indexed="64"/>
      </top>
      <bottom/>
      <diagonal/>
    </border>
    <border>
      <left style="hair">
        <color indexed="64"/>
      </left>
      <right/>
      <top/>
      <bottom/>
      <diagonal/>
    </border>
    <border>
      <left/>
      <right style="medium">
        <color indexed="0"/>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hair">
        <color indexed="13"/>
      </left>
      <right style="hair">
        <color indexed="13"/>
      </right>
      <top style="hair">
        <color indexed="13"/>
      </top>
      <bottom style="hair">
        <color indexed="13"/>
      </bottom>
      <diagonal/>
    </border>
    <border>
      <left style="medium">
        <color auto="1"/>
      </left>
      <right style="thin">
        <color auto="1"/>
      </right>
      <top style="medium">
        <color auto="1"/>
      </top>
      <bottom style="thin">
        <color auto="1"/>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auto="1"/>
      </left>
      <right style="medium">
        <color auto="1"/>
      </right>
      <top style="hair">
        <color auto="1"/>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double">
        <color indexed="64"/>
      </right>
      <top/>
      <bottom style="hair">
        <color indexed="64"/>
      </bottom>
      <diagonal/>
    </border>
    <border>
      <left style="double">
        <color indexed="64"/>
      </left>
      <right style="thin">
        <color indexed="64"/>
      </right>
      <top style="hair">
        <color indexed="64"/>
      </top>
      <bottom style="hair">
        <color indexed="64"/>
      </bottom>
      <diagonal/>
    </border>
    <border>
      <left style="thin">
        <color indexed="64"/>
      </left>
      <right style="thin">
        <color indexed="64"/>
      </right>
      <top style="hair">
        <color indexed="64"/>
      </top>
      <bottom style="double">
        <color indexed="64"/>
      </bottom>
      <diagonal/>
    </border>
    <border>
      <left style="thin">
        <color indexed="64"/>
      </left>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thin">
        <color indexed="64"/>
      </left>
      <right style="double">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medium">
        <color auto="1"/>
      </left>
      <right style="thin">
        <color auto="1"/>
      </right>
      <top style="thin">
        <color auto="1"/>
      </top>
      <bottom style="hair">
        <color auto="1"/>
      </bottom>
      <diagonal/>
    </border>
    <border>
      <left style="thin">
        <color auto="1"/>
      </left>
      <right style="medium">
        <color auto="1"/>
      </right>
      <top style="thin">
        <color auto="1"/>
      </top>
      <bottom style="hair">
        <color auto="1"/>
      </bottom>
      <diagonal/>
    </border>
    <border>
      <left style="thin">
        <color indexed="64"/>
      </left>
      <right style="thin">
        <color indexed="64"/>
      </right>
      <top style="thin">
        <color indexed="64"/>
      </top>
      <bottom style="thin">
        <color indexed="64"/>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indexed="23"/>
      </left>
      <right style="thin">
        <color indexed="23"/>
      </right>
      <top style="thin">
        <color indexed="23"/>
      </top>
      <bottom style="thin">
        <color indexed="23"/>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right/>
      <top style="thin">
        <color indexed="56"/>
      </top>
      <bottom style="double">
        <color indexed="56"/>
      </bottom>
      <diagonal/>
    </border>
    <border>
      <left style="thin">
        <color auto="1"/>
      </left>
      <right/>
      <top style="thin">
        <color auto="1"/>
      </top>
      <bottom style="thin">
        <color auto="1"/>
      </bottom>
      <diagonal/>
    </border>
    <border>
      <left style="medium">
        <color auto="1"/>
      </left>
      <right/>
      <top/>
      <bottom/>
      <diagonal/>
    </border>
    <border>
      <left/>
      <right/>
      <top/>
      <bottom style="thin">
        <color indexed="64"/>
      </bottom>
      <diagonal/>
    </border>
    <border>
      <left style="medium">
        <color indexed="64"/>
      </left>
      <right style="medium">
        <color indexed="64"/>
      </right>
      <top/>
      <bottom style="medium">
        <color indexed="64"/>
      </bottom>
      <diagonal/>
    </border>
    <border>
      <left/>
      <right style="thin">
        <color indexed="64"/>
      </right>
      <top/>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hair">
        <color indexed="64"/>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8"/>
      </left>
      <right style="thin">
        <color indexed="8"/>
      </right>
      <top style="thin">
        <color indexed="8"/>
      </top>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style="thin">
        <color indexed="8"/>
      </left>
      <right style="thin">
        <color indexed="8"/>
      </right>
      <top/>
      <bottom style="thin">
        <color indexed="64"/>
      </bottom>
      <diagonal/>
    </border>
    <border>
      <left style="thin">
        <color indexed="8"/>
      </left>
      <right style="thin">
        <color indexed="8"/>
      </right>
      <top style="thin">
        <color indexed="8"/>
      </top>
      <bottom style="thin">
        <color indexed="64"/>
      </bottom>
      <diagonal/>
    </border>
    <border>
      <left/>
      <right/>
      <top style="thin">
        <color indexed="64"/>
      </top>
      <bottom/>
      <diagonal/>
    </border>
    <border diagonalDown="1">
      <left style="thin">
        <color indexed="64"/>
      </left>
      <right style="thin">
        <color indexed="64"/>
      </right>
      <top style="thin">
        <color indexed="64"/>
      </top>
      <bottom style="thin">
        <color indexed="64"/>
      </bottom>
      <diagonal style="hair">
        <color indexed="64"/>
      </diagonal>
    </border>
    <border>
      <left style="thin">
        <color indexed="64"/>
      </left>
      <right style="thin">
        <color indexed="64"/>
      </right>
      <top/>
      <bottom/>
      <diagonal/>
    </border>
    <border>
      <left style="double">
        <color indexed="64"/>
      </left>
      <right style="thin">
        <color indexed="64"/>
      </right>
      <top/>
      <bottom/>
      <diagonal/>
    </border>
    <border>
      <left style="thin">
        <color auto="1"/>
      </left>
      <right/>
      <top/>
      <bottom/>
      <diagonal/>
    </border>
    <border>
      <left style="thin">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medium">
        <color auto="1"/>
      </left>
      <right style="medium">
        <color auto="1"/>
      </right>
      <top style="hair">
        <color auto="1"/>
      </top>
      <bottom/>
      <diagonal/>
    </border>
    <border>
      <left style="medium">
        <color auto="1"/>
      </left>
      <right style="medium">
        <color auto="1"/>
      </right>
      <top/>
      <bottom style="hair">
        <color auto="1"/>
      </bottom>
      <diagonal/>
    </border>
  </borders>
  <cellStyleXfs count="39169">
    <xf numFmtId="0" fontId="0" fillId="0" borderId="0"/>
    <xf numFmtId="0" fontId="23" fillId="0" borderId="0" applyNumberFormat="0" applyFill="0" applyBorder="0" applyAlignment="0" applyProtection="0"/>
    <xf numFmtId="191" fontId="28" fillId="0" borderId="0" applyFont="0" applyFill="0" applyBorder="0" applyAlignment="0" applyProtection="0"/>
    <xf numFmtId="190" fontId="29" fillId="0" borderId="0" applyFont="0" applyFill="0" applyBorder="0" applyAlignment="0" applyProtection="0"/>
    <xf numFmtId="0" fontId="30" fillId="0" borderId="0"/>
    <xf numFmtId="0" fontId="31" fillId="2" borderId="0"/>
    <xf numFmtId="0" fontId="33" fillId="2" borderId="0"/>
    <xf numFmtId="0" fontId="23" fillId="0" borderId="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5" borderId="0" applyNumberFormat="0" applyBorder="0" applyAlignment="0" applyProtection="0"/>
    <xf numFmtId="0" fontId="34" fillId="2" borderId="0"/>
    <xf numFmtId="0" fontId="35" fillId="0" borderId="0">
      <alignment wrapText="1"/>
    </xf>
    <xf numFmtId="0" fontId="4" fillId="7" borderId="0" applyNumberFormat="0" applyBorder="0" applyAlignment="0" applyProtection="0"/>
    <xf numFmtId="0" fontId="4" fillId="4"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7" borderId="0" applyNumberFormat="0" applyBorder="0" applyAlignment="0" applyProtection="0"/>
    <xf numFmtId="0" fontId="4" fillId="5" borderId="0" applyNumberFormat="0" applyBorder="0" applyAlignment="0" applyProtection="0"/>
    <xf numFmtId="0" fontId="27" fillId="0" borderId="0"/>
    <xf numFmtId="0" fontId="5" fillId="7"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9" borderId="0" applyNumberFormat="0" applyBorder="0" applyAlignment="0" applyProtection="0"/>
    <xf numFmtId="0" fontId="5" fillId="7" borderId="0" applyNumberFormat="0" applyBorder="0" applyAlignment="0" applyProtection="0"/>
    <xf numFmtId="0" fontId="5" fillId="4" borderId="0" applyNumberFormat="0" applyBorder="0" applyAlignment="0" applyProtection="0"/>
    <xf numFmtId="0" fontId="5" fillId="12"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36" fillId="0" borderId="0" applyFont="0" applyFill="0" applyBorder="0" applyAlignment="0" applyProtection="0"/>
    <xf numFmtId="178" fontId="32" fillId="0" borderId="0" applyFont="0" applyFill="0" applyBorder="0" applyAlignment="0" applyProtection="0"/>
    <xf numFmtId="0" fontId="36" fillId="0" borderId="0" applyFont="0" applyFill="0" applyBorder="0" applyAlignment="0" applyProtection="0"/>
    <xf numFmtId="179" fontId="32" fillId="0" borderId="0" applyFont="0" applyFill="0" applyBorder="0" applyAlignment="0" applyProtection="0"/>
    <xf numFmtId="0" fontId="6" fillId="16" borderId="0" applyNumberFormat="0" applyBorder="0" applyAlignment="0" applyProtection="0"/>
    <xf numFmtId="0" fontId="36" fillId="0" borderId="0"/>
    <xf numFmtId="0" fontId="36" fillId="0" borderId="0"/>
    <xf numFmtId="0" fontId="7" fillId="17" borderId="1" applyNumberFormat="0" applyAlignment="0" applyProtection="0"/>
    <xf numFmtId="0" fontId="38" fillId="0" borderId="0"/>
    <xf numFmtId="0" fontId="8" fillId="18" borderId="2" applyNumberFormat="0" applyAlignment="0" applyProtection="0"/>
    <xf numFmtId="200" fontId="39" fillId="0" borderId="0"/>
    <xf numFmtId="3" fontId="29" fillId="0" borderId="0" applyFont="0" applyFill="0" applyBorder="0" applyAlignment="0" applyProtection="0"/>
    <xf numFmtId="188" fontId="29" fillId="0" borderId="0" applyFont="0" applyFill="0" applyBorder="0" applyAlignment="0" applyProtection="0"/>
    <xf numFmtId="198" fontId="3" fillId="0" borderId="0"/>
    <xf numFmtId="176" fontId="23" fillId="0" borderId="3"/>
    <xf numFmtId="0" fontId="29" fillId="0" borderId="0" applyFont="0" applyFill="0" applyBorder="0" applyAlignment="0" applyProtection="0"/>
    <xf numFmtId="199" fontId="3" fillId="0" borderId="0"/>
    <xf numFmtId="3" fontId="17" fillId="0" borderId="0" applyFont="0" applyBorder="0" applyAlignment="0"/>
    <xf numFmtId="0" fontId="9" fillId="0" borderId="0" applyNumberFormat="0" applyFill="0" applyBorder="0" applyAlignment="0" applyProtection="0"/>
    <xf numFmtId="3" fontId="17" fillId="0" borderId="0" applyFont="0" applyBorder="0" applyAlignment="0"/>
    <xf numFmtId="2" fontId="29" fillId="0" borderId="0" applyFont="0" applyFill="0" applyBorder="0" applyAlignment="0" applyProtection="0"/>
    <xf numFmtId="0" fontId="10" fillId="7" borderId="0" applyNumberFormat="0" applyBorder="0" applyAlignment="0" applyProtection="0"/>
    <xf numFmtId="38" fontId="40" fillId="19" borderId="0" applyNumberFormat="0" applyBorder="0" applyAlignment="0" applyProtection="0"/>
    <xf numFmtId="0" fontId="41" fillId="0" borderId="0">
      <alignment horizontal="left"/>
    </xf>
    <xf numFmtId="0" fontId="42" fillId="0" borderId="4" applyNumberFormat="0" applyAlignment="0" applyProtection="0">
      <alignment horizontal="left" vertical="center"/>
    </xf>
    <xf numFmtId="0" fontId="42" fillId="0" borderId="5">
      <alignment horizontal="left" vertical="center"/>
    </xf>
    <xf numFmtId="0" fontId="11" fillId="0" borderId="6" applyNumberFormat="0" applyFill="0" applyAlignment="0" applyProtection="0"/>
    <xf numFmtId="0" fontId="12" fillId="0" borderId="7" applyNumberFormat="0" applyFill="0" applyAlignment="0" applyProtection="0"/>
    <xf numFmtId="0" fontId="13" fillId="0" borderId="8" applyNumberFormat="0" applyFill="0" applyAlignment="0" applyProtection="0"/>
    <xf numFmtId="0" fontId="13" fillId="0" borderId="0" applyNumberFormat="0" applyFill="0" applyBorder="0" applyAlignment="0" applyProtection="0"/>
    <xf numFmtId="193" fontId="43" fillId="0" borderId="0">
      <protection locked="0"/>
    </xf>
    <xf numFmtId="193" fontId="43" fillId="0" borderId="0">
      <protection locked="0"/>
    </xf>
    <xf numFmtId="0" fontId="14" fillId="8" borderId="1" applyNumberFormat="0" applyAlignment="0" applyProtection="0"/>
    <xf numFmtId="10" fontId="40" fillId="19" borderId="9" applyNumberFormat="0" applyBorder="0" applyAlignment="0" applyProtection="0"/>
    <xf numFmtId="0" fontId="15" fillId="0" borderId="10" applyNumberFormat="0" applyFill="0" applyAlignment="0" applyProtection="0"/>
    <xf numFmtId="38" fontId="44" fillId="0" borderId="0" applyFont="0" applyFill="0" applyBorder="0" applyAlignment="0" applyProtection="0"/>
    <xf numFmtId="40" fontId="44" fillId="0" borderId="0" applyFont="0" applyFill="0" applyBorder="0" applyAlignment="0" applyProtection="0"/>
    <xf numFmtId="0" fontId="45" fillId="0" borderId="11"/>
    <xf numFmtId="173" fontId="46" fillId="0" borderId="12"/>
    <xf numFmtId="182" fontId="44" fillId="0" borderId="0" applyFont="0" applyFill="0" applyBorder="0" applyAlignment="0" applyProtection="0"/>
    <xf numFmtId="194" fontId="44" fillId="0" borderId="0" applyFont="0" applyFill="0" applyBorder="0" applyAlignment="0" applyProtection="0"/>
    <xf numFmtId="0" fontId="47" fillId="0" borderId="0" applyNumberFormat="0" applyFont="0" applyFill="0" applyAlignment="0"/>
    <xf numFmtId="0" fontId="16" fillId="8" borderId="0" applyNumberFormat="0" applyBorder="0" applyAlignment="0" applyProtection="0"/>
    <xf numFmtId="0" fontId="39" fillId="0" borderId="0"/>
    <xf numFmtId="37" fontId="48" fillId="0" borderId="0"/>
    <xf numFmtId="189" fontId="49" fillId="0" borderId="0"/>
    <xf numFmtId="0" fontId="23" fillId="0" borderId="0"/>
    <xf numFmtId="0" fontId="17" fillId="0" borderId="0"/>
    <xf numFmtId="0" fontId="17" fillId="5" borderId="13" applyNumberFormat="0" applyFont="0" applyAlignment="0" applyProtection="0"/>
    <xf numFmtId="169" fontId="50" fillId="0" borderId="0" applyFont="0" applyFill="0" applyBorder="0" applyAlignment="0" applyProtection="0"/>
    <xf numFmtId="167" fontId="50" fillId="0" borderId="0" applyFont="0" applyFill="0" applyBorder="0" applyAlignment="0" applyProtection="0"/>
    <xf numFmtId="0" fontId="51" fillId="0" borderId="0" applyNumberFormat="0" applyFill="0" applyBorder="0" applyAlignment="0" applyProtection="0"/>
    <xf numFmtId="0" fontId="23" fillId="0" borderId="0" applyNumberFormat="0" applyFill="0" applyBorder="0" applyAlignment="0" applyProtection="0"/>
    <xf numFmtId="0" fontId="29" fillId="0" borderId="0" applyFont="0" applyFill="0" applyBorder="0" applyAlignment="0" applyProtection="0"/>
    <xf numFmtId="0" fontId="52" fillId="0" borderId="0"/>
    <xf numFmtId="0" fontId="18" fillId="17" borderId="14" applyNumberFormat="0" applyAlignment="0" applyProtection="0"/>
    <xf numFmtId="10" fontId="3" fillId="0" borderId="0" applyFont="0" applyFill="0" applyBorder="0" applyAlignment="0" applyProtection="0"/>
    <xf numFmtId="0" fontId="23" fillId="0" borderId="0" applyNumberFormat="0" applyFill="0" applyBorder="0" applyAlignment="0" applyProtection="0"/>
    <xf numFmtId="0" fontId="27" fillId="0" borderId="0" applyNumberFormat="0" applyFill="0" applyBorder="0" applyAlignment="0" applyProtection="0"/>
    <xf numFmtId="0" fontId="53" fillId="0" borderId="0"/>
    <xf numFmtId="0" fontId="45" fillId="0" borderId="0"/>
    <xf numFmtId="195" fontId="23" fillId="0" borderId="15">
      <alignment horizontal="right" vertical="center"/>
    </xf>
    <xf numFmtId="192" fontId="23" fillId="0" borderId="15">
      <alignment horizontal="center"/>
    </xf>
    <xf numFmtId="0" fontId="51" fillId="0" borderId="0" applyNumberFormat="0" applyFill="0" applyBorder="0" applyAlignment="0" applyProtection="0"/>
    <xf numFmtId="0" fontId="19" fillId="0" borderId="0" applyNumberFormat="0" applyFill="0" applyBorder="0" applyAlignment="0" applyProtection="0"/>
    <xf numFmtId="0" fontId="20" fillId="0" borderId="16" applyNumberFormat="0" applyFill="0" applyAlignment="0" applyProtection="0"/>
    <xf numFmtId="196" fontId="23" fillId="0" borderId="0"/>
    <xf numFmtId="197" fontId="23" fillId="0" borderId="9"/>
    <xf numFmtId="0" fontId="15" fillId="0" borderId="0" applyNumberForma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24" fillId="0" borderId="0">
      <alignment vertical="center"/>
    </xf>
    <xf numFmtId="40" fontId="54" fillId="0" borderId="0" applyFont="0" applyFill="0" applyBorder="0" applyAlignment="0" applyProtection="0"/>
    <xf numFmtId="38"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9" fontId="55" fillId="0" borderId="0" applyFont="0" applyFill="0" applyBorder="0" applyAlignment="0" applyProtection="0"/>
    <xf numFmtId="0" fontId="56" fillId="0" borderId="0"/>
    <xf numFmtId="0" fontId="58" fillId="0" borderId="0" applyFont="0" applyFill="0" applyBorder="0" applyAlignment="0" applyProtection="0"/>
    <xf numFmtId="0" fontId="58" fillId="0" borderId="0" applyFont="0" applyFill="0" applyBorder="0" applyAlignment="0" applyProtection="0"/>
    <xf numFmtId="0" fontId="47" fillId="0" borderId="0"/>
    <xf numFmtId="167" fontId="57" fillId="0" borderId="0" applyFont="0" applyFill="0" applyBorder="0" applyAlignment="0" applyProtection="0"/>
    <xf numFmtId="169" fontId="57" fillId="0" borderId="0" applyFont="0" applyFill="0" applyBorder="0" applyAlignment="0" applyProtection="0"/>
    <xf numFmtId="180" fontId="57" fillId="0" borderId="0" applyFont="0" applyFill="0" applyBorder="0" applyAlignment="0" applyProtection="0"/>
    <xf numFmtId="182" fontId="59" fillId="0" borderId="0" applyFont="0" applyFill="0" applyBorder="0" applyAlignment="0" applyProtection="0"/>
    <xf numFmtId="181" fontId="57" fillId="0" borderId="0" applyFont="0" applyFill="0" applyBorder="0" applyAlignment="0" applyProtection="0"/>
    <xf numFmtId="4" fontId="77" fillId="21" borderId="0" applyNumberFormat="0" applyProtection="0">
      <alignment horizontal="left" vertical="center"/>
    </xf>
    <xf numFmtId="201" fontId="56" fillId="0" borderId="0" applyFont="0" applyFill="0" applyBorder="0" applyAlignment="0" applyProtection="0"/>
    <xf numFmtId="202" fontId="78" fillId="0" borderId="0" applyFont="0" applyFill="0" applyBorder="0" applyAlignment="0" applyProtection="0"/>
    <xf numFmtId="42" fontId="56" fillId="0" borderId="0" applyFont="0" applyFill="0" applyBorder="0" applyAlignment="0" applyProtection="0"/>
    <xf numFmtId="0" fontId="79" fillId="0" borderId="0"/>
    <xf numFmtId="4" fontId="79" fillId="21" borderId="0" applyNumberFormat="0" applyProtection="0">
      <alignment horizontal="left" vertical="center"/>
    </xf>
    <xf numFmtId="202" fontId="78" fillId="0" borderId="0" applyFont="0" applyFill="0" applyBorder="0" applyAlignment="0" applyProtection="0"/>
    <xf numFmtId="172" fontId="3" fillId="0" borderId="0" applyFont="0" applyFill="0" applyBorder="0" applyAlignment="0" applyProtection="0"/>
    <xf numFmtId="0" fontId="80" fillId="0" borderId="0"/>
    <xf numFmtId="0" fontId="81" fillId="0" borderId="0"/>
    <xf numFmtId="43" fontId="81" fillId="0" borderId="0" applyFont="0" applyFill="0" applyBorder="0" applyAlignment="0" applyProtection="0"/>
    <xf numFmtId="173" fontId="80" fillId="0" borderId="0" applyFont="0" applyFill="0" applyBorder="0" applyAlignment="0" applyProtection="0"/>
    <xf numFmtId="41" fontId="79" fillId="0" borderId="0" applyFont="0" applyFill="0" applyBorder="0" applyAlignment="0" applyProtection="0"/>
    <xf numFmtId="205" fontId="70" fillId="0" borderId="0" applyFon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203" fontId="83" fillId="0" borderId="31" applyFont="0" applyBorder="0"/>
    <xf numFmtId="0" fontId="84" fillId="0" borderId="0"/>
    <xf numFmtId="0" fontId="85" fillId="0" borderId="0" applyFont="0" applyFill="0" applyBorder="0" applyAlignment="0" applyProtection="0"/>
    <xf numFmtId="206" fontId="83" fillId="0" borderId="0" applyFont="0" applyFill="0" applyBorder="0" applyAlignment="0" applyProtection="0"/>
    <xf numFmtId="206" fontId="83" fillId="0" borderId="0" applyFont="0" applyFill="0" applyBorder="0" applyAlignment="0" applyProtection="0"/>
    <xf numFmtId="206" fontId="83" fillId="0" borderId="0" applyFont="0" applyFill="0" applyBorder="0" applyAlignment="0" applyProtection="0"/>
    <xf numFmtId="206" fontId="83" fillId="0" borderId="0" applyFont="0" applyFill="0" applyBorder="0" applyAlignment="0" applyProtection="0"/>
    <xf numFmtId="190" fontId="29" fillId="0" borderId="0" applyFont="0" applyFill="0" applyBorder="0" applyAlignment="0" applyProtection="0"/>
    <xf numFmtId="191" fontId="86" fillId="0" borderId="0" applyFont="0" applyFill="0" applyBorder="0" applyAlignment="0" applyProtection="0"/>
    <xf numFmtId="191" fontId="86" fillId="0" borderId="0" applyFont="0" applyFill="0" applyBorder="0" applyAlignment="0" applyProtection="0"/>
    <xf numFmtId="191" fontId="86" fillId="0" borderId="0" applyFont="0" applyFill="0" applyBorder="0" applyAlignment="0" applyProtection="0"/>
    <xf numFmtId="191" fontId="86" fillId="0" borderId="0" applyFont="0" applyFill="0" applyBorder="0" applyAlignment="0" applyProtection="0"/>
    <xf numFmtId="191" fontId="86" fillId="0" borderId="0" applyFont="0" applyFill="0" applyBorder="0" applyAlignment="0" applyProtection="0"/>
    <xf numFmtId="191" fontId="86" fillId="0" borderId="0" applyFont="0" applyFill="0" applyBorder="0" applyAlignment="0" applyProtection="0"/>
    <xf numFmtId="191" fontId="86" fillId="0" borderId="0" applyFont="0" applyFill="0" applyBorder="0" applyAlignment="0" applyProtection="0"/>
    <xf numFmtId="191" fontId="86" fillId="0" borderId="0" applyFont="0" applyFill="0" applyBorder="0" applyAlignment="0" applyProtection="0"/>
    <xf numFmtId="191" fontId="86" fillId="0" borderId="0" applyFont="0" applyFill="0" applyBorder="0" applyAlignment="0" applyProtection="0"/>
    <xf numFmtId="191" fontId="86" fillId="0" borderId="0" applyFont="0" applyFill="0" applyBorder="0" applyAlignment="0" applyProtection="0"/>
    <xf numFmtId="191" fontId="86" fillId="0" borderId="0" applyFont="0" applyFill="0" applyBorder="0" applyAlignment="0" applyProtection="0"/>
    <xf numFmtId="191" fontId="86" fillId="0" borderId="0" applyFont="0" applyFill="0" applyBorder="0" applyAlignment="0" applyProtection="0"/>
    <xf numFmtId="191" fontId="86" fillId="0" borderId="0" applyFont="0" applyFill="0" applyBorder="0" applyAlignment="0" applyProtection="0"/>
    <xf numFmtId="191" fontId="86" fillId="0" borderId="0" applyFont="0" applyFill="0" applyBorder="0" applyAlignment="0" applyProtection="0"/>
    <xf numFmtId="191" fontId="86" fillId="0" borderId="0" applyFont="0" applyFill="0" applyBorder="0" applyAlignment="0" applyProtection="0"/>
    <xf numFmtId="191" fontId="86" fillId="0" borderId="0" applyFont="0" applyFill="0" applyBorder="0" applyAlignment="0" applyProtection="0"/>
    <xf numFmtId="191" fontId="86" fillId="0" borderId="0" applyFont="0" applyFill="0" applyBorder="0" applyAlignment="0" applyProtection="0"/>
    <xf numFmtId="191" fontId="86" fillId="0" borderId="0" applyFont="0" applyFill="0" applyBorder="0" applyAlignment="0" applyProtection="0"/>
    <xf numFmtId="0" fontId="29" fillId="0" borderId="0" applyNumberFormat="0" applyFill="0" applyBorder="0" applyAlignment="0" applyProtection="0"/>
    <xf numFmtId="0" fontId="87" fillId="0" borderId="0" applyFont="0" applyFill="0" applyBorder="0" applyAlignment="0" applyProtection="0"/>
    <xf numFmtId="0" fontId="88" fillId="0" borderId="32"/>
    <xf numFmtId="207" fontId="17" fillId="0" borderId="0" applyFont="0" applyFill="0" applyBorder="0" applyAlignment="0" applyProtection="0"/>
    <xf numFmtId="167" fontId="89" fillId="0" borderId="0" applyFont="0" applyFill="0" applyBorder="0" applyAlignment="0" applyProtection="0"/>
    <xf numFmtId="169" fontId="89" fillId="0" borderId="0" applyFont="0" applyFill="0" applyBorder="0" applyAlignment="0" applyProtection="0"/>
    <xf numFmtId="208" fontId="59" fillId="0" borderId="0" applyFont="0" applyFill="0" applyBorder="0" applyAlignment="0" applyProtection="0"/>
    <xf numFmtId="0" fontId="90"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91" fillId="0" borderId="0"/>
    <xf numFmtId="0" fontId="29" fillId="0" borderId="0" applyNumberFormat="0" applyFill="0" applyBorder="0" applyAlignment="0" applyProtection="0"/>
    <xf numFmtId="167" fontId="17" fillId="0" borderId="0" applyFon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209" fontId="74" fillId="0" borderId="0" applyFont="0" applyFill="0" applyBorder="0" applyAlignment="0" applyProtection="0"/>
    <xf numFmtId="192" fontId="17" fillId="0" borderId="0" applyFont="0" applyFill="0" applyBorder="0" applyAlignment="0" applyProtection="0"/>
    <xf numFmtId="192" fontId="17" fillId="0" borderId="0" applyFont="0" applyFill="0" applyBorder="0" applyAlignment="0" applyProtection="0"/>
    <xf numFmtId="192" fontId="17" fillId="0" borderId="0" applyFont="0" applyFill="0" applyBorder="0" applyAlignment="0" applyProtection="0"/>
    <xf numFmtId="192" fontId="17" fillId="0" borderId="0" applyFont="0" applyFill="0" applyBorder="0" applyAlignment="0" applyProtection="0"/>
    <xf numFmtId="0" fontId="84" fillId="0" borderId="0" applyNumberFormat="0" applyFill="0" applyBorder="0" applyAlignment="0" applyProtection="0"/>
    <xf numFmtId="42" fontId="74" fillId="0" borderId="0" applyFont="0" applyFill="0" applyBorder="0" applyAlignment="0" applyProtection="0"/>
    <xf numFmtId="209" fontId="74" fillId="0" borderId="0" applyFont="0" applyFill="0" applyBorder="0" applyAlignment="0" applyProtection="0"/>
    <xf numFmtId="180" fontId="70" fillId="0" borderId="0" applyFont="0" applyFill="0" applyBorder="0" applyAlignment="0" applyProtection="0"/>
    <xf numFmtId="209" fontId="74" fillId="0" borderId="0" applyFont="0" applyFill="0" applyBorder="0" applyAlignment="0" applyProtection="0"/>
    <xf numFmtId="202" fontId="74" fillId="0" borderId="0" applyFont="0" applyFill="0" applyBorder="0" applyAlignment="0" applyProtection="0"/>
    <xf numFmtId="0" fontId="84" fillId="0" borderId="0" applyNumberFormat="0" applyFill="0" applyBorder="0" applyAlignment="0" applyProtection="0"/>
    <xf numFmtId="202" fontId="74" fillId="0" borderId="0" applyFont="0" applyFill="0" applyBorder="0" applyAlignment="0" applyProtection="0"/>
    <xf numFmtId="209" fontId="74" fillId="0" borderId="0" applyFont="0" applyFill="0" applyBorder="0" applyAlignment="0" applyProtection="0"/>
    <xf numFmtId="202" fontId="74" fillId="0" borderId="0" applyFont="0" applyFill="0" applyBorder="0" applyAlignment="0" applyProtection="0"/>
    <xf numFmtId="210" fontId="29" fillId="0" borderId="0" applyFon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30" fillId="0" borderId="0"/>
    <xf numFmtId="0" fontId="30" fillId="0" borderId="0"/>
    <xf numFmtId="202" fontId="70" fillId="0" borderId="0" applyFont="0" applyFill="0" applyBorder="0" applyAlignment="0" applyProtection="0"/>
    <xf numFmtId="202" fontId="70" fillId="0" borderId="0" applyFont="0" applyFill="0" applyBorder="0" applyAlignment="0" applyProtection="0"/>
    <xf numFmtId="191" fontId="92" fillId="0" borderId="0" applyFont="0" applyFill="0" applyBorder="0" applyAlignment="0" applyProtection="0"/>
    <xf numFmtId="202" fontId="70" fillId="0" borderId="0" applyFont="0" applyFill="0" applyBorder="0" applyAlignment="0" applyProtection="0"/>
    <xf numFmtId="209" fontId="74" fillId="0" borderId="0" applyFont="0" applyFill="0" applyBorder="0" applyAlignment="0" applyProtection="0"/>
    <xf numFmtId="202" fontId="70" fillId="0" borderId="0" applyFont="0" applyFill="0" applyBorder="0" applyAlignment="0" applyProtection="0"/>
    <xf numFmtId="209" fontId="74" fillId="0" borderId="0" applyFont="0" applyFill="0" applyBorder="0" applyAlignment="0" applyProtection="0"/>
    <xf numFmtId="209" fontId="74" fillId="0" borderId="0" applyFont="0" applyFill="0" applyBorder="0" applyAlignment="0" applyProtection="0"/>
    <xf numFmtId="0" fontId="84" fillId="0" borderId="0" applyNumberFormat="0" applyFill="0" applyBorder="0" applyAlignment="0" applyProtection="0"/>
    <xf numFmtId="209" fontId="74" fillId="0" borderId="0" applyFont="0" applyFill="0" applyBorder="0" applyAlignment="0" applyProtection="0"/>
    <xf numFmtId="191" fontId="92" fillId="0" borderId="0" applyFon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180" fontId="74" fillId="0" borderId="0" applyFont="0" applyFill="0" applyBorder="0" applyAlignment="0" applyProtection="0"/>
    <xf numFmtId="191" fontId="92" fillId="0" borderId="0" applyFont="0" applyFill="0" applyBorder="0" applyAlignment="0" applyProtection="0"/>
    <xf numFmtId="202" fontId="70" fillId="0" borderId="0" applyFont="0" applyFill="0" applyBorder="0" applyAlignment="0" applyProtection="0"/>
    <xf numFmtId="209" fontId="74" fillId="0" borderId="0" applyFont="0" applyFill="0" applyBorder="0" applyAlignment="0" applyProtection="0"/>
    <xf numFmtId="0" fontId="93" fillId="0" borderId="0"/>
    <xf numFmtId="0" fontId="93" fillId="0" borderId="0"/>
    <xf numFmtId="0" fontId="93" fillId="0" borderId="0"/>
    <xf numFmtId="0" fontId="93" fillId="0" borderId="0"/>
    <xf numFmtId="42" fontId="74" fillId="0" borderId="0" applyFont="0" applyFill="0" applyBorder="0" applyAlignment="0" applyProtection="0"/>
    <xf numFmtId="205" fontId="70" fillId="0" borderId="0" applyFont="0" applyFill="0" applyBorder="0" applyAlignment="0" applyProtection="0"/>
    <xf numFmtId="0" fontId="93" fillId="0" borderId="0" applyFont="0" applyFill="0" applyBorder="0" applyAlignment="0" applyProtection="0"/>
    <xf numFmtId="42" fontId="74" fillId="0" borderId="0" applyFont="0" applyFill="0" applyBorder="0" applyAlignment="0" applyProtection="0"/>
    <xf numFmtId="42" fontId="74" fillId="0" borderId="0" applyFont="0" applyFill="0" applyBorder="0" applyAlignment="0" applyProtection="0"/>
    <xf numFmtId="0" fontId="93" fillId="0" borderId="0" applyFont="0" applyFill="0" applyBorder="0" applyAlignment="0" applyProtection="0"/>
    <xf numFmtId="0" fontId="84" fillId="0" borderId="0" applyNumberFormat="0" applyFill="0" applyBorder="0" applyAlignment="0" applyProtection="0"/>
    <xf numFmtId="42" fontId="74" fillId="0" borderId="0" applyFon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211" fontId="74" fillId="0" borderId="0" applyFont="0" applyFill="0" applyBorder="0" applyAlignment="0" applyProtection="0"/>
    <xf numFmtId="0" fontId="30" fillId="0" borderId="0"/>
    <xf numFmtId="0" fontId="84" fillId="0" borderId="0" applyNumberFormat="0" applyFill="0" applyBorder="0" applyAlignment="0" applyProtection="0"/>
    <xf numFmtId="42" fontId="74" fillId="0" borderId="0" applyFont="0" applyFill="0" applyBorder="0" applyAlignment="0" applyProtection="0"/>
    <xf numFmtId="42" fontId="74" fillId="0" borderId="0" applyFont="0" applyFill="0" applyBorder="0" applyAlignment="0" applyProtection="0"/>
    <xf numFmtId="42" fontId="74" fillId="0" borderId="0" applyFon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42" fontId="74" fillId="0" borderId="0" applyFont="0" applyFill="0" applyBorder="0" applyAlignment="0" applyProtection="0"/>
    <xf numFmtId="0" fontId="94" fillId="0" borderId="0" applyFill="0" applyBorder="0" applyAlignment="0" applyProtection="0"/>
    <xf numFmtId="0" fontId="94" fillId="0" borderId="0" applyFill="0" applyBorder="0" applyAlignment="0" applyProtection="0"/>
    <xf numFmtId="0" fontId="93" fillId="0" borderId="0"/>
    <xf numFmtId="180" fontId="70" fillId="0" borderId="0" applyFont="0" applyFill="0" applyBorder="0" applyAlignment="0" applyProtection="0"/>
    <xf numFmtId="0" fontId="30" fillId="0" borderId="0"/>
    <xf numFmtId="0" fontId="30" fillId="0" borderId="0"/>
    <xf numFmtId="0" fontId="30" fillId="0" borderId="0"/>
    <xf numFmtId="42" fontId="74" fillId="0" borderId="0" applyFont="0" applyFill="0" applyBorder="0" applyAlignment="0" applyProtection="0"/>
    <xf numFmtId="201" fontId="74" fillId="0" borderId="0" applyFont="0" applyFill="0" applyBorder="0" applyAlignment="0" applyProtection="0"/>
    <xf numFmtId="0" fontId="29" fillId="0" borderId="0"/>
    <xf numFmtId="0" fontId="29" fillId="0" borderId="0"/>
    <xf numFmtId="0" fontId="29" fillId="0" borderId="0"/>
    <xf numFmtId="0" fontId="29" fillId="0" borderId="0"/>
    <xf numFmtId="209" fontId="74" fillId="0" borderId="0" applyFont="0" applyFill="0" applyBorder="0" applyAlignment="0" applyProtection="0"/>
    <xf numFmtId="209" fontId="74" fillId="0" borderId="0" applyFont="0" applyFill="0" applyBorder="0" applyAlignment="0" applyProtection="0"/>
    <xf numFmtId="209" fontId="74" fillId="0" borderId="0" applyFont="0" applyFill="0" applyBorder="0" applyAlignment="0" applyProtection="0"/>
    <xf numFmtId="201" fontId="74" fillId="0" borderId="0" applyFont="0" applyFill="0" applyBorder="0" applyAlignment="0" applyProtection="0"/>
    <xf numFmtId="42" fontId="74" fillId="0" borderId="0" applyFont="0" applyFill="0" applyBorder="0" applyAlignment="0" applyProtection="0"/>
    <xf numFmtId="180" fontId="70" fillId="0" borderId="0" applyFont="0" applyFill="0" applyBorder="0" applyAlignment="0" applyProtection="0"/>
    <xf numFmtId="212" fontId="95" fillId="0" borderId="0" applyFont="0" applyFill="0" applyBorder="0" applyAlignment="0" applyProtection="0"/>
    <xf numFmtId="180" fontId="70" fillId="0" borderId="0" applyFont="0" applyFill="0" applyBorder="0" applyAlignment="0" applyProtection="0"/>
    <xf numFmtId="181" fontId="94" fillId="0" borderId="0" applyFont="0" applyFill="0" applyBorder="0" applyAlignment="0" applyProtection="0"/>
    <xf numFmtId="205" fontId="70" fillId="0" borderId="0" applyFont="0" applyFill="0" applyBorder="0" applyAlignment="0" applyProtection="0"/>
    <xf numFmtId="205" fontId="70" fillId="0" borderId="0" applyFont="0" applyFill="0" applyBorder="0" applyAlignment="0" applyProtection="0"/>
    <xf numFmtId="213" fontId="95" fillId="0" borderId="0" applyFont="0" applyFill="0" applyBorder="0" applyAlignment="0" applyProtection="0"/>
    <xf numFmtId="214" fontId="74" fillId="0" borderId="0" applyFont="0" applyFill="0" applyBorder="0" applyAlignment="0" applyProtection="0"/>
    <xf numFmtId="205" fontId="70" fillId="0" borderId="0" applyFont="0" applyFill="0" applyBorder="0" applyAlignment="0" applyProtection="0"/>
    <xf numFmtId="215" fontId="94" fillId="0" borderId="0" applyFont="0" applyFill="0" applyBorder="0" applyAlignment="0" applyProtection="0"/>
    <xf numFmtId="213" fontId="95" fillId="0" borderId="0" applyFont="0" applyFill="0" applyBorder="0" applyAlignment="0" applyProtection="0"/>
    <xf numFmtId="214" fontId="74" fillId="0" borderId="0" applyFont="0" applyFill="0" applyBorder="0" applyAlignment="0" applyProtection="0"/>
    <xf numFmtId="205" fontId="70" fillId="0" borderId="0" applyFont="0" applyFill="0" applyBorder="0" applyAlignment="0" applyProtection="0"/>
    <xf numFmtId="216" fontId="74" fillId="0" borderId="0" applyFont="0" applyFill="0" applyBorder="0" applyAlignment="0" applyProtection="0"/>
    <xf numFmtId="181" fontId="94" fillId="0" borderId="0" applyFont="0" applyFill="0" applyBorder="0" applyAlignment="0" applyProtection="0"/>
    <xf numFmtId="169" fontId="70" fillId="0" borderId="0" applyFont="0" applyFill="0" applyBorder="0" applyAlignment="0" applyProtection="0"/>
    <xf numFmtId="43" fontId="74" fillId="0" borderId="0" applyFont="0" applyFill="0" applyBorder="0" applyAlignment="0" applyProtection="0"/>
    <xf numFmtId="169"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179"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217" fontId="74" fillId="0" borderId="0" applyFont="0" applyFill="0" applyBorder="0" applyAlignment="0" applyProtection="0"/>
    <xf numFmtId="0" fontId="74" fillId="0" borderId="0" applyFont="0" applyFill="0" applyBorder="0" applyAlignment="0" applyProtection="0"/>
    <xf numFmtId="169" fontId="74" fillId="0" borderId="0" applyFont="0" applyFill="0" applyBorder="0" applyAlignment="0" applyProtection="0"/>
    <xf numFmtId="217" fontId="74" fillId="0" borderId="0" applyFont="0" applyFill="0" applyBorder="0" applyAlignment="0" applyProtection="0"/>
    <xf numFmtId="179" fontId="74" fillId="0" borderId="0" applyFont="0" applyFill="0" applyBorder="0" applyAlignment="0" applyProtection="0"/>
    <xf numFmtId="179" fontId="74" fillId="0" borderId="0" applyFont="0" applyFill="0" applyBorder="0" applyAlignment="0" applyProtection="0"/>
    <xf numFmtId="179" fontId="74" fillId="0" borderId="0" applyFont="0" applyFill="0" applyBorder="0" applyAlignment="0" applyProtection="0"/>
    <xf numFmtId="179" fontId="74" fillId="0" borderId="0" applyFont="0" applyFill="0" applyBorder="0" applyAlignment="0" applyProtection="0"/>
    <xf numFmtId="218" fontId="74" fillId="0" borderId="0" applyFont="0" applyFill="0" applyBorder="0" applyAlignment="0" applyProtection="0"/>
    <xf numFmtId="0"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0" fontId="74" fillId="0" borderId="0" applyFont="0" applyFill="0" applyBorder="0" applyAlignment="0" applyProtection="0"/>
    <xf numFmtId="179" fontId="74" fillId="0" borderId="0" applyFont="0" applyFill="0" applyBorder="0" applyAlignment="0" applyProtection="0"/>
    <xf numFmtId="179" fontId="74" fillId="0" borderId="0" applyFont="0" applyFill="0" applyBorder="0" applyAlignment="0" applyProtection="0"/>
    <xf numFmtId="0" fontId="74" fillId="0" borderId="0" applyFont="0" applyFill="0" applyBorder="0" applyAlignment="0" applyProtection="0"/>
    <xf numFmtId="0" fontId="74" fillId="0" borderId="0" applyFont="0" applyFill="0" applyBorder="0" applyAlignment="0" applyProtection="0"/>
    <xf numFmtId="0" fontId="74" fillId="0" borderId="0" applyFont="0" applyFill="0" applyBorder="0" applyAlignment="0" applyProtection="0"/>
    <xf numFmtId="217" fontId="74" fillId="0" borderId="0" applyFont="0" applyFill="0" applyBorder="0" applyAlignment="0" applyProtection="0"/>
    <xf numFmtId="0" fontId="74" fillId="0" borderId="0" applyFont="0" applyFill="0" applyBorder="0" applyAlignment="0" applyProtection="0"/>
    <xf numFmtId="217" fontId="74" fillId="0" borderId="0" applyFont="0" applyFill="0" applyBorder="0" applyAlignment="0" applyProtection="0"/>
    <xf numFmtId="179" fontId="74" fillId="0" borderId="0" applyFont="0" applyFill="0" applyBorder="0" applyAlignment="0" applyProtection="0"/>
    <xf numFmtId="219" fontId="74" fillId="0" borderId="0" applyFont="0" applyFill="0" applyBorder="0" applyAlignment="0" applyProtection="0"/>
    <xf numFmtId="218"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0"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220" fontId="92" fillId="0" borderId="0" applyFont="0" applyFill="0" applyBorder="0" applyAlignment="0" applyProtection="0"/>
    <xf numFmtId="0"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221" fontId="29" fillId="0" borderId="0" applyFont="0" applyFill="0" applyBorder="0" applyAlignment="0" applyProtection="0"/>
    <xf numFmtId="169" fontId="74" fillId="0" borderId="0" applyFont="0" applyFill="0" applyBorder="0" applyAlignment="0" applyProtection="0"/>
    <xf numFmtId="218" fontId="74" fillId="0" borderId="0" applyFont="0" applyFill="0" applyBorder="0" applyAlignment="0" applyProtection="0"/>
    <xf numFmtId="218" fontId="74" fillId="0" borderId="0" applyFont="0" applyFill="0" applyBorder="0" applyAlignment="0" applyProtection="0"/>
    <xf numFmtId="179" fontId="74" fillId="0" borderId="0" applyFont="0" applyFill="0" applyBorder="0" applyAlignment="0" applyProtection="0"/>
    <xf numFmtId="0"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218" fontId="74" fillId="0" borderId="0" applyFont="0" applyFill="0" applyBorder="0" applyAlignment="0" applyProtection="0"/>
    <xf numFmtId="217" fontId="74" fillId="0" borderId="0" applyFont="0" applyFill="0" applyBorder="0" applyAlignment="0" applyProtection="0"/>
    <xf numFmtId="220" fontId="92" fillId="0" borderId="0" applyFont="0" applyFill="0" applyBorder="0" applyAlignment="0" applyProtection="0"/>
    <xf numFmtId="218"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43"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169" fontId="74" fillId="0" borderId="0" applyFont="0" applyFill="0" applyBorder="0" applyAlignment="0" applyProtection="0"/>
    <xf numFmtId="222" fontId="74" fillId="0" borderId="0" applyFont="0" applyFill="0" applyBorder="0" applyAlignment="0" applyProtection="0"/>
    <xf numFmtId="218" fontId="74" fillId="0" borderId="0" applyFont="0" applyFill="0" applyBorder="0" applyAlignment="0" applyProtection="0"/>
    <xf numFmtId="43"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43"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43"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167" fontId="94" fillId="0" borderId="0" applyFont="0" applyFill="0" applyBorder="0" applyAlignment="0" applyProtection="0"/>
    <xf numFmtId="223" fontId="74" fillId="0" borderId="0" applyFont="0" applyFill="0" applyBorder="0" applyAlignment="0" applyProtection="0"/>
    <xf numFmtId="223" fontId="74" fillId="0" borderId="0" applyFont="0" applyFill="0" applyBorder="0" applyAlignment="0" applyProtection="0"/>
    <xf numFmtId="167" fontId="95" fillId="0" borderId="0" applyFont="0" applyFill="0" applyBorder="0" applyAlignment="0" applyProtection="0"/>
    <xf numFmtId="178" fontId="74" fillId="0" borderId="0" applyFont="0" applyFill="0" applyBorder="0" applyAlignment="0" applyProtection="0"/>
    <xf numFmtId="223" fontId="74" fillId="0" borderId="0" applyFont="0" applyFill="0" applyBorder="0" applyAlignment="0" applyProtection="0"/>
    <xf numFmtId="169" fontId="94" fillId="0" borderId="0" applyFont="0" applyFill="0" applyBorder="0" applyAlignment="0" applyProtection="0"/>
    <xf numFmtId="167" fontId="95" fillId="0" borderId="0" applyFont="0" applyFill="0" applyBorder="0" applyAlignment="0" applyProtection="0"/>
    <xf numFmtId="178" fontId="74" fillId="0" borderId="0" applyFont="0" applyFill="0" applyBorder="0" applyAlignment="0" applyProtection="0"/>
    <xf numFmtId="223" fontId="74" fillId="0" borderId="0" applyFont="0" applyFill="0" applyBorder="0" applyAlignment="0" applyProtection="0"/>
    <xf numFmtId="210" fontId="74" fillId="0" borderId="0" applyFont="0" applyFill="0" applyBorder="0" applyAlignment="0" applyProtection="0"/>
    <xf numFmtId="167" fontId="9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43" fontId="74" fillId="0" borderId="0" applyFont="0" applyFill="0" applyBorder="0" applyAlignment="0" applyProtection="0"/>
    <xf numFmtId="0" fontId="74" fillId="0" borderId="0" applyFont="0" applyFill="0" applyBorder="0" applyAlignment="0" applyProtection="0"/>
    <xf numFmtId="224" fontId="74" fillId="0" borderId="0" applyFont="0" applyFill="0" applyBorder="0" applyAlignment="0" applyProtection="0"/>
    <xf numFmtId="169"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167" fontId="70" fillId="0" borderId="0" applyFont="0" applyFill="0" applyBorder="0" applyAlignment="0" applyProtection="0"/>
    <xf numFmtId="42" fontId="74" fillId="0" borderId="0" applyFont="0" applyFill="0" applyBorder="0" applyAlignment="0" applyProtection="0"/>
    <xf numFmtId="209" fontId="74" fillId="0" borderId="0" applyFont="0" applyFill="0" applyBorder="0" applyAlignment="0" applyProtection="0"/>
    <xf numFmtId="209" fontId="74" fillId="0" borderId="0" applyFont="0" applyFill="0" applyBorder="0" applyAlignment="0" applyProtection="0"/>
    <xf numFmtId="209" fontId="74" fillId="0" borderId="0" applyFont="0" applyFill="0" applyBorder="0" applyAlignment="0" applyProtection="0"/>
    <xf numFmtId="202" fontId="74" fillId="0" borderId="0" applyFont="0" applyFill="0" applyBorder="0" applyAlignment="0" applyProtection="0"/>
    <xf numFmtId="202" fontId="74" fillId="0" borderId="0" applyFont="0" applyFill="0" applyBorder="0" applyAlignment="0" applyProtection="0"/>
    <xf numFmtId="209" fontId="74" fillId="0" borderId="0" applyFont="0" applyFill="0" applyBorder="0" applyAlignment="0" applyProtection="0"/>
    <xf numFmtId="210" fontId="29" fillId="0" borderId="0" applyFont="0" applyFill="0" applyBorder="0" applyAlignment="0" applyProtection="0"/>
    <xf numFmtId="42" fontId="74" fillId="0" borderId="0" applyFont="0" applyFill="0" applyBorder="0" applyAlignment="0" applyProtection="0"/>
    <xf numFmtId="202" fontId="70" fillId="0" borderId="0" applyFont="0" applyFill="0" applyBorder="0" applyAlignment="0" applyProtection="0"/>
    <xf numFmtId="202" fontId="70" fillId="0" borderId="0" applyFont="0" applyFill="0" applyBorder="0" applyAlignment="0" applyProtection="0"/>
    <xf numFmtId="191" fontId="92" fillId="0" borderId="0" applyFont="0" applyFill="0" applyBorder="0" applyAlignment="0" applyProtection="0"/>
    <xf numFmtId="202" fontId="70" fillId="0" borderId="0" applyFont="0" applyFill="0" applyBorder="0" applyAlignment="0" applyProtection="0"/>
    <xf numFmtId="209" fontId="74" fillId="0" borderId="0" applyFont="0" applyFill="0" applyBorder="0" applyAlignment="0" applyProtection="0"/>
    <xf numFmtId="202" fontId="70" fillId="0" borderId="0" applyFont="0" applyFill="0" applyBorder="0" applyAlignment="0" applyProtection="0"/>
    <xf numFmtId="209" fontId="74" fillId="0" borderId="0" applyFont="0" applyFill="0" applyBorder="0" applyAlignment="0" applyProtection="0"/>
    <xf numFmtId="209" fontId="74" fillId="0" borderId="0" applyFont="0" applyFill="0" applyBorder="0" applyAlignment="0" applyProtection="0"/>
    <xf numFmtId="209" fontId="74" fillId="0" borderId="0" applyFont="0" applyFill="0" applyBorder="0" applyAlignment="0" applyProtection="0"/>
    <xf numFmtId="191" fontId="92" fillId="0" borderId="0" applyFont="0" applyFill="0" applyBorder="0" applyAlignment="0" applyProtection="0"/>
    <xf numFmtId="180" fontId="74" fillId="0" borderId="0" applyFont="0" applyFill="0" applyBorder="0" applyAlignment="0" applyProtection="0"/>
    <xf numFmtId="191" fontId="92" fillId="0" borderId="0" applyFont="0" applyFill="0" applyBorder="0" applyAlignment="0" applyProtection="0"/>
    <xf numFmtId="202" fontId="70" fillId="0" borderId="0" applyFont="0" applyFill="0" applyBorder="0" applyAlignment="0" applyProtection="0"/>
    <xf numFmtId="209" fontId="74" fillId="0" borderId="0" applyFont="0" applyFill="0" applyBorder="0" applyAlignment="0" applyProtection="0"/>
    <xf numFmtId="211" fontId="74" fillId="0" borderId="0" applyFont="0" applyFill="0" applyBorder="0" applyAlignment="0" applyProtection="0"/>
    <xf numFmtId="42" fontId="74" fillId="0" borderId="0" applyFont="0" applyFill="0" applyBorder="0" applyAlignment="0" applyProtection="0"/>
    <xf numFmtId="201" fontId="74" fillId="0" borderId="0" applyFont="0" applyFill="0" applyBorder="0" applyAlignment="0" applyProtection="0"/>
    <xf numFmtId="209" fontId="74" fillId="0" borderId="0" applyFont="0" applyFill="0" applyBorder="0" applyAlignment="0" applyProtection="0"/>
    <xf numFmtId="209" fontId="74" fillId="0" borderId="0" applyFont="0" applyFill="0" applyBorder="0" applyAlignment="0" applyProtection="0"/>
    <xf numFmtId="209" fontId="74" fillId="0" borderId="0" applyFont="0" applyFill="0" applyBorder="0" applyAlignment="0" applyProtection="0"/>
    <xf numFmtId="201" fontId="74" fillId="0" borderId="0" applyFont="0" applyFill="0" applyBorder="0" applyAlignment="0" applyProtection="0"/>
    <xf numFmtId="201" fontId="74" fillId="0" borderId="0" applyFont="0" applyFill="0" applyBorder="0" applyAlignment="0" applyProtection="0"/>
    <xf numFmtId="201" fontId="74" fillId="0" borderId="0" applyFont="0" applyFill="0" applyBorder="0" applyAlignment="0" applyProtection="0"/>
    <xf numFmtId="42" fontId="74" fillId="0" borderId="0" applyFont="0" applyFill="0" applyBorder="0" applyAlignment="0" applyProtection="0"/>
    <xf numFmtId="225" fontId="74" fillId="0" borderId="0" applyFont="0" applyFill="0" applyBorder="0" applyAlignment="0" applyProtection="0"/>
    <xf numFmtId="202" fontId="74" fillId="0" borderId="0" applyFont="0" applyFill="0" applyBorder="0" applyAlignment="0" applyProtection="0"/>
    <xf numFmtId="226" fontId="74" fillId="0" borderId="0" applyFont="0" applyFill="0" applyBorder="0" applyAlignment="0" applyProtection="0"/>
    <xf numFmtId="226" fontId="74" fillId="0" borderId="0" applyFont="0" applyFill="0" applyBorder="0" applyAlignment="0" applyProtection="0"/>
    <xf numFmtId="202" fontId="70" fillId="0" borderId="0" applyFont="0" applyFill="0" applyBorder="0" applyAlignment="0" applyProtection="0"/>
    <xf numFmtId="164" fontId="74" fillId="0" borderId="0" applyFont="0" applyFill="0" applyBorder="0" applyAlignment="0" applyProtection="0"/>
    <xf numFmtId="202" fontId="74" fillId="0" borderId="0" applyFont="0" applyFill="0" applyBorder="0" applyAlignment="0" applyProtection="0"/>
    <xf numFmtId="165" fontId="74" fillId="0" borderId="0" applyFont="0" applyFill="0" applyBorder="0" applyAlignment="0" applyProtection="0"/>
    <xf numFmtId="208" fontId="94" fillId="0" borderId="0" applyFont="0" applyFill="0" applyBorder="0" applyAlignment="0" applyProtection="0"/>
    <xf numFmtId="226" fontId="74" fillId="0" borderId="0" applyFont="0" applyFill="0" applyBorder="0" applyAlignment="0" applyProtection="0"/>
    <xf numFmtId="226" fontId="74" fillId="0" borderId="0" applyFont="0" applyFill="0" applyBorder="0" applyAlignment="0" applyProtection="0"/>
    <xf numFmtId="227" fontId="95" fillId="0" borderId="0" applyFont="0" applyFill="0" applyBorder="0" applyAlignment="0" applyProtection="0"/>
    <xf numFmtId="228" fontId="74" fillId="0" borderId="0" applyFont="0" applyFill="0" applyBorder="0" applyAlignment="0" applyProtection="0"/>
    <xf numFmtId="226" fontId="74" fillId="0" borderId="0" applyFont="0" applyFill="0" applyBorder="0" applyAlignment="0" applyProtection="0"/>
    <xf numFmtId="229" fontId="94" fillId="0" borderId="0" applyFont="0" applyFill="0" applyBorder="0" applyAlignment="0" applyProtection="0"/>
    <xf numFmtId="227" fontId="95" fillId="0" borderId="0" applyFont="0" applyFill="0" applyBorder="0" applyAlignment="0" applyProtection="0"/>
    <xf numFmtId="228" fontId="74" fillId="0" borderId="0" applyFont="0" applyFill="0" applyBorder="0" applyAlignment="0" applyProtection="0"/>
    <xf numFmtId="226" fontId="74" fillId="0" borderId="0" applyFont="0" applyFill="0" applyBorder="0" applyAlignment="0" applyProtection="0"/>
    <xf numFmtId="230" fontId="74" fillId="0" borderId="0" applyFont="0" applyFill="0" applyBorder="0" applyAlignment="0" applyProtection="0"/>
    <xf numFmtId="208" fontId="94" fillId="0" borderId="0" applyFont="0" applyFill="0" applyBorder="0" applyAlignment="0" applyProtection="0"/>
    <xf numFmtId="226" fontId="74" fillId="0" borderId="0" applyFont="0" applyFill="0" applyBorder="0" applyAlignment="0" applyProtection="0"/>
    <xf numFmtId="202" fontId="74" fillId="0" borderId="0" applyFont="0" applyFill="0" applyBorder="0" applyAlignment="0" applyProtection="0"/>
    <xf numFmtId="226" fontId="74" fillId="0" borderId="0" applyFont="0" applyFill="0" applyBorder="0" applyAlignment="0" applyProtection="0"/>
    <xf numFmtId="226" fontId="74" fillId="0" borderId="0" applyFont="0" applyFill="0" applyBorder="0" applyAlignment="0" applyProtection="0"/>
    <xf numFmtId="229" fontId="94" fillId="0" borderId="0" applyFont="0" applyFill="0" applyBorder="0" applyAlignment="0" applyProtection="0"/>
    <xf numFmtId="231" fontId="74" fillId="0" borderId="0" applyFont="0" applyFill="0" applyBorder="0" applyAlignment="0" applyProtection="0"/>
    <xf numFmtId="231" fontId="74" fillId="0" borderId="0" applyFont="0" applyFill="0" applyBorder="0" applyAlignment="0" applyProtection="0"/>
    <xf numFmtId="232" fontId="95" fillId="0" borderId="0" applyFont="0" applyFill="0" applyBorder="0" applyAlignment="0" applyProtection="0"/>
    <xf numFmtId="233" fontId="74" fillId="0" borderId="0" applyFont="0" applyFill="0" applyBorder="0" applyAlignment="0" applyProtection="0"/>
    <xf numFmtId="231" fontId="74" fillId="0" borderId="0" applyFont="0" applyFill="0" applyBorder="0" applyAlignment="0" applyProtection="0"/>
    <xf numFmtId="167" fontId="94" fillId="0" borderId="0" applyFont="0" applyFill="0" applyBorder="0" applyAlignment="0" applyProtection="0"/>
    <xf numFmtId="232" fontId="95" fillId="0" borderId="0" applyFont="0" applyFill="0" applyBorder="0" applyAlignment="0" applyProtection="0"/>
    <xf numFmtId="233" fontId="74" fillId="0" borderId="0" applyFont="0" applyFill="0" applyBorder="0" applyAlignment="0" applyProtection="0"/>
    <xf numFmtId="231" fontId="74" fillId="0" borderId="0" applyFont="0" applyFill="0" applyBorder="0" applyAlignment="0" applyProtection="0"/>
    <xf numFmtId="212" fontId="74" fillId="0" borderId="0" applyFont="0" applyFill="0" applyBorder="0" applyAlignment="0" applyProtection="0"/>
    <xf numFmtId="229" fontId="94" fillId="0" borderId="0" applyFont="0" applyFill="0" applyBorder="0" applyAlignment="0" applyProtection="0"/>
    <xf numFmtId="234" fontId="96" fillId="0" borderId="0" applyFont="0" applyFill="0" applyBorder="0" applyAlignment="0" applyProtection="0"/>
    <xf numFmtId="211" fontId="74" fillId="0" borderId="0" applyFont="0" applyFill="0" applyBorder="0" applyAlignment="0" applyProtection="0"/>
    <xf numFmtId="201" fontId="74" fillId="0" borderId="0" applyFont="0" applyFill="0" applyBorder="0" applyAlignment="0" applyProtection="0"/>
    <xf numFmtId="201" fontId="74" fillId="0" borderId="0" applyFont="0" applyFill="0" applyBorder="0" applyAlignment="0" applyProtection="0"/>
    <xf numFmtId="43" fontId="74" fillId="0" borderId="0" applyFont="0" applyFill="0" applyBorder="0" applyAlignment="0" applyProtection="0"/>
    <xf numFmtId="169"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179"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217" fontId="74" fillId="0" borderId="0" applyFont="0" applyFill="0" applyBorder="0" applyAlignment="0" applyProtection="0"/>
    <xf numFmtId="0" fontId="74" fillId="0" borderId="0" applyFont="0" applyFill="0" applyBorder="0" applyAlignment="0" applyProtection="0"/>
    <xf numFmtId="169" fontId="74" fillId="0" borderId="0" applyFont="0" applyFill="0" applyBorder="0" applyAlignment="0" applyProtection="0"/>
    <xf numFmtId="217" fontId="74" fillId="0" borderId="0" applyFont="0" applyFill="0" applyBorder="0" applyAlignment="0" applyProtection="0"/>
    <xf numFmtId="179" fontId="74" fillId="0" borderId="0" applyFont="0" applyFill="0" applyBorder="0" applyAlignment="0" applyProtection="0"/>
    <xf numFmtId="179" fontId="74" fillId="0" borderId="0" applyFont="0" applyFill="0" applyBorder="0" applyAlignment="0" applyProtection="0"/>
    <xf numFmtId="179" fontId="74" fillId="0" borderId="0" applyFont="0" applyFill="0" applyBorder="0" applyAlignment="0" applyProtection="0"/>
    <xf numFmtId="179" fontId="74" fillId="0" borderId="0" applyFont="0" applyFill="0" applyBorder="0" applyAlignment="0" applyProtection="0"/>
    <xf numFmtId="218" fontId="74" fillId="0" borderId="0" applyFont="0" applyFill="0" applyBorder="0" applyAlignment="0" applyProtection="0"/>
    <xf numFmtId="0"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0" fontId="74" fillId="0" borderId="0" applyFont="0" applyFill="0" applyBorder="0" applyAlignment="0" applyProtection="0"/>
    <xf numFmtId="179" fontId="74" fillId="0" borderId="0" applyFont="0" applyFill="0" applyBorder="0" applyAlignment="0" applyProtection="0"/>
    <xf numFmtId="179" fontId="74" fillId="0" borderId="0" applyFont="0" applyFill="0" applyBorder="0" applyAlignment="0" applyProtection="0"/>
    <xf numFmtId="0" fontId="74" fillId="0" borderId="0" applyFont="0" applyFill="0" applyBorder="0" applyAlignment="0" applyProtection="0"/>
    <xf numFmtId="0" fontId="74" fillId="0" borderId="0" applyFont="0" applyFill="0" applyBorder="0" applyAlignment="0" applyProtection="0"/>
    <xf numFmtId="0" fontId="74" fillId="0" borderId="0" applyFont="0" applyFill="0" applyBorder="0" applyAlignment="0" applyProtection="0"/>
    <xf numFmtId="217" fontId="74" fillId="0" borderId="0" applyFont="0" applyFill="0" applyBorder="0" applyAlignment="0" applyProtection="0"/>
    <xf numFmtId="0" fontId="74" fillId="0" borderId="0" applyFont="0" applyFill="0" applyBorder="0" applyAlignment="0" applyProtection="0"/>
    <xf numFmtId="217" fontId="74" fillId="0" borderId="0" applyFont="0" applyFill="0" applyBorder="0" applyAlignment="0" applyProtection="0"/>
    <xf numFmtId="179" fontId="74" fillId="0" borderId="0" applyFont="0" applyFill="0" applyBorder="0" applyAlignment="0" applyProtection="0"/>
    <xf numFmtId="219" fontId="74" fillId="0" borderId="0" applyFont="0" applyFill="0" applyBorder="0" applyAlignment="0" applyProtection="0"/>
    <xf numFmtId="218"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0"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220" fontId="92" fillId="0" borderId="0" applyFont="0" applyFill="0" applyBorder="0" applyAlignment="0" applyProtection="0"/>
    <xf numFmtId="0"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221" fontId="29" fillId="0" borderId="0" applyFont="0" applyFill="0" applyBorder="0" applyAlignment="0" applyProtection="0"/>
    <xf numFmtId="169" fontId="74" fillId="0" borderId="0" applyFont="0" applyFill="0" applyBorder="0" applyAlignment="0" applyProtection="0"/>
    <xf numFmtId="218" fontId="74" fillId="0" borderId="0" applyFont="0" applyFill="0" applyBorder="0" applyAlignment="0" applyProtection="0"/>
    <xf numFmtId="218" fontId="74" fillId="0" borderId="0" applyFont="0" applyFill="0" applyBorder="0" applyAlignment="0" applyProtection="0"/>
    <xf numFmtId="179" fontId="74" fillId="0" borderId="0" applyFont="0" applyFill="0" applyBorder="0" applyAlignment="0" applyProtection="0"/>
    <xf numFmtId="0"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218" fontId="74" fillId="0" borderId="0" applyFont="0" applyFill="0" applyBorder="0" applyAlignment="0" applyProtection="0"/>
    <xf numFmtId="217" fontId="74" fillId="0" borderId="0" applyFont="0" applyFill="0" applyBorder="0" applyAlignment="0" applyProtection="0"/>
    <xf numFmtId="220" fontId="92" fillId="0" borderId="0" applyFont="0" applyFill="0" applyBorder="0" applyAlignment="0" applyProtection="0"/>
    <xf numFmtId="218"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43"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169" fontId="74" fillId="0" borderId="0" applyFont="0" applyFill="0" applyBorder="0" applyAlignment="0" applyProtection="0"/>
    <xf numFmtId="222" fontId="74" fillId="0" borderId="0" applyFont="0" applyFill="0" applyBorder="0" applyAlignment="0" applyProtection="0"/>
    <xf numFmtId="218" fontId="74" fillId="0" borderId="0" applyFont="0" applyFill="0" applyBorder="0" applyAlignment="0" applyProtection="0"/>
    <xf numFmtId="43"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43"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43"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167" fontId="94" fillId="0" borderId="0" applyFont="0" applyFill="0" applyBorder="0" applyAlignment="0" applyProtection="0"/>
    <xf numFmtId="223" fontId="74" fillId="0" borderId="0" applyFont="0" applyFill="0" applyBorder="0" applyAlignment="0" applyProtection="0"/>
    <xf numFmtId="223" fontId="74" fillId="0" borderId="0" applyFont="0" applyFill="0" applyBorder="0" applyAlignment="0" applyProtection="0"/>
    <xf numFmtId="167" fontId="95" fillId="0" borderId="0" applyFont="0" applyFill="0" applyBorder="0" applyAlignment="0" applyProtection="0"/>
    <xf numFmtId="178" fontId="74" fillId="0" borderId="0" applyFont="0" applyFill="0" applyBorder="0" applyAlignment="0" applyProtection="0"/>
    <xf numFmtId="223" fontId="74" fillId="0" borderId="0" applyFont="0" applyFill="0" applyBorder="0" applyAlignment="0" applyProtection="0"/>
    <xf numFmtId="169" fontId="94" fillId="0" borderId="0" applyFont="0" applyFill="0" applyBorder="0" applyAlignment="0" applyProtection="0"/>
    <xf numFmtId="167" fontId="95" fillId="0" borderId="0" applyFont="0" applyFill="0" applyBorder="0" applyAlignment="0" applyProtection="0"/>
    <xf numFmtId="178" fontId="74" fillId="0" borderId="0" applyFont="0" applyFill="0" applyBorder="0" applyAlignment="0" applyProtection="0"/>
    <xf numFmtId="223" fontId="74" fillId="0" borderId="0" applyFont="0" applyFill="0" applyBorder="0" applyAlignment="0" applyProtection="0"/>
    <xf numFmtId="210" fontId="74" fillId="0" borderId="0" applyFont="0" applyFill="0" applyBorder="0" applyAlignment="0" applyProtection="0"/>
    <xf numFmtId="167" fontId="9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169" fontId="70" fillId="0" borderId="0" applyFont="0" applyFill="0" applyBorder="0" applyAlignment="0" applyProtection="0"/>
    <xf numFmtId="43" fontId="74" fillId="0" borderId="0" applyFont="0" applyFill="0" applyBorder="0" applyAlignment="0" applyProtection="0"/>
    <xf numFmtId="0" fontId="74" fillId="0" borderId="0" applyFont="0" applyFill="0" applyBorder="0" applyAlignment="0" applyProtection="0"/>
    <xf numFmtId="224" fontId="74" fillId="0" borderId="0" applyFont="0" applyFill="0" applyBorder="0" applyAlignment="0" applyProtection="0"/>
    <xf numFmtId="169"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41" fontId="74" fillId="0" borderId="0" applyFont="0" applyFill="0" applyBorder="0" applyAlignment="0" applyProtection="0"/>
    <xf numFmtId="167" fontId="74" fillId="0" borderId="0" applyFont="0" applyFill="0" applyBorder="0" applyAlignment="0" applyProtection="0"/>
    <xf numFmtId="216"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178" fontId="74" fillId="0" borderId="0" applyFont="0" applyFill="0" applyBorder="0" applyAlignment="0" applyProtection="0"/>
    <xf numFmtId="235" fontId="74" fillId="0" borderId="0" applyFont="0" applyFill="0" applyBorder="0" applyAlignment="0" applyProtection="0"/>
    <xf numFmtId="192" fontId="74" fillId="0" borderId="0" applyFont="0" applyFill="0" applyBorder="0" applyAlignment="0" applyProtection="0"/>
    <xf numFmtId="235" fontId="74" fillId="0" borderId="0" applyFont="0" applyFill="0" applyBorder="0" applyAlignment="0" applyProtection="0"/>
    <xf numFmtId="216" fontId="74" fillId="0" borderId="0" applyFont="0" applyFill="0" applyBorder="0" applyAlignment="0" applyProtection="0"/>
    <xf numFmtId="167" fontId="74" fillId="0" borderId="0" applyFont="0" applyFill="0" applyBorder="0" applyAlignment="0" applyProtection="0"/>
    <xf numFmtId="235" fontId="74" fillId="0" borderId="0" applyFont="0" applyFill="0" applyBorder="0" applyAlignment="0" applyProtection="0"/>
    <xf numFmtId="178" fontId="74" fillId="0" borderId="0" applyFont="0" applyFill="0" applyBorder="0" applyAlignment="0" applyProtection="0"/>
    <xf numFmtId="178" fontId="74" fillId="0" borderId="0" applyFont="0" applyFill="0" applyBorder="0" applyAlignment="0" applyProtection="0"/>
    <xf numFmtId="178" fontId="74" fillId="0" borderId="0" applyFont="0" applyFill="0" applyBorder="0" applyAlignment="0" applyProtection="0"/>
    <xf numFmtId="178" fontId="74" fillId="0" borderId="0" applyFont="0" applyFill="0" applyBorder="0" applyAlignment="0" applyProtection="0"/>
    <xf numFmtId="192" fontId="74" fillId="0" borderId="0" applyFont="0" applyFill="0" applyBorder="0" applyAlignment="0" applyProtection="0"/>
    <xf numFmtId="216"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192" fontId="70" fillId="0" borderId="0" applyFont="0" applyFill="0" applyBorder="0" applyAlignment="0" applyProtection="0"/>
    <xf numFmtId="178" fontId="74" fillId="0" borderId="0" applyFont="0" applyFill="0" applyBorder="0" applyAlignment="0" applyProtection="0"/>
    <xf numFmtId="178" fontId="74" fillId="0" borderId="0" applyFont="0" applyFill="0" applyBorder="0" applyAlignment="0" applyProtection="0"/>
    <xf numFmtId="192" fontId="70" fillId="0" borderId="0" applyFont="0" applyFill="0" applyBorder="0" applyAlignment="0" applyProtection="0"/>
    <xf numFmtId="192" fontId="70" fillId="0" borderId="0" applyFont="0" applyFill="0" applyBorder="0" applyAlignment="0" applyProtection="0"/>
    <xf numFmtId="192" fontId="70" fillId="0" borderId="0" applyFont="0" applyFill="0" applyBorder="0" applyAlignment="0" applyProtection="0"/>
    <xf numFmtId="235" fontId="74" fillId="0" borderId="0" applyFont="0" applyFill="0" applyBorder="0" applyAlignment="0" applyProtection="0"/>
    <xf numFmtId="192" fontId="70" fillId="0" borderId="0" applyFont="0" applyFill="0" applyBorder="0" applyAlignment="0" applyProtection="0"/>
    <xf numFmtId="192" fontId="70" fillId="0" borderId="0" applyFont="0" applyFill="0" applyBorder="0" applyAlignment="0" applyProtection="0"/>
    <xf numFmtId="178" fontId="74" fillId="0" borderId="0" applyFont="0" applyFill="0" applyBorder="0" applyAlignment="0" applyProtection="0"/>
    <xf numFmtId="236" fontId="74" fillId="0" borderId="0" applyFont="0" applyFill="0" applyBorder="0" applyAlignment="0" applyProtection="0"/>
    <xf numFmtId="192"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237" fontId="92" fillId="0" borderId="0" applyFont="0" applyFill="0" applyBorder="0" applyAlignment="0" applyProtection="0"/>
    <xf numFmtId="235" fontId="74" fillId="0" borderId="0" applyFont="0" applyFill="0" applyBorder="0" applyAlignment="0" applyProtection="0"/>
    <xf numFmtId="216" fontId="74" fillId="0" borderId="0" applyFont="0" applyFill="0" applyBorder="0" applyAlignment="0" applyProtection="0"/>
    <xf numFmtId="216" fontId="74" fillId="0" borderId="0" applyFont="0" applyFill="0" applyBorder="0" applyAlignment="0" applyProtection="0"/>
    <xf numFmtId="192" fontId="74" fillId="0" borderId="0" applyFont="0" applyFill="0" applyBorder="0" applyAlignment="0" applyProtection="0"/>
    <xf numFmtId="238" fontId="92" fillId="0" borderId="0" applyFont="0" applyFill="0" applyBorder="0" applyAlignment="0" applyProtection="0"/>
    <xf numFmtId="216" fontId="74" fillId="0" borderId="0" applyFont="0" applyFill="0" applyBorder="0" applyAlignment="0" applyProtection="0"/>
    <xf numFmtId="216" fontId="74" fillId="0" borderId="0" applyFont="0" applyFill="0" applyBorder="0" applyAlignment="0" applyProtection="0"/>
    <xf numFmtId="235" fontId="74" fillId="0" borderId="0" applyFont="0" applyFill="0" applyBorder="0" applyAlignment="0" applyProtection="0"/>
    <xf numFmtId="192" fontId="74" fillId="0" borderId="0" applyFont="0" applyFill="0" applyBorder="0" applyAlignment="0" applyProtection="0"/>
    <xf numFmtId="239" fontId="29" fillId="0" borderId="0" applyFont="0" applyFill="0" applyBorder="0" applyAlignment="0" applyProtection="0"/>
    <xf numFmtId="237" fontId="92" fillId="0" borderId="0" applyFont="0" applyFill="0" applyBorder="0" applyAlignment="0" applyProtection="0"/>
    <xf numFmtId="167" fontId="74" fillId="0" borderId="0" applyFont="0" applyFill="0" applyBorder="0" applyAlignment="0" applyProtection="0"/>
    <xf numFmtId="192" fontId="74" fillId="0" borderId="0" applyFont="0" applyFill="0" applyBorder="0" applyAlignment="0" applyProtection="0"/>
    <xf numFmtId="192" fontId="74" fillId="0" borderId="0" applyFont="0" applyFill="0" applyBorder="0" applyAlignment="0" applyProtection="0"/>
    <xf numFmtId="178" fontId="74" fillId="0" borderId="0" applyFont="0" applyFill="0" applyBorder="0" applyAlignment="0" applyProtection="0"/>
    <xf numFmtId="237" fontId="92" fillId="0" borderId="0" applyFont="0" applyFill="0" applyBorder="0" applyAlignment="0" applyProtection="0"/>
    <xf numFmtId="235" fontId="74" fillId="0" borderId="0" applyFont="0" applyFill="0" applyBorder="0" applyAlignment="0" applyProtection="0"/>
    <xf numFmtId="192" fontId="74" fillId="0" borderId="0" applyFont="0" applyFill="0" applyBorder="0" applyAlignment="0" applyProtection="0"/>
    <xf numFmtId="216" fontId="74" fillId="0" borderId="0" applyFont="0" applyFill="0" applyBorder="0" applyAlignment="0" applyProtection="0"/>
    <xf numFmtId="192" fontId="74" fillId="0" borderId="0" applyFont="0" applyFill="0" applyBorder="0" applyAlignment="0" applyProtection="0"/>
    <xf numFmtId="235" fontId="74" fillId="0" borderId="0" applyFont="0" applyFill="0" applyBorder="0" applyAlignment="0" applyProtection="0"/>
    <xf numFmtId="238" fontId="92" fillId="0" borderId="0" applyFont="0" applyFill="0" applyBorder="0" applyAlignment="0" applyProtection="0"/>
    <xf numFmtId="192" fontId="74" fillId="0" borderId="0" applyFont="0" applyFill="0" applyBorder="0" applyAlignment="0" applyProtection="0"/>
    <xf numFmtId="41" fontId="74" fillId="0" borderId="0" applyFont="0" applyFill="0" applyBorder="0" applyAlignment="0" applyProtection="0"/>
    <xf numFmtId="41" fontId="74" fillId="0" borderId="0" applyFont="0" applyFill="0" applyBorder="0" applyAlignment="0" applyProtection="0"/>
    <xf numFmtId="41"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41"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192" fontId="74" fillId="0" borderId="0" applyFont="0" applyFill="0" applyBorder="0" applyAlignment="0" applyProtection="0"/>
    <xf numFmtId="167" fontId="74" fillId="0" borderId="0" applyFont="0" applyFill="0" applyBorder="0" applyAlignment="0" applyProtection="0"/>
    <xf numFmtId="240" fontId="74" fillId="0" borderId="0" applyFont="0" applyFill="0" applyBorder="0" applyAlignment="0" applyProtection="0"/>
    <xf numFmtId="215" fontId="74" fillId="0" borderId="0" applyFont="0" applyFill="0" applyBorder="0" applyAlignment="0" applyProtection="0"/>
    <xf numFmtId="216" fontId="74" fillId="0" borderId="0" applyFont="0" applyFill="0" applyBorder="0" applyAlignment="0" applyProtection="0"/>
    <xf numFmtId="216" fontId="74" fillId="0" borderId="0" applyFont="0" applyFill="0" applyBorder="0" applyAlignment="0" applyProtection="0"/>
    <xf numFmtId="216" fontId="74" fillId="0" borderId="0" applyFont="0" applyFill="0" applyBorder="0" applyAlignment="0" applyProtection="0"/>
    <xf numFmtId="215" fontId="74" fillId="0" borderId="0" applyFont="0" applyFill="0" applyBorder="0" applyAlignment="0" applyProtection="0"/>
    <xf numFmtId="215" fontId="74" fillId="0" borderId="0" applyFont="0" applyFill="0" applyBorder="0" applyAlignment="0" applyProtection="0"/>
    <xf numFmtId="215" fontId="74" fillId="0" borderId="0" applyFont="0" applyFill="0" applyBorder="0" applyAlignment="0" applyProtection="0"/>
    <xf numFmtId="192" fontId="74" fillId="0" borderId="0" applyFont="0" applyFill="0" applyBorder="0" applyAlignment="0" applyProtection="0"/>
    <xf numFmtId="41"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41"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41"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192" fontId="74" fillId="0" borderId="0" applyFont="0" applyFill="0" applyBorder="0" applyAlignment="0" applyProtection="0"/>
    <xf numFmtId="235" fontId="74" fillId="0" borderId="0" applyFont="0" applyFill="0" applyBorder="0" applyAlignment="0" applyProtection="0"/>
    <xf numFmtId="192" fontId="74" fillId="0" borderId="0" applyFont="0" applyFill="0" applyBorder="0" applyAlignment="0" applyProtection="0"/>
    <xf numFmtId="180" fontId="94" fillId="0" borderId="0" applyFont="0" applyFill="0" applyBorder="0" applyAlignment="0" applyProtection="0"/>
    <xf numFmtId="241" fontId="74" fillId="0" borderId="0" applyFont="0" applyFill="0" applyBorder="0" applyAlignment="0" applyProtection="0"/>
    <xf numFmtId="241" fontId="74" fillId="0" borderId="0" applyFont="0" applyFill="0" applyBorder="0" applyAlignment="0" applyProtection="0"/>
    <xf numFmtId="191" fontId="95" fillId="0" borderId="0" applyFont="0" applyFill="0" applyBorder="0" applyAlignment="0" applyProtection="0"/>
    <xf numFmtId="242" fontId="74" fillId="0" borderId="0" applyFont="0" applyFill="0" applyBorder="0" applyAlignment="0" applyProtection="0"/>
    <xf numFmtId="241" fontId="74" fillId="0" borderId="0" applyFont="0" applyFill="0" applyBorder="0" applyAlignment="0" applyProtection="0"/>
    <xf numFmtId="181" fontId="94" fillId="0" borderId="0" applyFont="0" applyFill="0" applyBorder="0" applyAlignment="0" applyProtection="0"/>
    <xf numFmtId="191" fontId="95" fillId="0" borderId="0" applyFont="0" applyFill="0" applyBorder="0" applyAlignment="0" applyProtection="0"/>
    <xf numFmtId="242" fontId="74" fillId="0" borderId="0" applyFont="0" applyFill="0" applyBorder="0" applyAlignment="0" applyProtection="0"/>
    <xf numFmtId="241" fontId="74" fillId="0" borderId="0" applyFont="0" applyFill="0" applyBorder="0" applyAlignment="0" applyProtection="0"/>
    <xf numFmtId="243" fontId="74" fillId="0" borderId="0" applyFont="0" applyFill="0" applyBorder="0" applyAlignment="0" applyProtection="0"/>
    <xf numFmtId="180" fontId="9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41" fontId="74" fillId="0" borderId="0" applyFont="0" applyFill="0" applyBorder="0" applyAlignment="0" applyProtection="0"/>
    <xf numFmtId="184" fontId="96" fillId="0" borderId="0" applyFont="0" applyFill="0" applyBorder="0" applyAlignment="0" applyProtection="0"/>
    <xf numFmtId="244" fontId="74" fillId="0" borderId="0" applyFont="0" applyFill="0" applyBorder="0" applyAlignment="0" applyProtection="0"/>
    <xf numFmtId="167" fontId="74" fillId="0" borderId="0" applyFont="0" applyFill="0" applyBorder="0" applyAlignment="0" applyProtection="0"/>
    <xf numFmtId="215" fontId="74" fillId="0" borderId="0" applyFont="0" applyFill="0" applyBorder="0" applyAlignment="0" applyProtection="0"/>
    <xf numFmtId="215"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209" fontId="74" fillId="0" borderId="0" applyFont="0" applyFill="0" applyBorder="0" applyAlignment="0" applyProtection="0"/>
    <xf numFmtId="209" fontId="74" fillId="0" borderId="0" applyFont="0" applyFill="0" applyBorder="0" applyAlignment="0" applyProtection="0"/>
    <xf numFmtId="209" fontId="74" fillId="0" borderId="0" applyFont="0" applyFill="0" applyBorder="0" applyAlignment="0" applyProtection="0"/>
    <xf numFmtId="202" fontId="74" fillId="0" borderId="0" applyFont="0" applyFill="0" applyBorder="0" applyAlignment="0" applyProtection="0"/>
    <xf numFmtId="202" fontId="74" fillId="0" borderId="0" applyFont="0" applyFill="0" applyBorder="0" applyAlignment="0" applyProtection="0"/>
    <xf numFmtId="209" fontId="74" fillId="0" borderId="0" applyFont="0" applyFill="0" applyBorder="0" applyAlignment="0" applyProtection="0"/>
    <xf numFmtId="210" fontId="29" fillId="0" borderId="0" applyFont="0" applyFill="0" applyBorder="0" applyAlignment="0" applyProtection="0"/>
    <xf numFmtId="42" fontId="74" fillId="0" borderId="0" applyFont="0" applyFill="0" applyBorder="0" applyAlignment="0" applyProtection="0"/>
    <xf numFmtId="202" fontId="70" fillId="0" borderId="0" applyFont="0" applyFill="0" applyBorder="0" applyAlignment="0" applyProtection="0"/>
    <xf numFmtId="202" fontId="70" fillId="0" borderId="0" applyFont="0" applyFill="0" applyBorder="0" applyAlignment="0" applyProtection="0"/>
    <xf numFmtId="191" fontId="92" fillId="0" borderId="0" applyFont="0" applyFill="0" applyBorder="0" applyAlignment="0" applyProtection="0"/>
    <xf numFmtId="202" fontId="70" fillId="0" borderId="0" applyFont="0" applyFill="0" applyBorder="0" applyAlignment="0" applyProtection="0"/>
    <xf numFmtId="209" fontId="74" fillId="0" borderId="0" applyFont="0" applyFill="0" applyBorder="0" applyAlignment="0" applyProtection="0"/>
    <xf numFmtId="202" fontId="70" fillId="0" borderId="0" applyFont="0" applyFill="0" applyBorder="0" applyAlignment="0" applyProtection="0"/>
    <xf numFmtId="209" fontId="74" fillId="0" borderId="0" applyFont="0" applyFill="0" applyBorder="0" applyAlignment="0" applyProtection="0"/>
    <xf numFmtId="209" fontId="74" fillId="0" borderId="0" applyFont="0" applyFill="0" applyBorder="0" applyAlignment="0" applyProtection="0"/>
    <xf numFmtId="209" fontId="74" fillId="0" borderId="0" applyFont="0" applyFill="0" applyBorder="0" applyAlignment="0" applyProtection="0"/>
    <xf numFmtId="191" fontId="92" fillId="0" borderId="0" applyFont="0" applyFill="0" applyBorder="0" applyAlignment="0" applyProtection="0"/>
    <xf numFmtId="180" fontId="74" fillId="0" borderId="0" applyFont="0" applyFill="0" applyBorder="0" applyAlignment="0" applyProtection="0"/>
    <xf numFmtId="191" fontId="92" fillId="0" borderId="0" applyFont="0" applyFill="0" applyBorder="0" applyAlignment="0" applyProtection="0"/>
    <xf numFmtId="202" fontId="70" fillId="0" borderId="0" applyFont="0" applyFill="0" applyBorder="0" applyAlignment="0" applyProtection="0"/>
    <xf numFmtId="209" fontId="74" fillId="0" borderId="0" applyFont="0" applyFill="0" applyBorder="0" applyAlignment="0" applyProtection="0"/>
    <xf numFmtId="211" fontId="74" fillId="0" borderId="0" applyFont="0" applyFill="0" applyBorder="0" applyAlignment="0" applyProtection="0"/>
    <xf numFmtId="42" fontId="74" fillId="0" borderId="0" applyFont="0" applyFill="0" applyBorder="0" applyAlignment="0" applyProtection="0"/>
    <xf numFmtId="201" fontId="74" fillId="0" borderId="0" applyFont="0" applyFill="0" applyBorder="0" applyAlignment="0" applyProtection="0"/>
    <xf numFmtId="209" fontId="74" fillId="0" borderId="0" applyFont="0" applyFill="0" applyBorder="0" applyAlignment="0" applyProtection="0"/>
    <xf numFmtId="209" fontId="74" fillId="0" borderId="0" applyFont="0" applyFill="0" applyBorder="0" applyAlignment="0" applyProtection="0"/>
    <xf numFmtId="209" fontId="74" fillId="0" borderId="0" applyFont="0" applyFill="0" applyBorder="0" applyAlignment="0" applyProtection="0"/>
    <xf numFmtId="201" fontId="74" fillId="0" borderId="0" applyFont="0" applyFill="0" applyBorder="0" applyAlignment="0" applyProtection="0"/>
    <xf numFmtId="201" fontId="74" fillId="0" borderId="0" applyFont="0" applyFill="0" applyBorder="0" applyAlignment="0" applyProtection="0"/>
    <xf numFmtId="201" fontId="74" fillId="0" borderId="0" applyFont="0" applyFill="0" applyBorder="0" applyAlignment="0" applyProtection="0"/>
    <xf numFmtId="42" fontId="74" fillId="0" borderId="0" applyFont="0" applyFill="0" applyBorder="0" applyAlignment="0" applyProtection="0"/>
    <xf numFmtId="225" fontId="74" fillId="0" borderId="0" applyFont="0" applyFill="0" applyBorder="0" applyAlignment="0" applyProtection="0"/>
    <xf numFmtId="202" fontId="74" fillId="0" borderId="0" applyFont="0" applyFill="0" applyBorder="0" applyAlignment="0" applyProtection="0"/>
    <xf numFmtId="226" fontId="74" fillId="0" borderId="0" applyFont="0" applyFill="0" applyBorder="0" applyAlignment="0" applyProtection="0"/>
    <xf numFmtId="226" fontId="74" fillId="0" borderId="0" applyFont="0" applyFill="0" applyBorder="0" applyAlignment="0" applyProtection="0"/>
    <xf numFmtId="202" fontId="70" fillId="0" borderId="0" applyFont="0" applyFill="0" applyBorder="0" applyAlignment="0" applyProtection="0"/>
    <xf numFmtId="164" fontId="74" fillId="0" borderId="0" applyFont="0" applyFill="0" applyBorder="0" applyAlignment="0" applyProtection="0"/>
    <xf numFmtId="202" fontId="74" fillId="0" borderId="0" applyFont="0" applyFill="0" applyBorder="0" applyAlignment="0" applyProtection="0"/>
    <xf numFmtId="165" fontId="74" fillId="0" borderId="0" applyFont="0" applyFill="0" applyBorder="0" applyAlignment="0" applyProtection="0"/>
    <xf numFmtId="208" fontId="94" fillId="0" borderId="0" applyFont="0" applyFill="0" applyBorder="0" applyAlignment="0" applyProtection="0"/>
    <xf numFmtId="226" fontId="74" fillId="0" borderId="0" applyFont="0" applyFill="0" applyBorder="0" applyAlignment="0" applyProtection="0"/>
    <xf numFmtId="226" fontId="74" fillId="0" borderId="0" applyFont="0" applyFill="0" applyBorder="0" applyAlignment="0" applyProtection="0"/>
    <xf numFmtId="227" fontId="95" fillId="0" borderId="0" applyFont="0" applyFill="0" applyBorder="0" applyAlignment="0" applyProtection="0"/>
    <xf numFmtId="228" fontId="74" fillId="0" borderId="0" applyFont="0" applyFill="0" applyBorder="0" applyAlignment="0" applyProtection="0"/>
    <xf numFmtId="226" fontId="74" fillId="0" borderId="0" applyFont="0" applyFill="0" applyBorder="0" applyAlignment="0" applyProtection="0"/>
    <xf numFmtId="229" fontId="94" fillId="0" borderId="0" applyFont="0" applyFill="0" applyBorder="0" applyAlignment="0" applyProtection="0"/>
    <xf numFmtId="227" fontId="95" fillId="0" borderId="0" applyFont="0" applyFill="0" applyBorder="0" applyAlignment="0" applyProtection="0"/>
    <xf numFmtId="228" fontId="74" fillId="0" borderId="0" applyFont="0" applyFill="0" applyBorder="0" applyAlignment="0" applyProtection="0"/>
    <xf numFmtId="226" fontId="74" fillId="0" borderId="0" applyFont="0" applyFill="0" applyBorder="0" applyAlignment="0" applyProtection="0"/>
    <xf numFmtId="230" fontId="74" fillId="0" borderId="0" applyFont="0" applyFill="0" applyBorder="0" applyAlignment="0" applyProtection="0"/>
    <xf numFmtId="208" fontId="94" fillId="0" borderId="0" applyFont="0" applyFill="0" applyBorder="0" applyAlignment="0" applyProtection="0"/>
    <xf numFmtId="226" fontId="74" fillId="0" borderId="0" applyFont="0" applyFill="0" applyBorder="0" applyAlignment="0" applyProtection="0"/>
    <xf numFmtId="202" fontId="74" fillId="0" borderId="0" applyFont="0" applyFill="0" applyBorder="0" applyAlignment="0" applyProtection="0"/>
    <xf numFmtId="226" fontId="74" fillId="0" borderId="0" applyFont="0" applyFill="0" applyBorder="0" applyAlignment="0" applyProtection="0"/>
    <xf numFmtId="226" fontId="74" fillId="0" borderId="0" applyFont="0" applyFill="0" applyBorder="0" applyAlignment="0" applyProtection="0"/>
    <xf numFmtId="229" fontId="94" fillId="0" borderId="0" applyFont="0" applyFill="0" applyBorder="0" applyAlignment="0" applyProtection="0"/>
    <xf numFmtId="231" fontId="74" fillId="0" borderId="0" applyFont="0" applyFill="0" applyBorder="0" applyAlignment="0" applyProtection="0"/>
    <xf numFmtId="231" fontId="74" fillId="0" borderId="0" applyFont="0" applyFill="0" applyBorder="0" applyAlignment="0" applyProtection="0"/>
    <xf numFmtId="232" fontId="95" fillId="0" borderId="0" applyFont="0" applyFill="0" applyBorder="0" applyAlignment="0" applyProtection="0"/>
    <xf numFmtId="233" fontId="74" fillId="0" borderId="0" applyFont="0" applyFill="0" applyBorder="0" applyAlignment="0" applyProtection="0"/>
    <xf numFmtId="231" fontId="74" fillId="0" borderId="0" applyFont="0" applyFill="0" applyBorder="0" applyAlignment="0" applyProtection="0"/>
    <xf numFmtId="167" fontId="94" fillId="0" borderId="0" applyFont="0" applyFill="0" applyBorder="0" applyAlignment="0" applyProtection="0"/>
    <xf numFmtId="232" fontId="95" fillId="0" borderId="0" applyFont="0" applyFill="0" applyBorder="0" applyAlignment="0" applyProtection="0"/>
    <xf numFmtId="233" fontId="74" fillId="0" borderId="0" applyFont="0" applyFill="0" applyBorder="0" applyAlignment="0" applyProtection="0"/>
    <xf numFmtId="231" fontId="74" fillId="0" borderId="0" applyFont="0" applyFill="0" applyBorder="0" applyAlignment="0" applyProtection="0"/>
    <xf numFmtId="212" fontId="74" fillId="0" borderId="0" applyFont="0" applyFill="0" applyBorder="0" applyAlignment="0" applyProtection="0"/>
    <xf numFmtId="229" fontId="94" fillId="0" borderId="0" applyFont="0" applyFill="0" applyBorder="0" applyAlignment="0" applyProtection="0"/>
    <xf numFmtId="167" fontId="70" fillId="0" borderId="0" applyFont="0" applyFill="0" applyBorder="0" applyAlignment="0" applyProtection="0"/>
    <xf numFmtId="234" fontId="96" fillId="0" borderId="0" applyFont="0" applyFill="0" applyBorder="0" applyAlignment="0" applyProtection="0"/>
    <xf numFmtId="211" fontId="74" fillId="0" borderId="0" applyFont="0" applyFill="0" applyBorder="0" applyAlignment="0" applyProtection="0"/>
    <xf numFmtId="201" fontId="74" fillId="0" borderId="0" applyFont="0" applyFill="0" applyBorder="0" applyAlignment="0" applyProtection="0"/>
    <xf numFmtId="201" fontId="74" fillId="0" borderId="0" applyFont="0" applyFill="0" applyBorder="0" applyAlignment="0" applyProtection="0"/>
    <xf numFmtId="169" fontId="70" fillId="0" borderId="0" applyFont="0" applyFill="0" applyBorder="0" applyAlignment="0" applyProtection="0"/>
    <xf numFmtId="41" fontId="74" fillId="0" borderId="0" applyFont="0" applyFill="0" applyBorder="0" applyAlignment="0" applyProtection="0"/>
    <xf numFmtId="167" fontId="74" fillId="0" borderId="0" applyFont="0" applyFill="0" applyBorder="0" applyAlignment="0" applyProtection="0"/>
    <xf numFmtId="216"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178" fontId="74" fillId="0" borderId="0" applyFont="0" applyFill="0" applyBorder="0" applyAlignment="0" applyProtection="0"/>
    <xf numFmtId="235" fontId="74" fillId="0" borderId="0" applyFont="0" applyFill="0" applyBorder="0" applyAlignment="0" applyProtection="0"/>
    <xf numFmtId="192" fontId="74" fillId="0" borderId="0" applyFont="0" applyFill="0" applyBorder="0" applyAlignment="0" applyProtection="0"/>
    <xf numFmtId="235" fontId="74" fillId="0" borderId="0" applyFont="0" applyFill="0" applyBorder="0" applyAlignment="0" applyProtection="0"/>
    <xf numFmtId="216" fontId="74" fillId="0" borderId="0" applyFont="0" applyFill="0" applyBorder="0" applyAlignment="0" applyProtection="0"/>
    <xf numFmtId="167" fontId="74" fillId="0" borderId="0" applyFont="0" applyFill="0" applyBorder="0" applyAlignment="0" applyProtection="0"/>
    <xf numFmtId="235" fontId="74" fillId="0" borderId="0" applyFont="0" applyFill="0" applyBorder="0" applyAlignment="0" applyProtection="0"/>
    <xf numFmtId="178" fontId="74" fillId="0" borderId="0" applyFont="0" applyFill="0" applyBorder="0" applyAlignment="0" applyProtection="0"/>
    <xf numFmtId="178" fontId="74" fillId="0" borderId="0" applyFont="0" applyFill="0" applyBorder="0" applyAlignment="0" applyProtection="0"/>
    <xf numFmtId="178" fontId="74" fillId="0" borderId="0" applyFont="0" applyFill="0" applyBorder="0" applyAlignment="0" applyProtection="0"/>
    <xf numFmtId="178" fontId="74" fillId="0" borderId="0" applyFont="0" applyFill="0" applyBorder="0" applyAlignment="0" applyProtection="0"/>
    <xf numFmtId="192" fontId="74" fillId="0" borderId="0" applyFont="0" applyFill="0" applyBorder="0" applyAlignment="0" applyProtection="0"/>
    <xf numFmtId="216"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192" fontId="70" fillId="0" borderId="0" applyFont="0" applyFill="0" applyBorder="0" applyAlignment="0" applyProtection="0"/>
    <xf numFmtId="178" fontId="74" fillId="0" borderId="0" applyFont="0" applyFill="0" applyBorder="0" applyAlignment="0" applyProtection="0"/>
    <xf numFmtId="178" fontId="74" fillId="0" borderId="0" applyFont="0" applyFill="0" applyBorder="0" applyAlignment="0" applyProtection="0"/>
    <xf numFmtId="192" fontId="70" fillId="0" borderId="0" applyFont="0" applyFill="0" applyBorder="0" applyAlignment="0" applyProtection="0"/>
    <xf numFmtId="192" fontId="70" fillId="0" borderId="0" applyFont="0" applyFill="0" applyBorder="0" applyAlignment="0" applyProtection="0"/>
    <xf numFmtId="192" fontId="70" fillId="0" borderId="0" applyFont="0" applyFill="0" applyBorder="0" applyAlignment="0" applyProtection="0"/>
    <xf numFmtId="235" fontId="74" fillId="0" borderId="0" applyFont="0" applyFill="0" applyBorder="0" applyAlignment="0" applyProtection="0"/>
    <xf numFmtId="192" fontId="70" fillId="0" borderId="0" applyFont="0" applyFill="0" applyBorder="0" applyAlignment="0" applyProtection="0"/>
    <xf numFmtId="192" fontId="70" fillId="0" borderId="0" applyFont="0" applyFill="0" applyBorder="0" applyAlignment="0" applyProtection="0"/>
    <xf numFmtId="178" fontId="74" fillId="0" borderId="0" applyFont="0" applyFill="0" applyBorder="0" applyAlignment="0" applyProtection="0"/>
    <xf numFmtId="236" fontId="74" fillId="0" borderId="0" applyFont="0" applyFill="0" applyBorder="0" applyAlignment="0" applyProtection="0"/>
    <xf numFmtId="192"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237" fontId="92" fillId="0" borderId="0" applyFont="0" applyFill="0" applyBorder="0" applyAlignment="0" applyProtection="0"/>
    <xf numFmtId="235" fontId="74" fillId="0" borderId="0" applyFont="0" applyFill="0" applyBorder="0" applyAlignment="0" applyProtection="0"/>
    <xf numFmtId="216" fontId="74" fillId="0" borderId="0" applyFont="0" applyFill="0" applyBorder="0" applyAlignment="0" applyProtection="0"/>
    <xf numFmtId="216" fontId="74" fillId="0" borderId="0" applyFont="0" applyFill="0" applyBorder="0" applyAlignment="0" applyProtection="0"/>
    <xf numFmtId="192" fontId="74" fillId="0" borderId="0" applyFont="0" applyFill="0" applyBorder="0" applyAlignment="0" applyProtection="0"/>
    <xf numFmtId="238" fontId="92" fillId="0" borderId="0" applyFont="0" applyFill="0" applyBorder="0" applyAlignment="0" applyProtection="0"/>
    <xf numFmtId="216" fontId="74" fillId="0" borderId="0" applyFont="0" applyFill="0" applyBorder="0" applyAlignment="0" applyProtection="0"/>
    <xf numFmtId="216" fontId="74" fillId="0" borderId="0" applyFont="0" applyFill="0" applyBorder="0" applyAlignment="0" applyProtection="0"/>
    <xf numFmtId="235" fontId="74" fillId="0" borderId="0" applyFont="0" applyFill="0" applyBorder="0" applyAlignment="0" applyProtection="0"/>
    <xf numFmtId="192" fontId="74" fillId="0" borderId="0" applyFont="0" applyFill="0" applyBorder="0" applyAlignment="0" applyProtection="0"/>
    <xf numFmtId="239" fontId="29" fillId="0" borderId="0" applyFont="0" applyFill="0" applyBorder="0" applyAlignment="0" applyProtection="0"/>
    <xf numFmtId="237" fontId="92" fillId="0" borderId="0" applyFont="0" applyFill="0" applyBorder="0" applyAlignment="0" applyProtection="0"/>
    <xf numFmtId="167" fontId="74" fillId="0" borderId="0" applyFont="0" applyFill="0" applyBorder="0" applyAlignment="0" applyProtection="0"/>
    <xf numFmtId="192" fontId="74" fillId="0" borderId="0" applyFont="0" applyFill="0" applyBorder="0" applyAlignment="0" applyProtection="0"/>
    <xf numFmtId="192" fontId="74" fillId="0" borderId="0" applyFont="0" applyFill="0" applyBorder="0" applyAlignment="0" applyProtection="0"/>
    <xf numFmtId="178" fontId="74" fillId="0" borderId="0" applyFont="0" applyFill="0" applyBorder="0" applyAlignment="0" applyProtection="0"/>
    <xf numFmtId="237" fontId="92" fillId="0" borderId="0" applyFont="0" applyFill="0" applyBorder="0" applyAlignment="0" applyProtection="0"/>
    <xf numFmtId="235" fontId="74" fillId="0" borderId="0" applyFont="0" applyFill="0" applyBorder="0" applyAlignment="0" applyProtection="0"/>
    <xf numFmtId="192" fontId="74" fillId="0" borderId="0" applyFont="0" applyFill="0" applyBorder="0" applyAlignment="0" applyProtection="0"/>
    <xf numFmtId="216" fontId="74" fillId="0" borderId="0" applyFont="0" applyFill="0" applyBorder="0" applyAlignment="0" applyProtection="0"/>
    <xf numFmtId="192" fontId="74" fillId="0" borderId="0" applyFont="0" applyFill="0" applyBorder="0" applyAlignment="0" applyProtection="0"/>
    <xf numFmtId="235" fontId="74" fillId="0" borderId="0" applyFont="0" applyFill="0" applyBorder="0" applyAlignment="0" applyProtection="0"/>
    <xf numFmtId="238" fontId="92" fillId="0" borderId="0" applyFont="0" applyFill="0" applyBorder="0" applyAlignment="0" applyProtection="0"/>
    <xf numFmtId="192" fontId="74" fillId="0" borderId="0" applyFont="0" applyFill="0" applyBorder="0" applyAlignment="0" applyProtection="0"/>
    <xf numFmtId="41" fontId="74" fillId="0" borderId="0" applyFont="0" applyFill="0" applyBorder="0" applyAlignment="0" applyProtection="0"/>
    <xf numFmtId="41" fontId="74" fillId="0" borderId="0" applyFont="0" applyFill="0" applyBorder="0" applyAlignment="0" applyProtection="0"/>
    <xf numFmtId="41"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41"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192" fontId="74" fillId="0" borderId="0" applyFont="0" applyFill="0" applyBorder="0" applyAlignment="0" applyProtection="0"/>
    <xf numFmtId="167" fontId="74" fillId="0" borderId="0" applyFont="0" applyFill="0" applyBorder="0" applyAlignment="0" applyProtection="0"/>
    <xf numFmtId="240" fontId="74" fillId="0" borderId="0" applyFont="0" applyFill="0" applyBorder="0" applyAlignment="0" applyProtection="0"/>
    <xf numFmtId="215" fontId="74" fillId="0" borderId="0" applyFont="0" applyFill="0" applyBorder="0" applyAlignment="0" applyProtection="0"/>
    <xf numFmtId="216" fontId="74" fillId="0" borderId="0" applyFont="0" applyFill="0" applyBorder="0" applyAlignment="0" applyProtection="0"/>
    <xf numFmtId="216" fontId="74" fillId="0" borderId="0" applyFont="0" applyFill="0" applyBorder="0" applyAlignment="0" applyProtection="0"/>
    <xf numFmtId="216" fontId="74" fillId="0" borderId="0" applyFont="0" applyFill="0" applyBorder="0" applyAlignment="0" applyProtection="0"/>
    <xf numFmtId="215" fontId="74" fillId="0" borderId="0" applyFont="0" applyFill="0" applyBorder="0" applyAlignment="0" applyProtection="0"/>
    <xf numFmtId="215" fontId="74" fillId="0" borderId="0" applyFont="0" applyFill="0" applyBorder="0" applyAlignment="0" applyProtection="0"/>
    <xf numFmtId="215" fontId="74" fillId="0" borderId="0" applyFont="0" applyFill="0" applyBorder="0" applyAlignment="0" applyProtection="0"/>
    <xf numFmtId="192" fontId="74" fillId="0" borderId="0" applyFont="0" applyFill="0" applyBorder="0" applyAlignment="0" applyProtection="0"/>
    <xf numFmtId="41"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41"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41"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192" fontId="74" fillId="0" borderId="0" applyFont="0" applyFill="0" applyBorder="0" applyAlignment="0" applyProtection="0"/>
    <xf numFmtId="235" fontId="74" fillId="0" borderId="0" applyFont="0" applyFill="0" applyBorder="0" applyAlignment="0" applyProtection="0"/>
    <xf numFmtId="192" fontId="74" fillId="0" borderId="0" applyFont="0" applyFill="0" applyBorder="0" applyAlignment="0" applyProtection="0"/>
    <xf numFmtId="180" fontId="94" fillId="0" borderId="0" applyFont="0" applyFill="0" applyBorder="0" applyAlignment="0" applyProtection="0"/>
    <xf numFmtId="241" fontId="74" fillId="0" borderId="0" applyFont="0" applyFill="0" applyBorder="0" applyAlignment="0" applyProtection="0"/>
    <xf numFmtId="241" fontId="74" fillId="0" borderId="0" applyFont="0" applyFill="0" applyBorder="0" applyAlignment="0" applyProtection="0"/>
    <xf numFmtId="191" fontId="95" fillId="0" borderId="0" applyFont="0" applyFill="0" applyBorder="0" applyAlignment="0" applyProtection="0"/>
    <xf numFmtId="242" fontId="74" fillId="0" borderId="0" applyFont="0" applyFill="0" applyBorder="0" applyAlignment="0" applyProtection="0"/>
    <xf numFmtId="241" fontId="74" fillId="0" borderId="0" applyFont="0" applyFill="0" applyBorder="0" applyAlignment="0" applyProtection="0"/>
    <xf numFmtId="181" fontId="94" fillId="0" borderId="0" applyFont="0" applyFill="0" applyBorder="0" applyAlignment="0" applyProtection="0"/>
    <xf numFmtId="191" fontId="95" fillId="0" borderId="0" applyFont="0" applyFill="0" applyBorder="0" applyAlignment="0" applyProtection="0"/>
    <xf numFmtId="242" fontId="74" fillId="0" borderId="0" applyFont="0" applyFill="0" applyBorder="0" applyAlignment="0" applyProtection="0"/>
    <xf numFmtId="241" fontId="74" fillId="0" borderId="0" applyFont="0" applyFill="0" applyBorder="0" applyAlignment="0" applyProtection="0"/>
    <xf numFmtId="243" fontId="74" fillId="0" borderId="0" applyFont="0" applyFill="0" applyBorder="0" applyAlignment="0" applyProtection="0"/>
    <xf numFmtId="180" fontId="9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41" fontId="74" fillId="0" borderId="0" applyFont="0" applyFill="0" applyBorder="0" applyAlignment="0" applyProtection="0"/>
    <xf numFmtId="184" fontId="96" fillId="0" borderId="0" applyFont="0" applyFill="0" applyBorder="0" applyAlignment="0" applyProtection="0"/>
    <xf numFmtId="244" fontId="74" fillId="0" borderId="0" applyFont="0" applyFill="0" applyBorder="0" applyAlignment="0" applyProtection="0"/>
    <xf numFmtId="167" fontId="74" fillId="0" borderId="0" applyFont="0" applyFill="0" applyBorder="0" applyAlignment="0" applyProtection="0"/>
    <xf numFmtId="215" fontId="74" fillId="0" borderId="0" applyFont="0" applyFill="0" applyBorder="0" applyAlignment="0" applyProtection="0"/>
    <xf numFmtId="215"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43" fontId="74" fillId="0" borderId="0" applyFont="0" applyFill="0" applyBorder="0" applyAlignment="0" applyProtection="0"/>
    <xf numFmtId="169"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179"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217" fontId="74" fillId="0" borderId="0" applyFont="0" applyFill="0" applyBorder="0" applyAlignment="0" applyProtection="0"/>
    <xf numFmtId="0" fontId="74" fillId="0" borderId="0" applyFont="0" applyFill="0" applyBorder="0" applyAlignment="0" applyProtection="0"/>
    <xf numFmtId="169" fontId="74" fillId="0" borderId="0" applyFont="0" applyFill="0" applyBorder="0" applyAlignment="0" applyProtection="0"/>
    <xf numFmtId="217" fontId="74" fillId="0" borderId="0" applyFont="0" applyFill="0" applyBorder="0" applyAlignment="0" applyProtection="0"/>
    <xf numFmtId="179" fontId="74" fillId="0" borderId="0" applyFont="0" applyFill="0" applyBorder="0" applyAlignment="0" applyProtection="0"/>
    <xf numFmtId="179" fontId="74" fillId="0" borderId="0" applyFont="0" applyFill="0" applyBorder="0" applyAlignment="0" applyProtection="0"/>
    <xf numFmtId="179" fontId="74" fillId="0" borderId="0" applyFont="0" applyFill="0" applyBorder="0" applyAlignment="0" applyProtection="0"/>
    <xf numFmtId="179" fontId="74" fillId="0" borderId="0" applyFont="0" applyFill="0" applyBorder="0" applyAlignment="0" applyProtection="0"/>
    <xf numFmtId="218" fontId="74" fillId="0" borderId="0" applyFont="0" applyFill="0" applyBorder="0" applyAlignment="0" applyProtection="0"/>
    <xf numFmtId="0"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0" fontId="74" fillId="0" borderId="0" applyFont="0" applyFill="0" applyBorder="0" applyAlignment="0" applyProtection="0"/>
    <xf numFmtId="179" fontId="74" fillId="0" borderId="0" applyFont="0" applyFill="0" applyBorder="0" applyAlignment="0" applyProtection="0"/>
    <xf numFmtId="179" fontId="74" fillId="0" borderId="0" applyFont="0" applyFill="0" applyBorder="0" applyAlignment="0" applyProtection="0"/>
    <xf numFmtId="0" fontId="74" fillId="0" borderId="0" applyFont="0" applyFill="0" applyBorder="0" applyAlignment="0" applyProtection="0"/>
    <xf numFmtId="0" fontId="74" fillId="0" borderId="0" applyFont="0" applyFill="0" applyBorder="0" applyAlignment="0" applyProtection="0"/>
    <xf numFmtId="0" fontId="74" fillId="0" borderId="0" applyFont="0" applyFill="0" applyBorder="0" applyAlignment="0" applyProtection="0"/>
    <xf numFmtId="217" fontId="74" fillId="0" borderId="0" applyFont="0" applyFill="0" applyBorder="0" applyAlignment="0" applyProtection="0"/>
    <xf numFmtId="0" fontId="74" fillId="0" borderId="0" applyFont="0" applyFill="0" applyBorder="0" applyAlignment="0" applyProtection="0"/>
    <xf numFmtId="217" fontId="74" fillId="0" borderId="0" applyFont="0" applyFill="0" applyBorder="0" applyAlignment="0" applyProtection="0"/>
    <xf numFmtId="179" fontId="74" fillId="0" borderId="0" applyFont="0" applyFill="0" applyBorder="0" applyAlignment="0" applyProtection="0"/>
    <xf numFmtId="219" fontId="74" fillId="0" borderId="0" applyFont="0" applyFill="0" applyBorder="0" applyAlignment="0" applyProtection="0"/>
    <xf numFmtId="218"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0"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220" fontId="92" fillId="0" borderId="0" applyFont="0" applyFill="0" applyBorder="0" applyAlignment="0" applyProtection="0"/>
    <xf numFmtId="0"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221" fontId="29" fillId="0" borderId="0" applyFont="0" applyFill="0" applyBorder="0" applyAlignment="0" applyProtection="0"/>
    <xf numFmtId="169" fontId="74" fillId="0" borderId="0" applyFont="0" applyFill="0" applyBorder="0" applyAlignment="0" applyProtection="0"/>
    <xf numFmtId="218" fontId="74" fillId="0" borderId="0" applyFont="0" applyFill="0" applyBorder="0" applyAlignment="0" applyProtection="0"/>
    <xf numFmtId="218" fontId="74" fillId="0" borderId="0" applyFont="0" applyFill="0" applyBorder="0" applyAlignment="0" applyProtection="0"/>
    <xf numFmtId="179" fontId="74" fillId="0" borderId="0" applyFont="0" applyFill="0" applyBorder="0" applyAlignment="0" applyProtection="0"/>
    <xf numFmtId="0"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218" fontId="74" fillId="0" borderId="0" applyFont="0" applyFill="0" applyBorder="0" applyAlignment="0" applyProtection="0"/>
    <xf numFmtId="217" fontId="74" fillId="0" borderId="0" applyFont="0" applyFill="0" applyBorder="0" applyAlignment="0" applyProtection="0"/>
    <xf numFmtId="220" fontId="92" fillId="0" borderId="0" applyFont="0" applyFill="0" applyBorder="0" applyAlignment="0" applyProtection="0"/>
    <xf numFmtId="218"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43"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169" fontId="74" fillId="0" borderId="0" applyFont="0" applyFill="0" applyBorder="0" applyAlignment="0" applyProtection="0"/>
    <xf numFmtId="222" fontId="74" fillId="0" borderId="0" applyFont="0" applyFill="0" applyBorder="0" applyAlignment="0" applyProtection="0"/>
    <xf numFmtId="218" fontId="74" fillId="0" borderId="0" applyFont="0" applyFill="0" applyBorder="0" applyAlignment="0" applyProtection="0"/>
    <xf numFmtId="43"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43"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43"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167" fontId="94" fillId="0" borderId="0" applyFont="0" applyFill="0" applyBorder="0" applyAlignment="0" applyProtection="0"/>
    <xf numFmtId="223" fontId="74" fillId="0" borderId="0" applyFont="0" applyFill="0" applyBorder="0" applyAlignment="0" applyProtection="0"/>
    <xf numFmtId="223" fontId="74" fillId="0" borderId="0" applyFont="0" applyFill="0" applyBorder="0" applyAlignment="0" applyProtection="0"/>
    <xf numFmtId="167" fontId="95" fillId="0" borderId="0" applyFont="0" applyFill="0" applyBorder="0" applyAlignment="0" applyProtection="0"/>
    <xf numFmtId="178" fontId="74" fillId="0" borderId="0" applyFont="0" applyFill="0" applyBorder="0" applyAlignment="0" applyProtection="0"/>
    <xf numFmtId="223" fontId="74" fillId="0" borderId="0" applyFont="0" applyFill="0" applyBorder="0" applyAlignment="0" applyProtection="0"/>
    <xf numFmtId="169" fontId="94" fillId="0" borderId="0" applyFont="0" applyFill="0" applyBorder="0" applyAlignment="0" applyProtection="0"/>
    <xf numFmtId="167" fontId="95" fillId="0" borderId="0" applyFont="0" applyFill="0" applyBorder="0" applyAlignment="0" applyProtection="0"/>
    <xf numFmtId="178" fontId="74" fillId="0" borderId="0" applyFont="0" applyFill="0" applyBorder="0" applyAlignment="0" applyProtection="0"/>
    <xf numFmtId="223" fontId="74" fillId="0" borderId="0" applyFont="0" applyFill="0" applyBorder="0" applyAlignment="0" applyProtection="0"/>
    <xf numFmtId="210" fontId="74" fillId="0" borderId="0" applyFont="0" applyFill="0" applyBorder="0" applyAlignment="0" applyProtection="0"/>
    <xf numFmtId="167" fontId="9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43" fontId="74" fillId="0" borderId="0" applyFont="0" applyFill="0" applyBorder="0" applyAlignment="0" applyProtection="0"/>
    <xf numFmtId="0" fontId="74" fillId="0" borderId="0" applyFont="0" applyFill="0" applyBorder="0" applyAlignment="0" applyProtection="0"/>
    <xf numFmtId="224" fontId="74" fillId="0" borderId="0" applyFont="0" applyFill="0" applyBorder="0" applyAlignment="0" applyProtection="0"/>
    <xf numFmtId="169"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167" fontId="70" fillId="0" borderId="0" applyFont="0" applyFill="0" applyBorder="0" applyAlignment="0" applyProtection="0"/>
    <xf numFmtId="180" fontId="70" fillId="0" borderId="0" applyFont="0" applyFill="0" applyBorder="0" applyAlignment="0" applyProtection="0"/>
    <xf numFmtId="212" fontId="95" fillId="0" borderId="0" applyFont="0" applyFill="0" applyBorder="0" applyAlignment="0" applyProtection="0"/>
    <xf numFmtId="180" fontId="70" fillId="0" borderId="0" applyFont="0" applyFill="0" applyBorder="0" applyAlignment="0" applyProtection="0"/>
    <xf numFmtId="181" fontId="94" fillId="0" borderId="0" applyFont="0" applyFill="0" applyBorder="0" applyAlignment="0" applyProtection="0"/>
    <xf numFmtId="205" fontId="70" fillId="0" borderId="0" applyFont="0" applyFill="0" applyBorder="0" applyAlignment="0" applyProtection="0"/>
    <xf numFmtId="205" fontId="70" fillId="0" borderId="0" applyFont="0" applyFill="0" applyBorder="0" applyAlignment="0" applyProtection="0"/>
    <xf numFmtId="213" fontId="95" fillId="0" borderId="0" applyFont="0" applyFill="0" applyBorder="0" applyAlignment="0" applyProtection="0"/>
    <xf numFmtId="214" fontId="74" fillId="0" borderId="0" applyFont="0" applyFill="0" applyBorder="0" applyAlignment="0" applyProtection="0"/>
    <xf numFmtId="205" fontId="70" fillId="0" borderId="0" applyFont="0" applyFill="0" applyBorder="0" applyAlignment="0" applyProtection="0"/>
    <xf numFmtId="215" fontId="94" fillId="0" borderId="0" applyFont="0" applyFill="0" applyBorder="0" applyAlignment="0" applyProtection="0"/>
    <xf numFmtId="213" fontId="95" fillId="0" borderId="0" applyFont="0" applyFill="0" applyBorder="0" applyAlignment="0" applyProtection="0"/>
    <xf numFmtId="214" fontId="74" fillId="0" borderId="0" applyFont="0" applyFill="0" applyBorder="0" applyAlignment="0" applyProtection="0"/>
    <xf numFmtId="205" fontId="70" fillId="0" borderId="0" applyFont="0" applyFill="0" applyBorder="0" applyAlignment="0" applyProtection="0"/>
    <xf numFmtId="216" fontId="74" fillId="0" borderId="0" applyFont="0" applyFill="0" applyBorder="0" applyAlignment="0" applyProtection="0"/>
    <xf numFmtId="181" fontId="94" fillId="0" borderId="0" applyFont="0" applyFill="0" applyBorder="0" applyAlignment="0" applyProtection="0"/>
    <xf numFmtId="201" fontId="74" fillId="0" borderId="0" applyFont="0" applyFill="0" applyBorder="0" applyAlignment="0" applyProtection="0"/>
    <xf numFmtId="201" fontId="74" fillId="0" borderId="0" applyFont="0" applyFill="0" applyBorder="0" applyAlignment="0" applyProtection="0"/>
    <xf numFmtId="211" fontId="74" fillId="0" borderId="0" applyFont="0" applyFill="0" applyBorder="0" applyAlignment="0" applyProtection="0"/>
    <xf numFmtId="0" fontId="84" fillId="0" borderId="0" applyNumberFormat="0" applyFill="0" applyBorder="0" applyAlignment="0" applyProtection="0"/>
    <xf numFmtId="42" fontId="74" fillId="0" borderId="0" applyFont="0" applyFill="0" applyBorder="0" applyAlignment="0" applyProtection="0"/>
    <xf numFmtId="225" fontId="74" fillId="0" borderId="0" applyFon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202" fontId="74" fillId="0" borderId="0" applyFont="0" applyFill="0" applyBorder="0" applyAlignment="0" applyProtection="0"/>
    <xf numFmtId="226" fontId="74" fillId="0" borderId="0" applyFont="0" applyFill="0" applyBorder="0" applyAlignment="0" applyProtection="0"/>
    <xf numFmtId="226" fontId="74" fillId="0" borderId="0" applyFont="0" applyFill="0" applyBorder="0" applyAlignment="0" applyProtection="0"/>
    <xf numFmtId="202" fontId="70" fillId="0" borderId="0" applyFont="0" applyFill="0" applyBorder="0" applyAlignment="0" applyProtection="0"/>
    <xf numFmtId="164" fontId="74" fillId="0" borderId="0" applyFont="0" applyFill="0" applyBorder="0" applyAlignment="0" applyProtection="0"/>
    <xf numFmtId="202" fontId="74" fillId="0" borderId="0" applyFont="0" applyFill="0" applyBorder="0" applyAlignment="0" applyProtection="0"/>
    <xf numFmtId="165" fontId="74" fillId="0" borderId="0" applyFont="0" applyFill="0" applyBorder="0" applyAlignment="0" applyProtection="0"/>
    <xf numFmtId="208" fontId="94" fillId="0" borderId="0" applyFont="0" applyFill="0" applyBorder="0" applyAlignment="0" applyProtection="0"/>
    <xf numFmtId="226" fontId="74" fillId="0" borderId="0" applyFont="0" applyFill="0" applyBorder="0" applyAlignment="0" applyProtection="0"/>
    <xf numFmtId="226" fontId="74" fillId="0" borderId="0" applyFont="0" applyFill="0" applyBorder="0" applyAlignment="0" applyProtection="0"/>
    <xf numFmtId="227" fontId="95" fillId="0" borderId="0" applyFont="0" applyFill="0" applyBorder="0" applyAlignment="0" applyProtection="0"/>
    <xf numFmtId="228" fontId="74" fillId="0" borderId="0" applyFont="0" applyFill="0" applyBorder="0" applyAlignment="0" applyProtection="0"/>
    <xf numFmtId="226" fontId="74" fillId="0" borderId="0" applyFont="0" applyFill="0" applyBorder="0" applyAlignment="0" applyProtection="0"/>
    <xf numFmtId="229" fontId="94" fillId="0" borderId="0" applyFont="0" applyFill="0" applyBorder="0" applyAlignment="0" applyProtection="0"/>
    <xf numFmtId="227" fontId="95" fillId="0" borderId="0" applyFont="0" applyFill="0" applyBorder="0" applyAlignment="0" applyProtection="0"/>
    <xf numFmtId="228" fontId="74" fillId="0" borderId="0" applyFont="0" applyFill="0" applyBorder="0" applyAlignment="0" applyProtection="0"/>
    <xf numFmtId="226" fontId="74" fillId="0" borderId="0" applyFont="0" applyFill="0" applyBorder="0" applyAlignment="0" applyProtection="0"/>
    <xf numFmtId="230" fontId="74" fillId="0" borderId="0" applyFont="0" applyFill="0" applyBorder="0" applyAlignment="0" applyProtection="0"/>
    <xf numFmtId="208" fontId="94" fillId="0" borderId="0" applyFont="0" applyFill="0" applyBorder="0" applyAlignment="0" applyProtection="0"/>
    <xf numFmtId="226" fontId="74" fillId="0" borderId="0" applyFont="0" applyFill="0" applyBorder="0" applyAlignment="0" applyProtection="0"/>
    <xf numFmtId="202" fontId="74" fillId="0" borderId="0" applyFont="0" applyFill="0" applyBorder="0" applyAlignment="0" applyProtection="0"/>
    <xf numFmtId="226" fontId="74" fillId="0" borderId="0" applyFont="0" applyFill="0" applyBorder="0" applyAlignment="0" applyProtection="0"/>
    <xf numFmtId="226" fontId="74" fillId="0" borderId="0" applyFont="0" applyFill="0" applyBorder="0" applyAlignment="0" applyProtection="0"/>
    <xf numFmtId="229" fontId="94" fillId="0" borderId="0" applyFont="0" applyFill="0" applyBorder="0" applyAlignment="0" applyProtection="0"/>
    <xf numFmtId="231" fontId="74" fillId="0" borderId="0" applyFont="0" applyFill="0" applyBorder="0" applyAlignment="0" applyProtection="0"/>
    <xf numFmtId="231" fontId="74" fillId="0" borderId="0" applyFont="0" applyFill="0" applyBorder="0" applyAlignment="0" applyProtection="0"/>
    <xf numFmtId="232" fontId="95" fillId="0" borderId="0" applyFont="0" applyFill="0" applyBorder="0" applyAlignment="0" applyProtection="0"/>
    <xf numFmtId="233" fontId="74" fillId="0" borderId="0" applyFont="0" applyFill="0" applyBorder="0" applyAlignment="0" applyProtection="0"/>
    <xf numFmtId="231" fontId="74" fillId="0" borderId="0" applyFont="0" applyFill="0" applyBorder="0" applyAlignment="0" applyProtection="0"/>
    <xf numFmtId="167" fontId="94" fillId="0" borderId="0" applyFont="0" applyFill="0" applyBorder="0" applyAlignment="0" applyProtection="0"/>
    <xf numFmtId="232" fontId="95" fillId="0" borderId="0" applyFont="0" applyFill="0" applyBorder="0" applyAlignment="0" applyProtection="0"/>
    <xf numFmtId="233" fontId="74" fillId="0" borderId="0" applyFont="0" applyFill="0" applyBorder="0" applyAlignment="0" applyProtection="0"/>
    <xf numFmtId="231" fontId="74" fillId="0" borderId="0" applyFont="0" applyFill="0" applyBorder="0" applyAlignment="0" applyProtection="0"/>
    <xf numFmtId="212" fontId="74" fillId="0" borderId="0" applyFont="0" applyFill="0" applyBorder="0" applyAlignment="0" applyProtection="0"/>
    <xf numFmtId="229" fontId="94" fillId="0" borderId="0" applyFont="0" applyFill="0" applyBorder="0" applyAlignment="0" applyProtection="0"/>
    <xf numFmtId="0" fontId="30" fillId="0" borderId="0"/>
    <xf numFmtId="167" fontId="70" fillId="0" borderId="0" applyFont="0" applyFill="0" applyBorder="0" applyAlignment="0" applyProtection="0"/>
    <xf numFmtId="41" fontId="74" fillId="0" borderId="0" applyFont="0" applyFill="0" applyBorder="0" applyAlignment="0" applyProtection="0"/>
    <xf numFmtId="167" fontId="74" fillId="0" borderId="0" applyFont="0" applyFill="0" applyBorder="0" applyAlignment="0" applyProtection="0"/>
    <xf numFmtId="216"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178" fontId="74" fillId="0" borderId="0" applyFont="0" applyFill="0" applyBorder="0" applyAlignment="0" applyProtection="0"/>
    <xf numFmtId="235" fontId="74" fillId="0" borderId="0" applyFont="0" applyFill="0" applyBorder="0" applyAlignment="0" applyProtection="0"/>
    <xf numFmtId="192" fontId="74" fillId="0" borderId="0" applyFont="0" applyFill="0" applyBorder="0" applyAlignment="0" applyProtection="0"/>
    <xf numFmtId="235" fontId="74" fillId="0" borderId="0" applyFont="0" applyFill="0" applyBorder="0" applyAlignment="0" applyProtection="0"/>
    <xf numFmtId="216" fontId="74" fillId="0" borderId="0" applyFont="0" applyFill="0" applyBorder="0" applyAlignment="0" applyProtection="0"/>
    <xf numFmtId="167" fontId="74" fillId="0" borderId="0" applyFont="0" applyFill="0" applyBorder="0" applyAlignment="0" applyProtection="0"/>
    <xf numFmtId="235" fontId="74" fillId="0" borderId="0" applyFont="0" applyFill="0" applyBorder="0" applyAlignment="0" applyProtection="0"/>
    <xf numFmtId="178" fontId="74" fillId="0" borderId="0" applyFont="0" applyFill="0" applyBorder="0" applyAlignment="0" applyProtection="0"/>
    <xf numFmtId="178" fontId="74" fillId="0" borderId="0" applyFont="0" applyFill="0" applyBorder="0" applyAlignment="0" applyProtection="0"/>
    <xf numFmtId="178" fontId="74" fillId="0" borderId="0" applyFont="0" applyFill="0" applyBorder="0" applyAlignment="0" applyProtection="0"/>
    <xf numFmtId="178" fontId="74" fillId="0" borderId="0" applyFont="0" applyFill="0" applyBorder="0" applyAlignment="0" applyProtection="0"/>
    <xf numFmtId="192" fontId="74" fillId="0" borderId="0" applyFont="0" applyFill="0" applyBorder="0" applyAlignment="0" applyProtection="0"/>
    <xf numFmtId="216"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192" fontId="70" fillId="0" borderId="0" applyFont="0" applyFill="0" applyBorder="0" applyAlignment="0" applyProtection="0"/>
    <xf numFmtId="178" fontId="74" fillId="0" borderId="0" applyFont="0" applyFill="0" applyBorder="0" applyAlignment="0" applyProtection="0"/>
    <xf numFmtId="178" fontId="74" fillId="0" borderId="0" applyFont="0" applyFill="0" applyBorder="0" applyAlignment="0" applyProtection="0"/>
    <xf numFmtId="192" fontId="70" fillId="0" borderId="0" applyFont="0" applyFill="0" applyBorder="0" applyAlignment="0" applyProtection="0"/>
    <xf numFmtId="192" fontId="70" fillId="0" borderId="0" applyFont="0" applyFill="0" applyBorder="0" applyAlignment="0" applyProtection="0"/>
    <xf numFmtId="192" fontId="70" fillId="0" borderId="0" applyFont="0" applyFill="0" applyBorder="0" applyAlignment="0" applyProtection="0"/>
    <xf numFmtId="235" fontId="74" fillId="0" borderId="0" applyFont="0" applyFill="0" applyBorder="0" applyAlignment="0" applyProtection="0"/>
    <xf numFmtId="192" fontId="70" fillId="0" borderId="0" applyFont="0" applyFill="0" applyBorder="0" applyAlignment="0" applyProtection="0"/>
    <xf numFmtId="192" fontId="70" fillId="0" borderId="0" applyFont="0" applyFill="0" applyBorder="0" applyAlignment="0" applyProtection="0"/>
    <xf numFmtId="178" fontId="74" fillId="0" borderId="0" applyFont="0" applyFill="0" applyBorder="0" applyAlignment="0" applyProtection="0"/>
    <xf numFmtId="236" fontId="74" fillId="0" borderId="0" applyFont="0" applyFill="0" applyBorder="0" applyAlignment="0" applyProtection="0"/>
    <xf numFmtId="192"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237" fontId="92" fillId="0" borderId="0" applyFont="0" applyFill="0" applyBorder="0" applyAlignment="0" applyProtection="0"/>
    <xf numFmtId="235" fontId="74" fillId="0" borderId="0" applyFont="0" applyFill="0" applyBorder="0" applyAlignment="0" applyProtection="0"/>
    <xf numFmtId="216" fontId="74" fillId="0" borderId="0" applyFont="0" applyFill="0" applyBorder="0" applyAlignment="0" applyProtection="0"/>
    <xf numFmtId="216" fontId="74" fillId="0" borderId="0" applyFont="0" applyFill="0" applyBorder="0" applyAlignment="0" applyProtection="0"/>
    <xf numFmtId="192" fontId="74" fillId="0" borderId="0" applyFont="0" applyFill="0" applyBorder="0" applyAlignment="0" applyProtection="0"/>
    <xf numFmtId="238" fontId="92" fillId="0" borderId="0" applyFont="0" applyFill="0" applyBorder="0" applyAlignment="0" applyProtection="0"/>
    <xf numFmtId="216" fontId="74" fillId="0" borderId="0" applyFont="0" applyFill="0" applyBorder="0" applyAlignment="0" applyProtection="0"/>
    <xf numFmtId="216" fontId="74" fillId="0" borderId="0" applyFont="0" applyFill="0" applyBorder="0" applyAlignment="0" applyProtection="0"/>
    <xf numFmtId="235" fontId="74" fillId="0" borderId="0" applyFont="0" applyFill="0" applyBorder="0" applyAlignment="0" applyProtection="0"/>
    <xf numFmtId="192" fontId="74" fillId="0" borderId="0" applyFont="0" applyFill="0" applyBorder="0" applyAlignment="0" applyProtection="0"/>
    <xf numFmtId="239" fontId="29" fillId="0" borderId="0" applyFont="0" applyFill="0" applyBorder="0" applyAlignment="0" applyProtection="0"/>
    <xf numFmtId="237" fontId="92" fillId="0" borderId="0" applyFont="0" applyFill="0" applyBorder="0" applyAlignment="0" applyProtection="0"/>
    <xf numFmtId="167" fontId="74" fillId="0" borderId="0" applyFont="0" applyFill="0" applyBorder="0" applyAlignment="0" applyProtection="0"/>
    <xf numFmtId="192" fontId="74" fillId="0" borderId="0" applyFont="0" applyFill="0" applyBorder="0" applyAlignment="0" applyProtection="0"/>
    <xf numFmtId="192" fontId="74" fillId="0" borderId="0" applyFont="0" applyFill="0" applyBorder="0" applyAlignment="0" applyProtection="0"/>
    <xf numFmtId="178" fontId="74" fillId="0" borderId="0" applyFont="0" applyFill="0" applyBorder="0" applyAlignment="0" applyProtection="0"/>
    <xf numFmtId="237" fontId="92" fillId="0" borderId="0" applyFont="0" applyFill="0" applyBorder="0" applyAlignment="0" applyProtection="0"/>
    <xf numFmtId="235" fontId="74" fillId="0" borderId="0" applyFont="0" applyFill="0" applyBorder="0" applyAlignment="0" applyProtection="0"/>
    <xf numFmtId="192" fontId="74" fillId="0" borderId="0" applyFont="0" applyFill="0" applyBorder="0" applyAlignment="0" applyProtection="0"/>
    <xf numFmtId="216" fontId="74" fillId="0" borderId="0" applyFont="0" applyFill="0" applyBorder="0" applyAlignment="0" applyProtection="0"/>
    <xf numFmtId="192" fontId="74" fillId="0" borderId="0" applyFont="0" applyFill="0" applyBorder="0" applyAlignment="0" applyProtection="0"/>
    <xf numFmtId="235" fontId="74" fillId="0" borderId="0" applyFont="0" applyFill="0" applyBorder="0" applyAlignment="0" applyProtection="0"/>
    <xf numFmtId="238" fontId="92" fillId="0" borderId="0" applyFont="0" applyFill="0" applyBorder="0" applyAlignment="0" applyProtection="0"/>
    <xf numFmtId="192" fontId="74" fillId="0" borderId="0" applyFont="0" applyFill="0" applyBorder="0" applyAlignment="0" applyProtection="0"/>
    <xf numFmtId="41" fontId="74" fillId="0" borderId="0" applyFont="0" applyFill="0" applyBorder="0" applyAlignment="0" applyProtection="0"/>
    <xf numFmtId="41" fontId="74" fillId="0" borderId="0" applyFont="0" applyFill="0" applyBorder="0" applyAlignment="0" applyProtection="0"/>
    <xf numFmtId="41"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41"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192" fontId="74" fillId="0" borderId="0" applyFont="0" applyFill="0" applyBorder="0" applyAlignment="0" applyProtection="0"/>
    <xf numFmtId="167" fontId="74" fillId="0" borderId="0" applyFont="0" applyFill="0" applyBorder="0" applyAlignment="0" applyProtection="0"/>
    <xf numFmtId="240" fontId="74" fillId="0" borderId="0" applyFont="0" applyFill="0" applyBorder="0" applyAlignment="0" applyProtection="0"/>
    <xf numFmtId="215" fontId="74" fillId="0" borderId="0" applyFont="0" applyFill="0" applyBorder="0" applyAlignment="0" applyProtection="0"/>
    <xf numFmtId="216" fontId="74" fillId="0" borderId="0" applyFont="0" applyFill="0" applyBorder="0" applyAlignment="0" applyProtection="0"/>
    <xf numFmtId="216" fontId="74" fillId="0" borderId="0" applyFont="0" applyFill="0" applyBorder="0" applyAlignment="0" applyProtection="0"/>
    <xf numFmtId="216" fontId="74" fillId="0" borderId="0" applyFont="0" applyFill="0" applyBorder="0" applyAlignment="0" applyProtection="0"/>
    <xf numFmtId="215" fontId="74" fillId="0" borderId="0" applyFont="0" applyFill="0" applyBorder="0" applyAlignment="0" applyProtection="0"/>
    <xf numFmtId="215" fontId="74" fillId="0" borderId="0" applyFont="0" applyFill="0" applyBorder="0" applyAlignment="0" applyProtection="0"/>
    <xf numFmtId="215" fontId="74" fillId="0" borderId="0" applyFont="0" applyFill="0" applyBorder="0" applyAlignment="0" applyProtection="0"/>
    <xf numFmtId="192" fontId="74" fillId="0" borderId="0" applyFont="0" applyFill="0" applyBorder="0" applyAlignment="0" applyProtection="0"/>
    <xf numFmtId="41"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41"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41"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192" fontId="74" fillId="0" borderId="0" applyFont="0" applyFill="0" applyBorder="0" applyAlignment="0" applyProtection="0"/>
    <xf numFmtId="235" fontId="74" fillId="0" borderId="0" applyFont="0" applyFill="0" applyBorder="0" applyAlignment="0" applyProtection="0"/>
    <xf numFmtId="192" fontId="74" fillId="0" borderId="0" applyFont="0" applyFill="0" applyBorder="0" applyAlignment="0" applyProtection="0"/>
    <xf numFmtId="180" fontId="94" fillId="0" borderId="0" applyFont="0" applyFill="0" applyBorder="0" applyAlignment="0" applyProtection="0"/>
    <xf numFmtId="241" fontId="74" fillId="0" borderId="0" applyFont="0" applyFill="0" applyBorder="0" applyAlignment="0" applyProtection="0"/>
    <xf numFmtId="241" fontId="74" fillId="0" borderId="0" applyFont="0" applyFill="0" applyBorder="0" applyAlignment="0" applyProtection="0"/>
    <xf numFmtId="191" fontId="95" fillId="0" borderId="0" applyFont="0" applyFill="0" applyBorder="0" applyAlignment="0" applyProtection="0"/>
    <xf numFmtId="242" fontId="74" fillId="0" borderId="0" applyFont="0" applyFill="0" applyBorder="0" applyAlignment="0" applyProtection="0"/>
    <xf numFmtId="241" fontId="74" fillId="0" borderId="0" applyFont="0" applyFill="0" applyBorder="0" applyAlignment="0" applyProtection="0"/>
    <xf numFmtId="181" fontId="94" fillId="0" borderId="0" applyFont="0" applyFill="0" applyBorder="0" applyAlignment="0" applyProtection="0"/>
    <xf numFmtId="191" fontId="95" fillId="0" borderId="0" applyFont="0" applyFill="0" applyBorder="0" applyAlignment="0" applyProtection="0"/>
    <xf numFmtId="242" fontId="74" fillId="0" borderId="0" applyFont="0" applyFill="0" applyBorder="0" applyAlignment="0" applyProtection="0"/>
    <xf numFmtId="241" fontId="74" fillId="0" borderId="0" applyFont="0" applyFill="0" applyBorder="0" applyAlignment="0" applyProtection="0"/>
    <xf numFmtId="243" fontId="74" fillId="0" borderId="0" applyFont="0" applyFill="0" applyBorder="0" applyAlignment="0" applyProtection="0"/>
    <xf numFmtId="180" fontId="9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41" fontId="74" fillId="0" borderId="0" applyFont="0" applyFill="0" applyBorder="0" applyAlignment="0" applyProtection="0"/>
    <xf numFmtId="184" fontId="96" fillId="0" borderId="0" applyFont="0" applyFill="0" applyBorder="0" applyAlignment="0" applyProtection="0"/>
    <xf numFmtId="244" fontId="74" fillId="0" borderId="0" applyFont="0" applyFill="0" applyBorder="0" applyAlignment="0" applyProtection="0"/>
    <xf numFmtId="167" fontId="74" fillId="0" borderId="0" applyFont="0" applyFill="0" applyBorder="0" applyAlignment="0" applyProtection="0"/>
    <xf numFmtId="215" fontId="74" fillId="0" borderId="0" applyFont="0" applyFill="0" applyBorder="0" applyAlignment="0" applyProtection="0"/>
    <xf numFmtId="215"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43" fontId="74" fillId="0" borderId="0" applyFont="0" applyFill="0" applyBorder="0" applyAlignment="0" applyProtection="0"/>
    <xf numFmtId="169"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179"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217" fontId="74" fillId="0" borderId="0" applyFont="0" applyFill="0" applyBorder="0" applyAlignment="0" applyProtection="0"/>
    <xf numFmtId="0" fontId="74" fillId="0" borderId="0" applyFont="0" applyFill="0" applyBorder="0" applyAlignment="0" applyProtection="0"/>
    <xf numFmtId="169" fontId="74" fillId="0" borderId="0" applyFont="0" applyFill="0" applyBorder="0" applyAlignment="0" applyProtection="0"/>
    <xf numFmtId="217" fontId="74" fillId="0" borderId="0" applyFont="0" applyFill="0" applyBorder="0" applyAlignment="0" applyProtection="0"/>
    <xf numFmtId="179" fontId="74" fillId="0" borderId="0" applyFont="0" applyFill="0" applyBorder="0" applyAlignment="0" applyProtection="0"/>
    <xf numFmtId="179" fontId="74" fillId="0" borderId="0" applyFont="0" applyFill="0" applyBorder="0" applyAlignment="0" applyProtection="0"/>
    <xf numFmtId="179" fontId="74" fillId="0" borderId="0" applyFont="0" applyFill="0" applyBorder="0" applyAlignment="0" applyProtection="0"/>
    <xf numFmtId="179" fontId="74" fillId="0" borderId="0" applyFont="0" applyFill="0" applyBorder="0" applyAlignment="0" applyProtection="0"/>
    <xf numFmtId="218" fontId="74" fillId="0" borderId="0" applyFont="0" applyFill="0" applyBorder="0" applyAlignment="0" applyProtection="0"/>
    <xf numFmtId="0"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0" fontId="74" fillId="0" borderId="0" applyFont="0" applyFill="0" applyBorder="0" applyAlignment="0" applyProtection="0"/>
    <xf numFmtId="179" fontId="74" fillId="0" borderId="0" applyFont="0" applyFill="0" applyBorder="0" applyAlignment="0" applyProtection="0"/>
    <xf numFmtId="179" fontId="74" fillId="0" borderId="0" applyFont="0" applyFill="0" applyBorder="0" applyAlignment="0" applyProtection="0"/>
    <xf numFmtId="0" fontId="74" fillId="0" borderId="0" applyFont="0" applyFill="0" applyBorder="0" applyAlignment="0" applyProtection="0"/>
    <xf numFmtId="0" fontId="74" fillId="0" borderId="0" applyFont="0" applyFill="0" applyBorder="0" applyAlignment="0" applyProtection="0"/>
    <xf numFmtId="0" fontId="74" fillId="0" borderId="0" applyFont="0" applyFill="0" applyBorder="0" applyAlignment="0" applyProtection="0"/>
    <xf numFmtId="217" fontId="74" fillId="0" borderId="0" applyFont="0" applyFill="0" applyBorder="0" applyAlignment="0" applyProtection="0"/>
    <xf numFmtId="0" fontId="74" fillId="0" borderId="0" applyFont="0" applyFill="0" applyBorder="0" applyAlignment="0" applyProtection="0"/>
    <xf numFmtId="217" fontId="74" fillId="0" borderId="0" applyFont="0" applyFill="0" applyBorder="0" applyAlignment="0" applyProtection="0"/>
    <xf numFmtId="179" fontId="74" fillId="0" borderId="0" applyFont="0" applyFill="0" applyBorder="0" applyAlignment="0" applyProtection="0"/>
    <xf numFmtId="219" fontId="74" fillId="0" borderId="0" applyFont="0" applyFill="0" applyBorder="0" applyAlignment="0" applyProtection="0"/>
    <xf numFmtId="218"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0"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220" fontId="92" fillId="0" borderId="0" applyFont="0" applyFill="0" applyBorder="0" applyAlignment="0" applyProtection="0"/>
    <xf numFmtId="0"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221" fontId="29" fillId="0" borderId="0" applyFont="0" applyFill="0" applyBorder="0" applyAlignment="0" applyProtection="0"/>
    <xf numFmtId="169" fontId="74" fillId="0" borderId="0" applyFont="0" applyFill="0" applyBorder="0" applyAlignment="0" applyProtection="0"/>
    <xf numFmtId="218" fontId="74" fillId="0" borderId="0" applyFont="0" applyFill="0" applyBorder="0" applyAlignment="0" applyProtection="0"/>
    <xf numFmtId="218" fontId="74" fillId="0" borderId="0" applyFont="0" applyFill="0" applyBorder="0" applyAlignment="0" applyProtection="0"/>
    <xf numFmtId="179" fontId="74" fillId="0" borderId="0" applyFont="0" applyFill="0" applyBorder="0" applyAlignment="0" applyProtection="0"/>
    <xf numFmtId="0"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218" fontId="74" fillId="0" borderId="0" applyFont="0" applyFill="0" applyBorder="0" applyAlignment="0" applyProtection="0"/>
    <xf numFmtId="217" fontId="74" fillId="0" borderId="0" applyFont="0" applyFill="0" applyBorder="0" applyAlignment="0" applyProtection="0"/>
    <xf numFmtId="220" fontId="92" fillId="0" borderId="0" applyFont="0" applyFill="0" applyBorder="0" applyAlignment="0" applyProtection="0"/>
    <xf numFmtId="218"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43"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169" fontId="74" fillId="0" borderId="0" applyFont="0" applyFill="0" applyBorder="0" applyAlignment="0" applyProtection="0"/>
    <xf numFmtId="222" fontId="74" fillId="0" borderId="0" applyFont="0" applyFill="0" applyBorder="0" applyAlignment="0" applyProtection="0"/>
    <xf numFmtId="218" fontId="74" fillId="0" borderId="0" applyFont="0" applyFill="0" applyBorder="0" applyAlignment="0" applyProtection="0"/>
    <xf numFmtId="43"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43"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43"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217" fontId="74" fillId="0" borderId="0" applyFont="0" applyFill="0" applyBorder="0" applyAlignment="0" applyProtection="0"/>
    <xf numFmtId="218" fontId="74" fillId="0" borderId="0" applyFont="0" applyFill="0" applyBorder="0" applyAlignment="0" applyProtection="0"/>
    <xf numFmtId="167" fontId="94" fillId="0" borderId="0" applyFont="0" applyFill="0" applyBorder="0" applyAlignment="0" applyProtection="0"/>
    <xf numFmtId="223" fontId="74" fillId="0" borderId="0" applyFont="0" applyFill="0" applyBorder="0" applyAlignment="0" applyProtection="0"/>
    <xf numFmtId="223" fontId="74" fillId="0" borderId="0" applyFont="0" applyFill="0" applyBorder="0" applyAlignment="0" applyProtection="0"/>
    <xf numFmtId="167" fontId="95" fillId="0" borderId="0" applyFont="0" applyFill="0" applyBorder="0" applyAlignment="0" applyProtection="0"/>
    <xf numFmtId="178" fontId="74" fillId="0" borderId="0" applyFont="0" applyFill="0" applyBorder="0" applyAlignment="0" applyProtection="0"/>
    <xf numFmtId="223" fontId="74" fillId="0" borderId="0" applyFont="0" applyFill="0" applyBorder="0" applyAlignment="0" applyProtection="0"/>
    <xf numFmtId="169" fontId="94" fillId="0" borderId="0" applyFont="0" applyFill="0" applyBorder="0" applyAlignment="0" applyProtection="0"/>
    <xf numFmtId="167" fontId="95" fillId="0" borderId="0" applyFont="0" applyFill="0" applyBorder="0" applyAlignment="0" applyProtection="0"/>
    <xf numFmtId="178" fontId="74" fillId="0" borderId="0" applyFont="0" applyFill="0" applyBorder="0" applyAlignment="0" applyProtection="0"/>
    <xf numFmtId="223" fontId="74" fillId="0" borderId="0" applyFont="0" applyFill="0" applyBorder="0" applyAlignment="0" applyProtection="0"/>
    <xf numFmtId="210" fontId="74" fillId="0" borderId="0" applyFont="0" applyFill="0" applyBorder="0" applyAlignment="0" applyProtection="0"/>
    <xf numFmtId="167" fontId="9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43" fontId="74" fillId="0" borderId="0" applyFont="0" applyFill="0" applyBorder="0" applyAlignment="0" applyProtection="0"/>
    <xf numFmtId="0" fontId="74" fillId="0" borderId="0" applyFont="0" applyFill="0" applyBorder="0" applyAlignment="0" applyProtection="0"/>
    <xf numFmtId="224" fontId="74" fillId="0" borderId="0" applyFont="0" applyFill="0" applyBorder="0" applyAlignment="0" applyProtection="0"/>
    <xf numFmtId="169"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217" fontId="74" fillId="0" borderId="0" applyFont="0" applyFill="0" applyBorder="0" applyAlignment="0" applyProtection="0"/>
    <xf numFmtId="180" fontId="70" fillId="0" borderId="0" applyFont="0" applyFill="0" applyBorder="0" applyAlignment="0" applyProtection="0"/>
    <xf numFmtId="212" fontId="95" fillId="0" borderId="0" applyFont="0" applyFill="0" applyBorder="0" applyAlignment="0" applyProtection="0"/>
    <xf numFmtId="180" fontId="70" fillId="0" borderId="0" applyFont="0" applyFill="0" applyBorder="0" applyAlignment="0" applyProtection="0"/>
    <xf numFmtId="181" fontId="94" fillId="0" borderId="0" applyFont="0" applyFill="0" applyBorder="0" applyAlignment="0" applyProtection="0"/>
    <xf numFmtId="205" fontId="70" fillId="0" borderId="0" applyFont="0" applyFill="0" applyBorder="0" applyAlignment="0" applyProtection="0"/>
    <xf numFmtId="205" fontId="70" fillId="0" borderId="0" applyFont="0" applyFill="0" applyBorder="0" applyAlignment="0" applyProtection="0"/>
    <xf numFmtId="213" fontId="95" fillId="0" borderId="0" applyFont="0" applyFill="0" applyBorder="0" applyAlignment="0" applyProtection="0"/>
    <xf numFmtId="214" fontId="74" fillId="0" borderId="0" applyFont="0" applyFill="0" applyBorder="0" applyAlignment="0" applyProtection="0"/>
    <xf numFmtId="205" fontId="70" fillId="0" borderId="0" applyFont="0" applyFill="0" applyBorder="0" applyAlignment="0" applyProtection="0"/>
    <xf numFmtId="215" fontId="94" fillId="0" borderId="0" applyFont="0" applyFill="0" applyBorder="0" applyAlignment="0" applyProtection="0"/>
    <xf numFmtId="213" fontId="95" fillId="0" borderId="0" applyFont="0" applyFill="0" applyBorder="0" applyAlignment="0" applyProtection="0"/>
    <xf numFmtId="214" fontId="74" fillId="0" borderId="0" applyFont="0" applyFill="0" applyBorder="0" applyAlignment="0" applyProtection="0"/>
    <xf numFmtId="205" fontId="70" fillId="0" borderId="0" applyFont="0" applyFill="0" applyBorder="0" applyAlignment="0" applyProtection="0"/>
    <xf numFmtId="216" fontId="74" fillId="0" borderId="0" applyFont="0" applyFill="0" applyBorder="0" applyAlignment="0" applyProtection="0"/>
    <xf numFmtId="181" fontId="94" fillId="0" borderId="0" applyFont="0" applyFill="0" applyBorder="0" applyAlignment="0" applyProtection="0"/>
    <xf numFmtId="169" fontId="70" fillId="0" borderId="0" applyFont="0" applyFill="0" applyBorder="0" applyAlignment="0" applyProtection="0"/>
    <xf numFmtId="0" fontId="93" fillId="0" borderId="0" applyFont="0" applyFill="0" applyBorder="0" applyAlignment="0" applyProtection="0"/>
    <xf numFmtId="0" fontId="93" fillId="0" borderId="0" applyFont="0" applyFill="0" applyBorder="0" applyAlignment="0" applyProtection="0"/>
    <xf numFmtId="0" fontId="84" fillId="0" borderId="0" applyNumberFormat="0" applyFill="0" applyBorder="0" applyAlignment="0" applyProtection="0"/>
    <xf numFmtId="234" fontId="96" fillId="0" borderId="0" applyFon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211" fontId="74" fillId="0" borderId="0" applyFon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201" fontId="74" fillId="0" borderId="0" applyFont="0" applyFill="0" applyBorder="0" applyAlignment="0" applyProtection="0"/>
    <xf numFmtId="201" fontId="74" fillId="0" borderId="0" applyFon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30" fillId="0" borderId="0"/>
    <xf numFmtId="0" fontId="30" fillId="0" borderId="0"/>
    <xf numFmtId="0" fontId="84" fillId="0" borderId="0" applyNumberFormat="0" applyFill="0" applyBorder="0" applyAlignment="0" applyProtection="0"/>
    <xf numFmtId="0" fontId="84" fillId="0" borderId="0" applyNumberFormat="0" applyFill="0" applyBorder="0" applyAlignment="0" applyProtection="0"/>
    <xf numFmtId="0" fontId="30" fillId="0" borderId="0"/>
    <xf numFmtId="180" fontId="70" fillId="0" borderId="0" applyFont="0" applyFill="0" applyBorder="0" applyAlignment="0" applyProtection="0"/>
    <xf numFmtId="0" fontId="93" fillId="0" borderId="0"/>
    <xf numFmtId="0" fontId="93" fillId="0" borderId="0"/>
    <xf numFmtId="0" fontId="93" fillId="0" borderId="0"/>
    <xf numFmtId="0" fontId="93" fillId="0" borderId="0"/>
    <xf numFmtId="0" fontId="93" fillId="0" borderId="0"/>
    <xf numFmtId="0" fontId="93" fillId="0" borderId="0"/>
    <xf numFmtId="0" fontId="93" fillId="0" borderId="0"/>
    <xf numFmtId="0" fontId="93" fillId="0" borderId="0"/>
    <xf numFmtId="0" fontId="93" fillId="0" borderId="0"/>
    <xf numFmtId="0" fontId="93" fillId="0" borderId="0"/>
    <xf numFmtId="0" fontId="93" fillId="0" borderId="0"/>
    <xf numFmtId="0" fontId="93" fillId="0" borderId="0"/>
    <xf numFmtId="0" fontId="93" fillId="0" borderId="0"/>
    <xf numFmtId="0" fontId="93" fillId="0" borderId="0"/>
    <xf numFmtId="0" fontId="93" fillId="0" borderId="0"/>
    <xf numFmtId="0" fontId="93" fillId="0" borderId="0"/>
    <xf numFmtId="0" fontId="93" fillId="0" borderId="0"/>
    <xf numFmtId="0" fontId="93" fillId="0" borderId="0"/>
    <xf numFmtId="0" fontId="93" fillId="0" borderId="0"/>
    <xf numFmtId="0" fontId="93" fillId="0" borderId="0"/>
    <xf numFmtId="0" fontId="93" fillId="0" borderId="0"/>
    <xf numFmtId="0" fontId="93" fillId="0" borderId="0"/>
    <xf numFmtId="0" fontId="93" fillId="0" borderId="0"/>
    <xf numFmtId="0" fontId="93" fillId="0" borderId="0"/>
    <xf numFmtId="0" fontId="93" fillId="0" borderId="0"/>
    <xf numFmtId="0" fontId="93" fillId="0" borderId="0"/>
    <xf numFmtId="0" fontId="93" fillId="0" borderId="0"/>
    <xf numFmtId="0" fontId="93" fillId="0" borderId="0"/>
    <xf numFmtId="245" fontId="97" fillId="0" borderId="0" applyFont="0" applyFill="0" applyBorder="0" applyAlignment="0" applyProtection="0"/>
    <xf numFmtId="246" fontId="94" fillId="0" borderId="0" applyFill="0" applyBorder="0" applyAlignment="0" applyProtection="0"/>
    <xf numFmtId="247" fontId="94" fillId="0" borderId="0" applyFill="0" applyBorder="0" applyAlignment="0" applyProtection="0"/>
    <xf numFmtId="0" fontId="50" fillId="0" borderId="0"/>
    <xf numFmtId="0" fontId="50" fillId="0" borderId="0"/>
    <xf numFmtId="0" fontId="98" fillId="0" borderId="0"/>
    <xf numFmtId="0" fontId="52" fillId="0" borderId="0"/>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3" fontId="82" fillId="0" borderId="21"/>
    <xf numFmtId="1" fontId="94" fillId="0" borderId="0"/>
    <xf numFmtId="0" fontId="99" fillId="0" borderId="24" applyFont="0" applyAlignment="0">
      <alignment horizontal="left"/>
    </xf>
    <xf numFmtId="0" fontId="99" fillId="0" borderId="24" applyFont="0" applyAlignment="0">
      <alignment horizontal="left"/>
    </xf>
    <xf numFmtId="0" fontId="99" fillId="0" borderId="24" applyFont="0" applyAlignment="0">
      <alignment horizontal="left"/>
    </xf>
    <xf numFmtId="245" fontId="97" fillId="0" borderId="0" applyFont="0" applyFill="0" applyBorder="0" applyAlignment="0" applyProtection="0"/>
    <xf numFmtId="0" fontId="94" fillId="0" borderId="33" applyNumberFormat="0" applyFont="0" applyBorder="0" applyAlignment="0">
      <alignment horizontal="center" vertical="center"/>
    </xf>
    <xf numFmtId="0" fontId="31" fillId="2" borderId="0"/>
    <xf numFmtId="0" fontId="100" fillId="2" borderId="0"/>
    <xf numFmtId="0" fontId="100" fillId="2" borderId="0"/>
    <xf numFmtId="0" fontId="31" fillId="2" borderId="0"/>
    <xf numFmtId="0" fontId="94" fillId="0" borderId="33" applyNumberFormat="0" applyFont="0" applyBorder="0" applyAlignment="0">
      <alignment horizontal="center" vertical="center"/>
    </xf>
    <xf numFmtId="0" fontId="17" fillId="2" borderId="0"/>
    <xf numFmtId="0" fontId="100" fillId="2" borderId="0"/>
    <xf numFmtId="245" fontId="97" fillId="0" borderId="0" applyFont="0" applyFill="0" applyBorder="0" applyAlignment="0" applyProtection="0"/>
    <xf numFmtId="0" fontId="94" fillId="0" borderId="33" applyNumberFormat="0" applyFont="0" applyBorder="0" applyAlignment="0">
      <alignment horizontal="center" vertical="center"/>
    </xf>
    <xf numFmtId="0" fontId="31" fillId="2" borderId="0"/>
    <xf numFmtId="0" fontId="31" fillId="2" borderId="0"/>
    <xf numFmtId="0" fontId="94" fillId="0" borderId="33" applyNumberFormat="0" applyFont="0" applyBorder="0" applyAlignment="0">
      <alignment horizontal="center" vertical="center"/>
    </xf>
    <xf numFmtId="0" fontId="94" fillId="0" borderId="33" applyNumberFormat="0" applyFont="0" applyBorder="0" applyAlignment="0">
      <alignment horizontal="center" vertical="center"/>
    </xf>
    <xf numFmtId="0" fontId="100" fillId="2" borderId="0"/>
    <xf numFmtId="0" fontId="99" fillId="0" borderId="24" applyFont="0" applyAlignment="0">
      <alignment horizontal="left"/>
    </xf>
    <xf numFmtId="0" fontId="99" fillId="0" borderId="24" applyFont="0" applyAlignment="0">
      <alignment horizontal="left"/>
    </xf>
    <xf numFmtId="0" fontId="99" fillId="0" borderId="24" applyFont="0" applyAlignment="0">
      <alignment horizontal="left"/>
    </xf>
    <xf numFmtId="0" fontId="94" fillId="0" borderId="33" applyNumberFormat="0" applyFont="0" applyBorder="0" applyAlignment="0">
      <alignment horizontal="center" vertical="center"/>
    </xf>
    <xf numFmtId="0" fontId="31" fillId="2" borderId="0"/>
    <xf numFmtId="0" fontId="100" fillId="2" borderId="0"/>
    <xf numFmtId="0" fontId="31" fillId="2" borderId="0"/>
    <xf numFmtId="0" fontId="99" fillId="0" borderId="24" applyFont="0" applyAlignment="0">
      <alignment horizontal="left"/>
    </xf>
    <xf numFmtId="0" fontId="99" fillId="0" borderId="24" applyFont="0" applyAlignment="0">
      <alignment horizontal="left"/>
    </xf>
    <xf numFmtId="0" fontId="99" fillId="0" borderId="24" applyFont="0" applyAlignment="0">
      <alignment horizontal="left"/>
    </xf>
    <xf numFmtId="245" fontId="97" fillId="0" borderId="0" applyFont="0" applyFill="0" applyBorder="0" applyAlignment="0" applyProtection="0"/>
    <xf numFmtId="0" fontId="94" fillId="0" borderId="33" applyNumberFormat="0" applyFont="0" applyBorder="0" applyAlignment="0">
      <alignment horizontal="center" vertical="center"/>
    </xf>
    <xf numFmtId="0" fontId="94" fillId="0" borderId="33" applyNumberFormat="0" applyFont="0" applyBorder="0" applyAlignment="0">
      <alignment horizontal="center" vertical="center"/>
    </xf>
    <xf numFmtId="0" fontId="31" fillId="2" borderId="0"/>
    <xf numFmtId="0" fontId="31" fillId="2" borderId="0"/>
    <xf numFmtId="0" fontId="31" fillId="2" borderId="0"/>
    <xf numFmtId="0" fontId="31" fillId="2" borderId="0"/>
    <xf numFmtId="0" fontId="101" fillId="0" borderId="0"/>
    <xf numFmtId="9" fontId="102" fillId="0" borderId="0" applyBorder="0" applyAlignment="0" applyProtection="0"/>
    <xf numFmtId="220" fontId="103" fillId="0" borderId="0"/>
    <xf numFmtId="0" fontId="33" fillId="2" borderId="0"/>
    <xf numFmtId="0" fontId="100" fillId="2" borderId="0"/>
    <xf numFmtId="0" fontId="100" fillId="2" borderId="0"/>
    <xf numFmtId="0" fontId="17" fillId="2" borderId="0"/>
    <xf numFmtId="0" fontId="100" fillId="2" borderId="0"/>
    <xf numFmtId="0" fontId="100" fillId="2" borderId="0"/>
    <xf numFmtId="0" fontId="100" fillId="2" borderId="0"/>
    <xf numFmtId="0" fontId="33" fillId="2"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4" fillId="22" borderId="0" applyNumberFormat="0" applyBorder="0" applyAlignment="0" applyProtection="0"/>
    <xf numFmtId="0" fontId="104" fillId="22" borderId="0" applyNumberFormat="0" applyBorder="0" applyAlignment="0" applyProtection="0"/>
    <xf numFmtId="0" fontId="104" fillId="9" borderId="0" applyNumberFormat="0" applyBorder="0" applyAlignment="0" applyProtection="0"/>
    <xf numFmtId="0" fontId="104" fillId="9" borderId="0" applyNumberFormat="0" applyBorder="0" applyAlignment="0" applyProtection="0"/>
    <xf numFmtId="0" fontId="104" fillId="23" borderId="0" applyNumberFormat="0" applyBorder="0" applyAlignment="0" applyProtection="0"/>
    <xf numFmtId="0" fontId="104" fillId="23" borderId="0" applyNumberFormat="0" applyBorder="0" applyAlignment="0" applyProtection="0"/>
    <xf numFmtId="0" fontId="104" fillId="16" borderId="0" applyNumberFormat="0" applyBorder="0" applyAlignment="0" applyProtection="0"/>
    <xf numFmtId="0" fontId="104" fillId="16" borderId="0" applyNumberFormat="0" applyBorder="0" applyAlignment="0" applyProtection="0"/>
    <xf numFmtId="0" fontId="104" fillId="7" borderId="0" applyNumberFormat="0" applyBorder="0" applyAlignment="0" applyProtection="0"/>
    <xf numFmtId="0" fontId="104" fillId="7" borderId="0" applyNumberFormat="0" applyBorder="0" applyAlignment="0" applyProtection="0"/>
    <xf numFmtId="0" fontId="104" fillId="6" borderId="0" applyNumberFormat="0" applyBorder="0" applyAlignment="0" applyProtection="0"/>
    <xf numFmtId="0" fontId="104" fillId="6" borderId="0" applyNumberFormat="0" applyBorder="0" applyAlignment="0" applyProtection="0"/>
    <xf numFmtId="0" fontId="29" fillId="0" borderId="0"/>
    <xf numFmtId="2" fontId="103" fillId="0" borderId="0"/>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5" fillId="0" borderId="21">
      <alignment horizontal="right"/>
      <protection hidden="1"/>
    </xf>
    <xf numFmtId="2" fontId="106" fillId="0" borderId="0"/>
    <xf numFmtId="0" fontId="34" fillId="2" borderId="0"/>
    <xf numFmtId="0" fontId="100" fillId="2" borderId="0"/>
    <xf numFmtId="0" fontId="100" fillId="2" borderId="0"/>
    <xf numFmtId="0" fontId="17" fillId="2" borderId="0"/>
    <xf numFmtId="0" fontId="100" fillId="2" borderId="0"/>
    <xf numFmtId="0" fontId="100" fillId="2" borderId="0"/>
    <xf numFmtId="0" fontId="100" fillId="2" borderId="0"/>
    <xf numFmtId="0" fontId="34" fillId="2" borderId="0"/>
    <xf numFmtId="176" fontId="103" fillId="0" borderId="0"/>
    <xf numFmtId="176" fontId="105" fillId="0" borderId="0"/>
    <xf numFmtId="0" fontId="35" fillId="0" borderId="0">
      <alignment wrapText="1"/>
    </xf>
    <xf numFmtId="0" fontId="100" fillId="0" borderId="0">
      <alignment wrapText="1"/>
    </xf>
    <xf numFmtId="0" fontId="100" fillId="0" borderId="0">
      <alignment wrapText="1"/>
    </xf>
    <xf numFmtId="0" fontId="17" fillId="0" borderId="0">
      <alignment wrapText="1"/>
    </xf>
    <xf numFmtId="0" fontId="100" fillId="0" borderId="0">
      <alignment wrapText="1"/>
    </xf>
    <xf numFmtId="0" fontId="100" fillId="0" borderId="0">
      <alignment wrapText="1"/>
    </xf>
    <xf numFmtId="0" fontId="100" fillId="0" borderId="0">
      <alignment wrapText="1"/>
    </xf>
    <xf numFmtId="0" fontId="35" fillId="0" borderId="0">
      <alignment wrapText="1"/>
    </xf>
    <xf numFmtId="0" fontId="104" fillId="3" borderId="0" applyNumberFormat="0" applyBorder="0" applyAlignment="0" applyProtection="0"/>
    <xf numFmtId="0" fontId="104" fillId="3" borderId="0" applyNumberFormat="0" applyBorder="0" applyAlignment="0" applyProtection="0"/>
    <xf numFmtId="0" fontId="104" fillId="4" borderId="0" applyNumberFormat="0" applyBorder="0" applyAlignment="0" applyProtection="0"/>
    <xf numFmtId="0" fontId="104" fillId="4" borderId="0" applyNumberFormat="0" applyBorder="0" applyAlignment="0" applyProtection="0"/>
    <xf numFmtId="0" fontId="104" fillId="24" borderId="0" applyNumberFormat="0" applyBorder="0" applyAlignment="0" applyProtection="0"/>
    <xf numFmtId="0" fontId="104" fillId="24" borderId="0" applyNumberFormat="0" applyBorder="0" applyAlignment="0" applyProtection="0"/>
    <xf numFmtId="0" fontId="104" fillId="16" borderId="0" applyNumberFormat="0" applyBorder="0" applyAlignment="0" applyProtection="0"/>
    <xf numFmtId="0" fontId="104" fillId="16" borderId="0" applyNumberFormat="0" applyBorder="0" applyAlignment="0" applyProtection="0"/>
    <xf numFmtId="0" fontId="104" fillId="3" borderId="0" applyNumberFormat="0" applyBorder="0" applyAlignment="0" applyProtection="0"/>
    <xf numFmtId="0" fontId="104" fillId="3" borderId="0" applyNumberFormat="0" applyBorder="0" applyAlignment="0" applyProtection="0"/>
    <xf numFmtId="0" fontId="104" fillId="11" borderId="0" applyNumberFormat="0" applyBorder="0" applyAlignment="0" applyProtection="0"/>
    <xf numFmtId="0" fontId="104" fillId="11" borderId="0" applyNumberFormat="0" applyBorder="0" applyAlignment="0" applyProtection="0"/>
    <xf numFmtId="215" fontId="70" fillId="0" borderId="0"/>
    <xf numFmtId="0" fontId="84" fillId="0" borderId="0"/>
    <xf numFmtId="0" fontId="17" fillId="0" borderId="0"/>
    <xf numFmtId="0" fontId="84" fillId="0" borderId="0"/>
    <xf numFmtId="0" fontId="84" fillId="0" borderId="0"/>
    <xf numFmtId="0" fontId="84" fillId="0" borderId="0"/>
    <xf numFmtId="0" fontId="84" fillId="0" borderId="0"/>
    <xf numFmtId="0" fontId="84" fillId="0" borderId="0"/>
    <xf numFmtId="0" fontId="84" fillId="0" borderId="0"/>
    <xf numFmtId="0" fontId="107" fillId="25" borderId="0" applyNumberFormat="0" applyBorder="0" applyAlignment="0" applyProtection="0"/>
    <xf numFmtId="0" fontId="107" fillId="25" borderId="0" applyNumberFormat="0" applyBorder="0" applyAlignment="0" applyProtection="0"/>
    <xf numFmtId="0" fontId="107" fillId="4" borderId="0" applyNumberFormat="0" applyBorder="0" applyAlignment="0" applyProtection="0"/>
    <xf numFmtId="0" fontId="107" fillId="4" borderId="0" applyNumberFormat="0" applyBorder="0" applyAlignment="0" applyProtection="0"/>
    <xf numFmtId="0" fontId="107" fillId="24" borderId="0" applyNumberFormat="0" applyBorder="0" applyAlignment="0" applyProtection="0"/>
    <xf numFmtId="0" fontId="107" fillId="24" borderId="0" applyNumberFormat="0" applyBorder="0" applyAlignment="0" applyProtection="0"/>
    <xf numFmtId="0" fontId="107" fillId="26" borderId="0" applyNumberFormat="0" applyBorder="0" applyAlignment="0" applyProtection="0"/>
    <xf numFmtId="0" fontId="107" fillId="26" borderId="0" applyNumberFormat="0" applyBorder="0" applyAlignment="0" applyProtection="0"/>
    <xf numFmtId="0" fontId="107" fillId="14" borderId="0" applyNumberFormat="0" applyBorder="0" applyAlignment="0" applyProtection="0"/>
    <xf numFmtId="0" fontId="107" fillId="14" borderId="0" applyNumberFormat="0" applyBorder="0" applyAlignment="0" applyProtection="0"/>
    <xf numFmtId="0" fontId="107" fillId="27" borderId="0" applyNumberFormat="0" applyBorder="0" applyAlignment="0" applyProtection="0"/>
    <xf numFmtId="0" fontId="107" fillId="27" borderId="0" applyNumberFormat="0" applyBorder="0" applyAlignment="0" applyProtection="0"/>
    <xf numFmtId="0" fontId="86" fillId="0" borderId="0"/>
    <xf numFmtId="4" fontId="94" fillId="0" borderId="34">
      <alignment horizontal="center"/>
    </xf>
    <xf numFmtId="0" fontId="107" fillId="28" borderId="0" applyNumberFormat="0" applyBorder="0" applyAlignment="0" applyProtection="0"/>
    <xf numFmtId="0" fontId="107" fillId="28" borderId="0" applyNumberFormat="0" applyBorder="0" applyAlignment="0" applyProtection="0"/>
    <xf numFmtId="0" fontId="107" fillId="15" borderId="0" applyNumberFormat="0" applyBorder="0" applyAlignment="0" applyProtection="0"/>
    <xf numFmtId="0" fontId="107" fillId="15" borderId="0" applyNumberFormat="0" applyBorder="0" applyAlignment="0" applyProtection="0"/>
    <xf numFmtId="0" fontId="107" fillId="29" borderId="0" applyNumberFormat="0" applyBorder="0" applyAlignment="0" applyProtection="0"/>
    <xf numFmtId="0" fontId="107" fillId="29" borderId="0" applyNumberFormat="0" applyBorder="0" applyAlignment="0" applyProtection="0"/>
    <xf numFmtId="0" fontId="107" fillId="26" borderId="0" applyNumberFormat="0" applyBorder="0" applyAlignment="0" applyProtection="0"/>
    <xf numFmtId="0" fontId="107" fillId="26" borderId="0" applyNumberFormat="0" applyBorder="0" applyAlignment="0" applyProtection="0"/>
    <xf numFmtId="0" fontId="107" fillId="14" borderId="0" applyNumberFormat="0" applyBorder="0" applyAlignment="0" applyProtection="0"/>
    <xf numFmtId="0" fontId="107" fillId="14" borderId="0" applyNumberFormat="0" applyBorder="0" applyAlignment="0" applyProtection="0"/>
    <xf numFmtId="0" fontId="107" fillId="10" borderId="0" applyNumberFormat="0" applyBorder="0" applyAlignment="0" applyProtection="0"/>
    <xf numFmtId="0" fontId="107" fillId="10" borderId="0" applyNumberFormat="0" applyBorder="0" applyAlignment="0" applyProtection="0"/>
    <xf numFmtId="4" fontId="94" fillId="0" borderId="34">
      <alignment horizontal="center"/>
    </xf>
    <xf numFmtId="237" fontId="95" fillId="0" borderId="0" applyFont="0" applyFill="0" applyBorder="0" applyAlignment="0" applyProtection="0"/>
    <xf numFmtId="0" fontId="36" fillId="0" borderId="0" applyFont="0" applyFill="0" applyBorder="0" applyAlignment="0" applyProtection="0"/>
    <xf numFmtId="248" fontId="95" fillId="0" borderId="0" applyFont="0" applyFill="0" applyBorder="0" applyAlignment="0" applyProtection="0"/>
    <xf numFmtId="249" fontId="95" fillId="0" borderId="0" applyFont="0" applyFill="0" applyBorder="0" applyAlignment="0" applyProtection="0"/>
    <xf numFmtId="0" fontId="36" fillId="0" borderId="0" applyFont="0" applyFill="0" applyBorder="0" applyAlignment="0" applyProtection="0"/>
    <xf numFmtId="250" fontId="29" fillId="0" borderId="0" applyFont="0" applyFill="0" applyBorder="0" applyAlignment="0" applyProtection="0"/>
    <xf numFmtId="0" fontId="108" fillId="0" borderId="0"/>
    <xf numFmtId="0" fontId="109" fillId="0" borderId="0">
      <alignment horizontal="center" wrapText="1"/>
      <protection locked="0"/>
    </xf>
    <xf numFmtId="178" fontId="32" fillId="0" borderId="0" applyFont="0" applyFill="0" applyBorder="0" applyAlignment="0" applyProtection="0"/>
    <xf numFmtId="179" fontId="32" fillId="0" borderId="0" applyFont="0" applyFill="0" applyBorder="0" applyAlignment="0" applyProtection="0"/>
    <xf numFmtId="180" fontId="70" fillId="0" borderId="0" applyFont="0" applyFill="0" applyBorder="0" applyAlignment="0" applyProtection="0"/>
    <xf numFmtId="3" fontId="110" fillId="0" borderId="35">
      <alignment horizontal="centerContinuous"/>
    </xf>
    <xf numFmtId="3" fontId="111" fillId="0" borderId="33">
      <alignment horizontal="left"/>
    </xf>
    <xf numFmtId="4" fontId="111" fillId="0" borderId="33">
      <alignment horizontal="center"/>
    </xf>
    <xf numFmtId="3" fontId="111" fillId="0" borderId="33">
      <alignment horizontal="left"/>
    </xf>
    <xf numFmtId="3" fontId="111" fillId="0" borderId="34">
      <alignment horizontal="left"/>
    </xf>
    <xf numFmtId="3" fontId="111" fillId="0" borderId="34">
      <alignment horizontal="left"/>
    </xf>
    <xf numFmtId="3" fontId="111" fillId="0" borderId="34">
      <alignment horizontal="left"/>
    </xf>
    <xf numFmtId="3" fontId="111" fillId="0" borderId="34">
      <alignment horizontal="left"/>
    </xf>
    <xf numFmtId="3" fontId="111" fillId="0" borderId="34">
      <alignment horizontal="left"/>
    </xf>
    <xf numFmtId="3" fontId="111" fillId="0" borderId="34">
      <alignment horizontal="left"/>
    </xf>
    <xf numFmtId="3" fontId="111" fillId="0" borderId="33">
      <alignment horizontal="left"/>
    </xf>
    <xf numFmtId="3" fontId="111" fillId="0" borderId="33">
      <alignment horizontal="left"/>
    </xf>
    <xf numFmtId="3" fontId="111" fillId="0" borderId="33">
      <alignment horizontal="left"/>
    </xf>
    <xf numFmtId="3" fontId="111" fillId="0" borderId="33">
      <alignment horizontal="left"/>
    </xf>
    <xf numFmtId="3" fontId="111" fillId="0" borderId="34">
      <alignment horizontal="left"/>
    </xf>
    <xf numFmtId="3" fontId="111" fillId="0" borderId="33">
      <alignment horizontal="left"/>
    </xf>
    <xf numFmtId="3" fontId="111" fillId="0" borderId="33">
      <alignment horizontal="left"/>
    </xf>
    <xf numFmtId="3" fontId="111" fillId="0" borderId="33">
      <alignment horizontal="left"/>
    </xf>
    <xf numFmtId="3" fontId="111" fillId="0" borderId="33">
      <alignment horizontal="left"/>
    </xf>
    <xf numFmtId="3" fontId="111" fillId="0" borderId="33">
      <alignment horizontal="left"/>
    </xf>
    <xf numFmtId="3" fontId="111" fillId="0" borderId="33">
      <alignment horizontal="left"/>
    </xf>
    <xf numFmtId="3" fontId="111" fillId="0" borderId="33">
      <alignment horizontal="left"/>
    </xf>
    <xf numFmtId="3" fontId="111" fillId="0" borderId="33">
      <alignment horizontal="left"/>
    </xf>
    <xf numFmtId="3" fontId="111" fillId="0" borderId="33">
      <alignment horizontal="left"/>
    </xf>
    <xf numFmtId="3" fontId="111" fillId="0" borderId="33">
      <alignment horizontal="left"/>
    </xf>
    <xf numFmtId="3" fontId="111" fillId="0" borderId="33">
      <alignment horizontal="left"/>
    </xf>
    <xf numFmtId="3" fontId="111" fillId="0" borderId="33">
      <alignment horizontal="left"/>
    </xf>
    <xf numFmtId="3" fontId="111" fillId="0" borderId="33">
      <alignment horizontal="left"/>
    </xf>
    <xf numFmtId="0" fontId="112" fillId="9" borderId="0" applyNumberFormat="0" applyBorder="0" applyAlignment="0" applyProtection="0"/>
    <xf numFmtId="0" fontId="112" fillId="9" borderId="0" applyNumberFormat="0" applyBorder="0" applyAlignment="0" applyProtection="0"/>
    <xf numFmtId="0" fontId="113" fillId="0" borderId="0" applyNumberFormat="0" applyFill="0" applyBorder="0" applyAlignment="0" applyProtection="0"/>
    <xf numFmtId="0" fontId="114" fillId="0" borderId="0"/>
    <xf numFmtId="0" fontId="52" fillId="0" borderId="0"/>
    <xf numFmtId="0" fontId="37" fillId="0" borderId="0"/>
    <xf numFmtId="0" fontId="115" fillId="0" borderId="0"/>
    <xf numFmtId="0" fontId="116" fillId="0" borderId="0"/>
    <xf numFmtId="0" fontId="29" fillId="0" borderId="0" applyFill="0" applyBorder="0" applyAlignment="0"/>
    <xf numFmtId="0" fontId="29" fillId="0" borderId="0" applyFill="0" applyBorder="0" applyAlignment="0"/>
    <xf numFmtId="0" fontId="29" fillId="0" borderId="0" applyFill="0" applyBorder="0" applyAlignment="0"/>
    <xf numFmtId="0" fontId="29" fillId="0" borderId="0" applyFill="0" applyBorder="0" applyAlignment="0"/>
    <xf numFmtId="0" fontId="29" fillId="0" borderId="0" applyFill="0" applyBorder="0" applyAlignment="0"/>
    <xf numFmtId="0" fontId="29" fillId="0" borderId="0" applyFill="0" applyBorder="0" applyAlignment="0"/>
    <xf numFmtId="251" fontId="30" fillId="0" borderId="0" applyFill="0" applyBorder="0" applyAlignment="0"/>
    <xf numFmtId="177" fontId="29" fillId="0" borderId="0" applyFill="0" applyBorder="0" applyAlignment="0"/>
    <xf numFmtId="252" fontId="29" fillId="0" borderId="0" applyFill="0" applyBorder="0" applyAlignment="0"/>
    <xf numFmtId="253" fontId="29" fillId="0" borderId="0" applyFill="0" applyBorder="0" applyAlignment="0"/>
    <xf numFmtId="181" fontId="30" fillId="0" borderId="0" applyFill="0" applyBorder="0" applyAlignment="0"/>
    <xf numFmtId="254" fontId="30" fillId="0" borderId="0" applyFill="0" applyBorder="0" applyAlignment="0"/>
    <xf numFmtId="251" fontId="30" fillId="0" borderId="0" applyFill="0" applyBorder="0" applyAlignment="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117" fillId="30"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0" fontId="7" fillId="17" borderId="1" applyNumberFormat="0" applyAlignment="0" applyProtection="0"/>
    <xf numFmtId="255" fontId="74" fillId="0" borderId="0" applyFont="0" applyFill="0" applyBorder="0" applyAlignment="0" applyProtection="0"/>
    <xf numFmtId="256" fontId="118" fillId="0" borderId="0"/>
    <xf numFmtId="256" fontId="118" fillId="0" borderId="0"/>
    <xf numFmtId="256" fontId="118" fillId="0" borderId="0"/>
    <xf numFmtId="256" fontId="118" fillId="0" borderId="0"/>
    <xf numFmtId="256" fontId="118" fillId="0" borderId="0"/>
    <xf numFmtId="256" fontId="118" fillId="0" borderId="0"/>
    <xf numFmtId="256" fontId="118" fillId="0" borderId="0"/>
    <xf numFmtId="256" fontId="118" fillId="0" borderId="0"/>
    <xf numFmtId="41" fontId="80" fillId="0" borderId="0" applyFont="0" applyFill="0" applyBorder="0" applyAlignment="0" applyProtection="0"/>
    <xf numFmtId="41" fontId="29" fillId="0" borderId="0" applyFont="0" applyFill="0" applyBorder="0" applyAlignment="0" applyProtection="0"/>
    <xf numFmtId="181" fontId="30" fillId="0" borderId="0" applyFont="0" applyFill="0" applyBorder="0" applyAlignment="0" applyProtection="0"/>
    <xf numFmtId="174" fontId="80" fillId="0" borderId="0" applyFont="0" applyFill="0" applyBorder="0" applyAlignment="0" applyProtection="0"/>
    <xf numFmtId="257" fontId="80" fillId="0" borderId="0" applyFont="0" applyFill="0" applyBorder="0" applyAlignment="0" applyProtection="0"/>
    <xf numFmtId="172" fontId="80"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43" fontId="95" fillId="0" borderId="0" applyFont="0" applyFill="0" applyBorder="0" applyAlignment="0" applyProtection="0"/>
    <xf numFmtId="172" fontId="11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72" fontId="119" fillId="0" borderId="0" applyFont="0" applyFill="0" applyBorder="0" applyAlignment="0" applyProtection="0"/>
    <xf numFmtId="172" fontId="119" fillId="0" borderId="0" applyFont="0" applyFill="0" applyBorder="0" applyAlignment="0" applyProtection="0"/>
    <xf numFmtId="172" fontId="119" fillId="0" borderId="0" applyFont="0" applyFill="0" applyBorder="0" applyAlignment="0" applyProtection="0"/>
    <xf numFmtId="201" fontId="29" fillId="0" borderId="0" applyFont="0" applyFill="0" applyBorder="0" applyAlignment="0" applyProtection="0"/>
    <xf numFmtId="43" fontId="80"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208" fontId="120" fillId="0" borderId="0" applyFont="0" applyFill="0" applyBorder="0" applyAlignment="0" applyProtection="0"/>
    <xf numFmtId="43" fontId="104" fillId="0" borderId="0" applyFont="0" applyFill="0" applyBorder="0" applyAlignment="0" applyProtection="0"/>
    <xf numFmtId="43" fontId="104" fillId="0" borderId="0" applyFont="0" applyFill="0" applyBorder="0" applyAlignment="0" applyProtection="0"/>
    <xf numFmtId="43" fontId="104" fillId="0" borderId="0" applyFont="0" applyFill="0" applyBorder="0" applyAlignment="0" applyProtection="0"/>
    <xf numFmtId="43" fontId="104" fillId="0" borderId="0" applyFont="0" applyFill="0" applyBorder="0" applyAlignment="0" applyProtection="0"/>
    <xf numFmtId="258" fontId="84" fillId="0" borderId="0" applyFont="0" applyFill="0" applyBorder="0" applyAlignment="0" applyProtection="0"/>
    <xf numFmtId="208" fontId="120" fillId="0" borderId="0" applyFont="0" applyFill="0" applyBorder="0" applyAlignment="0" applyProtection="0"/>
    <xf numFmtId="208" fontId="120" fillId="0" borderId="0" applyFont="0" applyFill="0" applyBorder="0" applyAlignment="0" applyProtection="0"/>
    <xf numFmtId="208" fontId="120" fillId="0" borderId="0" applyFont="0" applyFill="0" applyBorder="0" applyAlignment="0" applyProtection="0"/>
    <xf numFmtId="43" fontId="121" fillId="0" borderId="0" applyFont="0" applyFill="0" applyBorder="0" applyAlignment="0" applyProtection="0"/>
    <xf numFmtId="192" fontId="94" fillId="0" borderId="0" applyFill="0" applyBorder="0" applyAlignment="0" applyProtection="0"/>
    <xf numFmtId="236" fontId="122" fillId="0" borderId="0" applyNumberFormat="0">
      <protection locked="0"/>
    </xf>
    <xf numFmtId="176" fontId="29" fillId="0" borderId="0" applyFont="0" applyFill="0" applyBorder="0" applyAlignment="0" applyProtection="0"/>
    <xf numFmtId="201"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24" fontId="29" fillId="0" borderId="0" applyFont="0" applyFill="0" applyBorder="0" applyAlignment="0" applyProtection="0"/>
    <xf numFmtId="204" fontId="120" fillId="0" borderId="0" applyFont="0" applyFill="0" applyBorder="0" applyAlignment="0" applyProtection="0"/>
    <xf numFmtId="259" fontId="83" fillId="0" borderId="0"/>
    <xf numFmtId="259" fontId="83" fillId="0" borderId="0"/>
    <xf numFmtId="259" fontId="83" fillId="0" borderId="0"/>
    <xf numFmtId="259" fontId="83" fillId="0" borderId="0"/>
    <xf numFmtId="259" fontId="83" fillId="0" borderId="0"/>
    <xf numFmtId="200" fontId="52" fillId="0" borderId="0"/>
    <xf numFmtId="200" fontId="52" fillId="0" borderId="0"/>
    <xf numFmtId="0" fontId="123" fillId="0" borderId="0">
      <alignment horizontal="center"/>
    </xf>
    <xf numFmtId="0" fontId="124" fillId="0" borderId="0" applyNumberFormat="0" applyAlignment="0">
      <alignment horizontal="left"/>
    </xf>
    <xf numFmtId="0" fontId="125" fillId="0" borderId="0" applyNumberFormat="0" applyAlignment="0"/>
    <xf numFmtId="260" fontId="114" fillId="0" borderId="0" applyFont="0" applyFill="0" applyBorder="0" applyAlignment="0" applyProtection="0"/>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0" fontId="126" fillId="0" borderId="36" applyNumberFormat="0" applyFont="0" applyAlignment="0">
      <alignment horizontal="center" vertical="center"/>
    </xf>
    <xf numFmtId="261" fontId="29" fillId="0" borderId="0" applyFont="0" applyFill="0" applyBorder="0" applyAlignment="0" applyProtection="0"/>
    <xf numFmtId="175" fontId="29" fillId="0" borderId="0" applyFont="0" applyFill="0" applyBorder="0" applyAlignment="0" applyProtection="0"/>
    <xf numFmtId="251" fontId="30" fillId="0" borderId="0" applyFont="0" applyFill="0" applyBorder="0" applyAlignment="0" applyProtection="0"/>
    <xf numFmtId="171" fontId="29" fillId="0" borderId="0" applyFont="0" applyFill="0" applyBorder="0" applyAlignment="0" applyProtection="0"/>
    <xf numFmtId="171"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71" fontId="29" fillId="0" borderId="0" applyFont="0" applyFill="0" applyBorder="0" applyAlignment="0" applyProtection="0"/>
    <xf numFmtId="171" fontId="29" fillId="0" borderId="0" applyFont="0" applyFill="0" applyBorder="0" applyAlignment="0" applyProtection="0"/>
    <xf numFmtId="171" fontId="29" fillId="0" borderId="0" applyFont="0" applyFill="0" applyBorder="0" applyAlignment="0" applyProtection="0"/>
    <xf numFmtId="171" fontId="29" fillId="0" borderId="0" applyFont="0" applyFill="0" applyBorder="0" applyAlignment="0" applyProtection="0"/>
    <xf numFmtId="171" fontId="29" fillId="0" borderId="0" applyFont="0" applyFill="0" applyBorder="0" applyAlignment="0" applyProtection="0"/>
    <xf numFmtId="171" fontId="29" fillId="0" borderId="0" applyFont="0" applyFill="0" applyBorder="0" applyAlignment="0" applyProtection="0"/>
    <xf numFmtId="171" fontId="29" fillId="0" borderId="0" applyFont="0" applyFill="0" applyBorder="0" applyAlignment="0" applyProtection="0"/>
    <xf numFmtId="262" fontId="29" fillId="0" borderId="0" applyFont="0" applyFill="0" applyBorder="0" applyAlignment="0" applyProtection="0"/>
    <xf numFmtId="263" fontId="70" fillId="0" borderId="0" applyFont="0" applyFill="0" applyBorder="0" applyAlignment="0" applyProtection="0"/>
    <xf numFmtId="263" fontId="70" fillId="0" borderId="0" applyFont="0" applyFill="0" applyBorder="0" applyAlignment="0" applyProtection="0"/>
    <xf numFmtId="198" fontId="29" fillId="0" borderId="0"/>
    <xf numFmtId="198" fontId="29" fillId="0" borderId="0"/>
    <xf numFmtId="198" fontId="29" fillId="0" borderId="0"/>
    <xf numFmtId="198" fontId="29" fillId="0" borderId="0"/>
    <xf numFmtId="198" fontId="29" fillId="0" borderId="0"/>
    <xf numFmtId="198" fontId="29" fillId="0" borderId="0"/>
    <xf numFmtId="198" fontId="29" fillId="0" borderId="0"/>
    <xf numFmtId="198" fontId="29" fillId="0" borderId="0"/>
    <xf numFmtId="198" fontId="29" fillId="0" borderId="0"/>
    <xf numFmtId="198" fontId="29" fillId="0" borderId="0"/>
    <xf numFmtId="264" fontId="83" fillId="0" borderId="0"/>
    <xf numFmtId="198" fontId="29" fillId="0" borderId="0"/>
    <xf numFmtId="198" fontId="29" fillId="0" borderId="0"/>
    <xf numFmtId="198" fontId="29" fillId="0" borderId="0"/>
    <xf numFmtId="198" fontId="29" fillId="0" borderId="0"/>
    <xf numFmtId="198" fontId="29" fillId="0" borderId="0"/>
    <xf numFmtId="198" fontId="29" fillId="0" borderId="0"/>
    <xf numFmtId="198" fontId="29" fillId="0" borderId="0"/>
    <xf numFmtId="198" fontId="29" fillId="0" borderId="0"/>
    <xf numFmtId="198" fontId="29" fillId="0" borderId="0"/>
    <xf numFmtId="198" fontId="29" fillId="0" borderId="0"/>
    <xf numFmtId="264" fontId="83" fillId="0" borderId="0"/>
    <xf numFmtId="198" fontId="29" fillId="0" borderId="0"/>
    <xf numFmtId="198" fontId="29" fillId="0" borderId="0"/>
    <xf numFmtId="198" fontId="29" fillId="0" borderId="0"/>
    <xf numFmtId="198" fontId="29" fillId="0" borderId="0"/>
    <xf numFmtId="198" fontId="29" fillId="0" borderId="0"/>
    <xf numFmtId="198" fontId="29" fillId="0" borderId="0"/>
    <xf numFmtId="198" fontId="29" fillId="0" borderId="0"/>
    <xf numFmtId="198" fontId="29" fillId="0" borderId="0"/>
    <xf numFmtId="198" fontId="79" fillId="0" borderId="0"/>
    <xf numFmtId="198" fontId="29" fillId="0" borderId="0"/>
    <xf numFmtId="264" fontId="83" fillId="0" borderId="0"/>
    <xf numFmtId="264" fontId="83" fillId="0" borderId="0"/>
    <xf numFmtId="264" fontId="83" fillId="0" borderId="0"/>
    <xf numFmtId="198" fontId="29" fillId="0" borderId="0"/>
    <xf numFmtId="198" fontId="29" fillId="0" borderId="0"/>
    <xf numFmtId="198" fontId="29" fillId="0" borderId="0"/>
    <xf numFmtId="198" fontId="29" fillId="0" borderId="0"/>
    <xf numFmtId="0" fontId="127" fillId="18" borderId="2" applyNumberFormat="0" applyAlignment="0" applyProtection="0"/>
    <xf numFmtId="0" fontId="127" fillId="18" borderId="2" applyNumberFormat="0" applyAlignment="0" applyProtection="0"/>
    <xf numFmtId="167" fontId="17" fillId="0" borderId="0" applyFont="0" applyFill="0" applyBorder="0" applyAlignment="0" applyProtection="0"/>
    <xf numFmtId="1" fontId="80" fillId="0" borderId="37" applyBorder="0"/>
    <xf numFmtId="4" fontId="111" fillId="0" borderId="34"/>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76" fontId="17" fillId="0" borderId="3"/>
    <xf numFmtId="14" fontId="128" fillId="0" borderId="0" applyFill="0" applyBorder="0" applyAlignment="0"/>
    <xf numFmtId="0" fontId="47" fillId="0" borderId="0" applyProtection="0"/>
    <xf numFmtId="3" fontId="129" fillId="0" borderId="38">
      <alignment horizontal="left" vertical="top" wrapText="1"/>
    </xf>
    <xf numFmtId="16" fontId="29" fillId="0" borderId="0"/>
    <xf numFmtId="16" fontId="29" fillId="0" borderId="0"/>
    <xf numFmtId="265" fontId="29" fillId="0" borderId="39">
      <alignment vertical="center"/>
    </xf>
    <xf numFmtId="186" fontId="29" fillId="0" borderId="0" applyFont="0" applyFill="0" applyBorder="0" applyAlignment="0" applyProtection="0"/>
    <xf numFmtId="183" fontId="29" fillId="0" borderId="0" applyFont="0" applyFill="0" applyBorder="0" applyAlignment="0" applyProtection="0"/>
    <xf numFmtId="199" fontId="29" fillId="0" borderId="0"/>
    <xf numFmtId="199" fontId="29" fillId="0" borderId="0"/>
    <xf numFmtId="199" fontId="29" fillId="0" borderId="0"/>
    <xf numFmtId="199" fontId="29" fillId="0" borderId="0"/>
    <xf numFmtId="199" fontId="29" fillId="0" borderId="0"/>
    <xf numFmtId="199" fontId="29" fillId="0" borderId="0"/>
    <xf numFmtId="199" fontId="29" fillId="0" borderId="0"/>
    <xf numFmtId="199" fontId="29" fillId="0" borderId="0"/>
    <xf numFmtId="199" fontId="29" fillId="0" borderId="0"/>
    <xf numFmtId="199" fontId="29" fillId="0" borderId="0"/>
    <xf numFmtId="266" fontId="83" fillId="0" borderId="0"/>
    <xf numFmtId="199" fontId="29" fillId="0" borderId="0"/>
    <xf numFmtId="199" fontId="29" fillId="0" borderId="0"/>
    <xf numFmtId="199" fontId="29" fillId="0" borderId="0"/>
    <xf numFmtId="199" fontId="29" fillId="0" borderId="0"/>
    <xf numFmtId="199" fontId="29" fillId="0" borderId="0"/>
    <xf numFmtId="199" fontId="29" fillId="0" borderId="0"/>
    <xf numFmtId="199" fontId="29" fillId="0" borderId="0"/>
    <xf numFmtId="199" fontId="29" fillId="0" borderId="0"/>
    <xf numFmtId="199" fontId="29" fillId="0" borderId="0"/>
    <xf numFmtId="199" fontId="29" fillId="0" borderId="0"/>
    <xf numFmtId="266" fontId="83" fillId="0" borderId="0"/>
    <xf numFmtId="199" fontId="29" fillId="0" borderId="0"/>
    <xf numFmtId="199" fontId="29" fillId="0" borderId="0"/>
    <xf numFmtId="199" fontId="29" fillId="0" borderId="0"/>
    <xf numFmtId="199" fontId="29" fillId="0" borderId="0"/>
    <xf numFmtId="199" fontId="29" fillId="0" borderId="0"/>
    <xf numFmtId="199" fontId="29" fillId="0" borderId="0"/>
    <xf numFmtId="199" fontId="29" fillId="0" borderId="0"/>
    <xf numFmtId="199" fontId="29" fillId="0" borderId="0"/>
    <xf numFmtId="199" fontId="79" fillId="0" borderId="0"/>
    <xf numFmtId="199" fontId="29" fillId="0" borderId="0"/>
    <xf numFmtId="266" fontId="83" fillId="0" borderId="0"/>
    <xf numFmtId="266" fontId="83" fillId="0" borderId="0"/>
    <xf numFmtId="266" fontId="83" fillId="0" borderId="0"/>
    <xf numFmtId="199" fontId="29" fillId="0" borderId="0"/>
    <xf numFmtId="199" fontId="29" fillId="0" borderId="0"/>
    <xf numFmtId="199" fontId="29" fillId="0" borderId="0"/>
    <xf numFmtId="199" fontId="29" fillId="0" borderId="0"/>
    <xf numFmtId="267" fontId="130" fillId="0" borderId="0">
      <alignment horizontal="center" vertical="center"/>
    </xf>
    <xf numFmtId="268" fontId="131" fillId="0" borderId="0" applyFont="0" applyFill="0" applyBorder="0" applyAlignment="0" applyProtection="0"/>
    <xf numFmtId="269" fontId="131" fillId="0" borderId="0" applyFont="0" applyFill="0" applyBorder="0" applyAlignment="0" applyProtection="0"/>
    <xf numFmtId="268" fontId="131" fillId="0" borderId="0" applyFont="0" applyFill="0" applyBorder="0" applyAlignment="0" applyProtection="0"/>
    <xf numFmtId="170" fontId="131" fillId="0" borderId="0" applyFont="0" applyFill="0" applyBorder="0" applyAlignment="0" applyProtection="0"/>
    <xf numFmtId="270" fontId="29" fillId="0" borderId="0" applyFont="0" applyFill="0" applyBorder="0" applyAlignment="0" applyProtection="0"/>
    <xf numFmtId="270" fontId="29" fillId="0" borderId="0" applyFont="0" applyFill="0" applyBorder="0" applyAlignment="0" applyProtection="0"/>
    <xf numFmtId="270" fontId="29" fillId="0" borderId="0" applyFont="0" applyFill="0" applyBorder="0" applyAlignment="0" applyProtection="0"/>
    <xf numFmtId="270" fontId="29" fillId="0" borderId="0" applyFont="0" applyFill="0" applyBorder="0" applyAlignment="0" applyProtection="0"/>
    <xf numFmtId="270" fontId="29" fillId="0" borderId="0" applyFont="0" applyFill="0" applyBorder="0" applyAlignment="0" applyProtection="0"/>
    <xf numFmtId="270" fontId="29" fillId="0" borderId="0" applyFont="0" applyFill="0" applyBorder="0" applyAlignment="0" applyProtection="0"/>
    <xf numFmtId="270" fontId="29" fillId="0" borderId="0" applyFont="0" applyFill="0" applyBorder="0" applyAlignment="0" applyProtection="0"/>
    <xf numFmtId="270" fontId="29" fillId="0" borderId="0" applyFont="0" applyFill="0" applyBorder="0" applyAlignment="0" applyProtection="0"/>
    <xf numFmtId="270" fontId="29" fillId="0" borderId="0" applyFont="0" applyFill="0" applyBorder="0" applyAlignment="0" applyProtection="0"/>
    <xf numFmtId="270" fontId="29" fillId="0" borderId="0" applyFont="0" applyFill="0" applyBorder="0" applyAlignment="0" applyProtection="0"/>
    <xf numFmtId="270" fontId="29" fillId="0" borderId="0" applyFont="0" applyFill="0" applyBorder="0" applyAlignment="0" applyProtection="0"/>
    <xf numFmtId="270" fontId="29" fillId="0" borderId="0" applyFont="0" applyFill="0" applyBorder="0" applyAlignment="0" applyProtection="0"/>
    <xf numFmtId="270" fontId="29" fillId="0" borderId="0" applyFont="0" applyFill="0" applyBorder="0" applyAlignment="0" applyProtection="0"/>
    <xf numFmtId="270" fontId="29" fillId="0" borderId="0" applyFont="0" applyFill="0" applyBorder="0" applyAlignment="0" applyProtection="0"/>
    <xf numFmtId="270" fontId="29" fillId="0" borderId="0" applyFont="0" applyFill="0" applyBorder="0" applyAlignment="0" applyProtection="0"/>
    <xf numFmtId="270" fontId="29" fillId="0" borderId="0" applyFont="0" applyFill="0" applyBorder="0" applyAlignment="0" applyProtection="0"/>
    <xf numFmtId="268" fontId="131" fillId="0" borderId="0" applyFont="0" applyFill="0" applyBorder="0" applyAlignment="0" applyProtection="0"/>
    <xf numFmtId="170" fontId="131" fillId="0" borderId="0" applyFont="0" applyFill="0" applyBorder="0" applyAlignment="0" applyProtection="0"/>
    <xf numFmtId="268" fontId="131" fillId="0" borderId="0" applyFont="0" applyFill="0" applyBorder="0" applyAlignment="0" applyProtection="0"/>
    <xf numFmtId="170" fontId="131" fillId="0" borderId="0" applyFont="0" applyFill="0" applyBorder="0" applyAlignment="0" applyProtection="0"/>
    <xf numFmtId="41" fontId="131" fillId="0" borderId="0" applyFont="0" applyFill="0" applyBorder="0" applyAlignment="0" applyProtection="0"/>
    <xf numFmtId="41" fontId="131" fillId="0" borderId="0" applyFont="0" applyFill="0" applyBorder="0" applyAlignment="0" applyProtection="0"/>
    <xf numFmtId="270" fontId="29" fillId="0" borderId="0" applyFont="0" applyFill="0" applyBorder="0" applyAlignment="0" applyProtection="0"/>
    <xf numFmtId="270" fontId="29" fillId="0" borderId="0" applyFont="0" applyFill="0" applyBorder="0" applyAlignment="0" applyProtection="0"/>
    <xf numFmtId="270" fontId="29" fillId="0" borderId="0" applyFont="0" applyFill="0" applyBorder="0" applyAlignment="0" applyProtection="0"/>
    <xf numFmtId="270" fontId="29" fillId="0" borderId="0" applyFont="0" applyFill="0" applyBorder="0" applyAlignment="0" applyProtection="0"/>
    <xf numFmtId="270" fontId="29" fillId="0" borderId="0" applyFont="0" applyFill="0" applyBorder="0" applyAlignment="0" applyProtection="0"/>
    <xf numFmtId="270" fontId="29" fillId="0" borderId="0" applyFont="0" applyFill="0" applyBorder="0" applyAlignment="0" applyProtection="0"/>
    <xf numFmtId="270" fontId="29" fillId="0" borderId="0" applyFont="0" applyFill="0" applyBorder="0" applyAlignment="0" applyProtection="0"/>
    <xf numFmtId="270" fontId="29" fillId="0" borderId="0" applyFont="0" applyFill="0" applyBorder="0" applyAlignment="0" applyProtection="0"/>
    <xf numFmtId="271" fontId="17" fillId="0" borderId="0" applyFont="0" applyFill="0" applyBorder="0" applyAlignment="0" applyProtection="0"/>
    <xf numFmtId="271" fontId="17" fillId="0" borderId="0" applyFont="0" applyFill="0" applyBorder="0" applyAlignment="0" applyProtection="0"/>
    <xf numFmtId="271" fontId="17" fillId="0" borderId="0" applyFont="0" applyFill="0" applyBorder="0" applyAlignment="0" applyProtection="0"/>
    <xf numFmtId="271" fontId="17" fillId="0" borderId="0" applyFont="0" applyFill="0" applyBorder="0" applyAlignment="0" applyProtection="0"/>
    <xf numFmtId="271" fontId="17" fillId="0" borderId="0" applyFont="0" applyFill="0" applyBorder="0" applyAlignment="0" applyProtection="0"/>
    <xf numFmtId="271" fontId="17" fillId="0" borderId="0" applyFont="0" applyFill="0" applyBorder="0" applyAlignment="0" applyProtection="0"/>
    <xf numFmtId="271" fontId="17" fillId="0" borderId="0" applyFont="0" applyFill="0" applyBorder="0" applyAlignment="0" applyProtection="0"/>
    <xf numFmtId="271" fontId="17" fillId="0" borderId="0" applyFont="0" applyFill="0" applyBorder="0" applyAlignment="0" applyProtection="0"/>
    <xf numFmtId="272" fontId="17" fillId="0" borderId="0" applyFont="0" applyFill="0" applyBorder="0" applyAlignment="0" applyProtection="0"/>
    <xf numFmtId="272" fontId="17" fillId="0" borderId="0" applyFont="0" applyFill="0" applyBorder="0" applyAlignment="0" applyProtection="0"/>
    <xf numFmtId="272" fontId="17" fillId="0" borderId="0" applyFont="0" applyFill="0" applyBorder="0" applyAlignment="0" applyProtection="0"/>
    <xf numFmtId="272" fontId="17" fillId="0" borderId="0" applyFont="0" applyFill="0" applyBorder="0" applyAlignment="0" applyProtection="0"/>
    <xf numFmtId="272" fontId="17" fillId="0" borderId="0" applyFont="0" applyFill="0" applyBorder="0" applyAlignment="0" applyProtection="0"/>
    <xf numFmtId="272" fontId="17" fillId="0" borderId="0" applyFont="0" applyFill="0" applyBorder="0" applyAlignment="0" applyProtection="0"/>
    <xf numFmtId="272" fontId="17" fillId="0" borderId="0" applyFont="0" applyFill="0" applyBorder="0" applyAlignment="0" applyProtection="0"/>
    <xf numFmtId="272" fontId="17" fillId="0" borderId="0" applyFont="0" applyFill="0" applyBorder="0" applyAlignment="0" applyProtection="0"/>
    <xf numFmtId="41" fontId="131" fillId="0" borderId="0" applyFont="0" applyFill="0" applyBorder="0" applyAlignment="0" applyProtection="0"/>
    <xf numFmtId="41" fontId="131" fillId="0" borderId="0" applyFont="0" applyFill="0" applyBorder="0" applyAlignment="0" applyProtection="0"/>
    <xf numFmtId="41" fontId="131" fillId="0" borderId="0" applyFont="0" applyFill="0" applyBorder="0" applyAlignment="0" applyProtection="0"/>
    <xf numFmtId="41" fontId="131" fillId="0" borderId="0" applyFont="0" applyFill="0" applyBorder="0" applyAlignment="0" applyProtection="0"/>
    <xf numFmtId="170" fontId="131" fillId="0" borderId="0" applyFont="0" applyFill="0" applyBorder="0" applyAlignment="0" applyProtection="0"/>
    <xf numFmtId="170" fontId="131" fillId="0" borderId="0" applyFont="0" applyFill="0" applyBorder="0" applyAlignment="0" applyProtection="0"/>
    <xf numFmtId="170" fontId="131" fillId="0" borderId="0" applyFont="0" applyFill="0" applyBorder="0" applyAlignment="0" applyProtection="0"/>
    <xf numFmtId="170" fontId="131" fillId="0" borderId="0" applyFont="0" applyFill="0" applyBorder="0" applyAlignment="0" applyProtection="0"/>
    <xf numFmtId="41" fontId="131" fillId="0" borderId="0" applyFont="0" applyFill="0" applyBorder="0" applyAlignment="0" applyProtection="0"/>
    <xf numFmtId="41" fontId="131" fillId="0" borderId="0" applyFont="0" applyFill="0" applyBorder="0" applyAlignment="0" applyProtection="0"/>
    <xf numFmtId="41" fontId="131" fillId="0" borderId="0" applyFont="0" applyFill="0" applyBorder="0" applyAlignment="0" applyProtection="0"/>
    <xf numFmtId="41" fontId="131" fillId="0" borderId="0" applyFont="0" applyFill="0" applyBorder="0" applyAlignment="0" applyProtection="0"/>
    <xf numFmtId="41" fontId="131" fillId="0" borderId="0" applyFont="0" applyFill="0" applyBorder="0" applyAlignment="0" applyProtection="0"/>
    <xf numFmtId="41" fontId="131" fillId="0" borderId="0" applyFont="0" applyFill="0" applyBorder="0" applyAlignment="0" applyProtection="0"/>
    <xf numFmtId="170" fontId="131" fillId="0" borderId="0" applyFont="0" applyFill="0" applyBorder="0" applyAlignment="0" applyProtection="0"/>
    <xf numFmtId="170" fontId="131" fillId="0" borderId="0" applyFont="0" applyFill="0" applyBorder="0" applyAlignment="0" applyProtection="0"/>
    <xf numFmtId="41" fontId="131" fillId="0" borderId="0" applyFont="0" applyFill="0" applyBorder="0" applyAlignment="0" applyProtection="0"/>
    <xf numFmtId="269" fontId="131" fillId="0" borderId="0" applyFont="0" applyFill="0" applyBorder="0" applyAlignment="0" applyProtection="0"/>
    <xf numFmtId="172" fontId="131" fillId="0" borderId="0" applyFont="0" applyFill="0" applyBorder="0" applyAlignment="0" applyProtection="0"/>
    <xf numFmtId="273" fontId="29" fillId="0" borderId="0" applyFont="0" applyFill="0" applyBorder="0" applyAlignment="0" applyProtection="0"/>
    <xf numFmtId="273" fontId="29" fillId="0" borderId="0" applyFont="0" applyFill="0" applyBorder="0" applyAlignment="0" applyProtection="0"/>
    <xf numFmtId="273" fontId="29" fillId="0" borderId="0" applyFont="0" applyFill="0" applyBorder="0" applyAlignment="0" applyProtection="0"/>
    <xf numFmtId="273" fontId="29" fillId="0" borderId="0" applyFont="0" applyFill="0" applyBorder="0" applyAlignment="0" applyProtection="0"/>
    <xf numFmtId="273" fontId="29" fillId="0" borderId="0" applyFont="0" applyFill="0" applyBorder="0" applyAlignment="0" applyProtection="0"/>
    <xf numFmtId="273" fontId="29" fillId="0" borderId="0" applyFont="0" applyFill="0" applyBorder="0" applyAlignment="0" applyProtection="0"/>
    <xf numFmtId="273" fontId="29" fillId="0" borderId="0" applyFont="0" applyFill="0" applyBorder="0" applyAlignment="0" applyProtection="0"/>
    <xf numFmtId="273" fontId="29" fillId="0" borderId="0" applyFont="0" applyFill="0" applyBorder="0" applyAlignment="0" applyProtection="0"/>
    <xf numFmtId="273" fontId="29" fillId="0" borderId="0" applyFont="0" applyFill="0" applyBorder="0" applyAlignment="0" applyProtection="0"/>
    <xf numFmtId="273" fontId="29" fillId="0" borderId="0" applyFont="0" applyFill="0" applyBorder="0" applyAlignment="0" applyProtection="0"/>
    <xf numFmtId="273" fontId="29" fillId="0" borderId="0" applyFont="0" applyFill="0" applyBorder="0" applyAlignment="0" applyProtection="0"/>
    <xf numFmtId="273" fontId="29" fillId="0" borderId="0" applyFont="0" applyFill="0" applyBorder="0" applyAlignment="0" applyProtection="0"/>
    <xf numFmtId="273" fontId="29" fillId="0" borderId="0" applyFont="0" applyFill="0" applyBorder="0" applyAlignment="0" applyProtection="0"/>
    <xf numFmtId="273" fontId="29" fillId="0" borderId="0" applyFont="0" applyFill="0" applyBorder="0" applyAlignment="0" applyProtection="0"/>
    <xf numFmtId="273" fontId="29" fillId="0" borderId="0" applyFont="0" applyFill="0" applyBorder="0" applyAlignment="0" applyProtection="0"/>
    <xf numFmtId="273" fontId="29" fillId="0" borderId="0" applyFont="0" applyFill="0" applyBorder="0" applyAlignment="0" applyProtection="0"/>
    <xf numFmtId="269" fontId="131" fillId="0" borderId="0" applyFont="0" applyFill="0" applyBorder="0" applyAlignment="0" applyProtection="0"/>
    <xf numFmtId="172" fontId="131" fillId="0" borderId="0" applyFont="0" applyFill="0" applyBorder="0" applyAlignment="0" applyProtection="0"/>
    <xf numFmtId="269" fontId="131" fillId="0" borderId="0" applyFont="0" applyFill="0" applyBorder="0" applyAlignment="0" applyProtection="0"/>
    <xf numFmtId="172" fontId="131" fillId="0" borderId="0" applyFont="0" applyFill="0" applyBorder="0" applyAlignment="0" applyProtection="0"/>
    <xf numFmtId="43" fontId="131" fillId="0" borderId="0" applyFont="0" applyFill="0" applyBorder="0" applyAlignment="0" applyProtection="0"/>
    <xf numFmtId="43" fontId="131" fillId="0" borderId="0" applyFont="0" applyFill="0" applyBorder="0" applyAlignment="0" applyProtection="0"/>
    <xf numFmtId="273" fontId="29" fillId="0" borderId="0" applyFont="0" applyFill="0" applyBorder="0" applyAlignment="0" applyProtection="0"/>
    <xf numFmtId="273" fontId="29" fillId="0" borderId="0" applyFont="0" applyFill="0" applyBorder="0" applyAlignment="0" applyProtection="0"/>
    <xf numFmtId="273" fontId="29" fillId="0" borderId="0" applyFont="0" applyFill="0" applyBorder="0" applyAlignment="0" applyProtection="0"/>
    <xf numFmtId="273" fontId="29" fillId="0" borderId="0" applyFont="0" applyFill="0" applyBorder="0" applyAlignment="0" applyProtection="0"/>
    <xf numFmtId="273" fontId="29" fillId="0" borderId="0" applyFont="0" applyFill="0" applyBorder="0" applyAlignment="0" applyProtection="0"/>
    <xf numFmtId="273" fontId="29" fillId="0" borderId="0" applyFont="0" applyFill="0" applyBorder="0" applyAlignment="0" applyProtection="0"/>
    <xf numFmtId="273" fontId="29" fillId="0" borderId="0" applyFont="0" applyFill="0" applyBorder="0" applyAlignment="0" applyProtection="0"/>
    <xf numFmtId="273" fontId="29" fillId="0" borderId="0" applyFont="0" applyFill="0" applyBorder="0" applyAlignment="0" applyProtection="0"/>
    <xf numFmtId="274" fontId="17" fillId="0" borderId="0" applyFont="0" applyFill="0" applyBorder="0" applyAlignment="0" applyProtection="0"/>
    <xf numFmtId="274" fontId="17" fillId="0" borderId="0" applyFont="0" applyFill="0" applyBorder="0" applyAlignment="0" applyProtection="0"/>
    <xf numFmtId="274" fontId="17" fillId="0" borderId="0" applyFont="0" applyFill="0" applyBorder="0" applyAlignment="0" applyProtection="0"/>
    <xf numFmtId="274" fontId="17" fillId="0" borderId="0" applyFont="0" applyFill="0" applyBorder="0" applyAlignment="0" applyProtection="0"/>
    <xf numFmtId="274" fontId="17" fillId="0" borderId="0" applyFont="0" applyFill="0" applyBorder="0" applyAlignment="0" applyProtection="0"/>
    <xf numFmtId="274" fontId="17" fillId="0" borderId="0" applyFont="0" applyFill="0" applyBorder="0" applyAlignment="0" applyProtection="0"/>
    <xf numFmtId="274" fontId="17" fillId="0" borderId="0" applyFont="0" applyFill="0" applyBorder="0" applyAlignment="0" applyProtection="0"/>
    <xf numFmtId="274" fontId="17" fillId="0" borderId="0" applyFont="0" applyFill="0" applyBorder="0" applyAlignment="0" applyProtection="0"/>
    <xf numFmtId="275" fontId="17" fillId="0" borderId="0" applyFont="0" applyFill="0" applyBorder="0" applyAlignment="0" applyProtection="0"/>
    <xf numFmtId="275" fontId="17" fillId="0" borderId="0" applyFont="0" applyFill="0" applyBorder="0" applyAlignment="0" applyProtection="0"/>
    <xf numFmtId="275" fontId="17" fillId="0" borderId="0" applyFont="0" applyFill="0" applyBorder="0" applyAlignment="0" applyProtection="0"/>
    <xf numFmtId="275" fontId="17" fillId="0" borderId="0" applyFont="0" applyFill="0" applyBorder="0" applyAlignment="0" applyProtection="0"/>
    <xf numFmtId="275" fontId="17" fillId="0" borderId="0" applyFont="0" applyFill="0" applyBorder="0" applyAlignment="0" applyProtection="0"/>
    <xf numFmtId="275" fontId="17" fillId="0" borderId="0" applyFont="0" applyFill="0" applyBorder="0" applyAlignment="0" applyProtection="0"/>
    <xf numFmtId="275" fontId="17" fillId="0" borderId="0" applyFont="0" applyFill="0" applyBorder="0" applyAlignment="0" applyProtection="0"/>
    <xf numFmtId="275" fontId="17" fillId="0" borderId="0" applyFont="0" applyFill="0" applyBorder="0" applyAlignment="0" applyProtection="0"/>
    <xf numFmtId="43" fontId="131" fillId="0" borderId="0" applyFont="0" applyFill="0" applyBorder="0" applyAlignment="0" applyProtection="0"/>
    <xf numFmtId="43" fontId="131" fillId="0" borderId="0" applyFont="0" applyFill="0" applyBorder="0" applyAlignment="0" applyProtection="0"/>
    <xf numFmtId="43" fontId="131" fillId="0" borderId="0" applyFont="0" applyFill="0" applyBorder="0" applyAlignment="0" applyProtection="0"/>
    <xf numFmtId="43" fontId="131" fillId="0" borderId="0" applyFont="0" applyFill="0" applyBorder="0" applyAlignment="0" applyProtection="0"/>
    <xf numFmtId="172" fontId="131" fillId="0" borderId="0" applyFont="0" applyFill="0" applyBorder="0" applyAlignment="0" applyProtection="0"/>
    <xf numFmtId="172" fontId="131" fillId="0" borderId="0" applyFont="0" applyFill="0" applyBorder="0" applyAlignment="0" applyProtection="0"/>
    <xf numFmtId="172" fontId="131" fillId="0" borderId="0" applyFont="0" applyFill="0" applyBorder="0" applyAlignment="0" applyProtection="0"/>
    <xf numFmtId="172" fontId="131" fillId="0" borderId="0" applyFont="0" applyFill="0" applyBorder="0" applyAlignment="0" applyProtection="0"/>
    <xf numFmtId="43" fontId="131" fillId="0" borderId="0" applyFont="0" applyFill="0" applyBorder="0" applyAlignment="0" applyProtection="0"/>
    <xf numFmtId="43" fontId="131" fillId="0" borderId="0" applyFont="0" applyFill="0" applyBorder="0" applyAlignment="0" applyProtection="0"/>
    <xf numFmtId="43" fontId="131" fillId="0" borderId="0" applyFont="0" applyFill="0" applyBorder="0" applyAlignment="0" applyProtection="0"/>
    <xf numFmtId="43" fontId="131" fillId="0" borderId="0" applyFont="0" applyFill="0" applyBorder="0" applyAlignment="0" applyProtection="0"/>
    <xf numFmtId="43" fontId="131" fillId="0" borderId="0" applyFont="0" applyFill="0" applyBorder="0" applyAlignment="0" applyProtection="0"/>
    <xf numFmtId="43" fontId="131" fillId="0" borderId="0" applyFont="0" applyFill="0" applyBorder="0" applyAlignment="0" applyProtection="0"/>
    <xf numFmtId="172" fontId="131" fillId="0" borderId="0" applyFont="0" applyFill="0" applyBorder="0" applyAlignment="0" applyProtection="0"/>
    <xf numFmtId="172" fontId="131" fillId="0" borderId="0" applyFont="0" applyFill="0" applyBorder="0" applyAlignment="0" applyProtection="0"/>
    <xf numFmtId="43" fontId="131" fillId="0" borderId="0" applyFont="0" applyFill="0" applyBorder="0" applyAlignment="0" applyProtection="0"/>
    <xf numFmtId="0" fontId="29" fillId="0" borderId="0" applyFill="0" applyBorder="0" applyAlignment="0"/>
    <xf numFmtId="0" fontId="29" fillId="0" borderId="0" applyFill="0" applyBorder="0" applyAlignment="0"/>
    <xf numFmtId="0" fontId="29" fillId="0" borderId="0" applyFill="0" applyBorder="0" applyAlignment="0"/>
    <xf numFmtId="0" fontId="29" fillId="0" borderId="0" applyFill="0" applyBorder="0" applyAlignment="0"/>
    <xf numFmtId="0" fontId="29" fillId="0" borderId="0" applyFill="0" applyBorder="0" applyAlignment="0"/>
    <xf numFmtId="0" fontId="29" fillId="0" borderId="0" applyFill="0" applyBorder="0" applyAlignment="0"/>
    <xf numFmtId="251" fontId="30" fillId="0" borderId="0" applyFill="0" applyBorder="0" applyAlignment="0"/>
    <xf numFmtId="181" fontId="30" fillId="0" borderId="0" applyFill="0" applyBorder="0" applyAlignment="0"/>
    <xf numFmtId="254" fontId="30" fillId="0" borderId="0" applyFill="0" applyBorder="0" applyAlignment="0"/>
    <xf numFmtId="251" fontId="30" fillId="0" borderId="0" applyFill="0" applyBorder="0" applyAlignment="0"/>
    <xf numFmtId="0" fontId="132" fillId="0" borderId="0" applyNumberFormat="0" applyAlignment="0">
      <alignment horizontal="left"/>
    </xf>
    <xf numFmtId="276" fontId="29" fillId="0" borderId="0" applyFont="0" applyFill="0" applyBorder="0" applyAlignment="0" applyProtection="0"/>
    <xf numFmtId="0" fontId="78" fillId="0" borderId="0" applyNumberFormat="0" applyFill="0" applyBorder="0" applyAlignment="0" applyProtection="0"/>
    <xf numFmtId="0" fontId="78" fillId="0" borderId="0" applyNumberFormat="0" applyFill="0" applyBorder="0" applyAlignment="0" applyProtection="0"/>
    <xf numFmtId="0" fontId="133" fillId="0" borderId="0" applyProtection="0"/>
    <xf numFmtId="0" fontId="134" fillId="0" borderId="0" applyProtection="0"/>
    <xf numFmtId="0" fontId="135" fillId="0" borderId="0" applyProtection="0"/>
    <xf numFmtId="0" fontId="136" fillId="0" borderId="0" applyProtection="0"/>
    <xf numFmtId="0" fontId="137" fillId="0" borderId="0" applyNumberFormat="0" applyFont="0" applyFill="0" applyBorder="0" applyAlignment="0" applyProtection="0"/>
    <xf numFmtId="0" fontId="138" fillId="0" borderId="0" applyProtection="0"/>
    <xf numFmtId="0" fontId="139" fillId="0" borderId="0" applyProtection="0"/>
    <xf numFmtId="4" fontId="140" fillId="0" borderId="0" applyNumberFormat="0" applyFill="0" applyBorder="0" applyAlignment="0" applyProtection="0"/>
    <xf numFmtId="3" fontId="141" fillId="0" borderId="0" applyNumberFormat="0" applyFill="0" applyBorder="0" applyAlignment="0" applyProtection="0"/>
    <xf numFmtId="3" fontId="142" fillId="0" borderId="0" applyNumberFormat="0" applyFill="0" applyBorder="0" applyAlignment="0" applyProtection="0"/>
    <xf numFmtId="0" fontId="143" fillId="0" borderId="0" applyNumberFormat="0" applyFill="0" applyBorder="0" applyAlignment="0" applyProtection="0"/>
    <xf numFmtId="0" fontId="144" fillId="0" borderId="0" applyNumberFormat="0" applyFill="0" applyBorder="0" applyProtection="0">
      <alignment vertical="center"/>
    </xf>
    <xf numFmtId="0" fontId="145" fillId="0" borderId="0" applyNumberFormat="0" applyFill="0" applyBorder="0" applyAlignment="0" applyProtection="0"/>
    <xf numFmtId="0" fontId="146" fillId="0" borderId="0" applyNumberFormat="0" applyFill="0" applyBorder="0" applyProtection="0">
      <alignment vertical="center"/>
    </xf>
    <xf numFmtId="0" fontId="147" fillId="0" borderId="0" applyNumberFormat="0" applyFill="0" applyBorder="0" applyAlignment="0" applyProtection="0"/>
    <xf numFmtId="0" fontId="148" fillId="0" borderId="0" applyNumberFormat="0" applyFill="0" applyBorder="0" applyAlignment="0" applyProtection="0"/>
    <xf numFmtId="277" fontId="149" fillId="0" borderId="18" applyNumberFormat="0" applyFill="0" applyBorder="0" applyAlignment="0" applyProtection="0"/>
    <xf numFmtId="0" fontId="150" fillId="0" borderId="0" applyNumberFormat="0" applyFill="0" applyBorder="0" applyAlignment="0" applyProtection="0"/>
    <xf numFmtId="0" fontId="151" fillId="23" borderId="0" applyNumberFormat="0" applyBorder="0" applyAlignment="0" applyProtection="0"/>
    <xf numFmtId="0" fontId="151" fillId="23" borderId="0" applyNumberFormat="0" applyBorder="0" applyAlignment="0" applyProtection="0"/>
    <xf numFmtId="38" fontId="152" fillId="19" borderId="0" applyNumberFormat="0" applyBorder="0" applyAlignment="0" applyProtection="0"/>
    <xf numFmtId="38" fontId="152" fillId="19" borderId="0" applyNumberFormat="0" applyBorder="0" applyAlignment="0" applyProtection="0"/>
    <xf numFmtId="38" fontId="152" fillId="19" borderId="0" applyNumberFormat="0" applyBorder="0" applyAlignment="0" applyProtection="0"/>
    <xf numFmtId="278" fontId="153" fillId="2" borderId="0" applyBorder="0" applyProtection="0"/>
    <xf numFmtId="0" fontId="154" fillId="0" borderId="0">
      <alignment vertical="top" wrapText="1"/>
    </xf>
    <xf numFmtId="0" fontId="155" fillId="0" borderId="22" applyNumberFormat="0" applyFill="0" applyBorder="0" applyAlignment="0" applyProtection="0">
      <alignment horizontal="center" vertical="center"/>
    </xf>
    <xf numFmtId="0" fontId="156" fillId="0" borderId="0" applyNumberFormat="0" applyFont="0" applyBorder="0" applyAlignment="0">
      <alignment horizontal="left" vertical="center"/>
    </xf>
    <xf numFmtId="0" fontId="157" fillId="31" borderId="0"/>
    <xf numFmtId="0" fontId="42" fillId="0" borderId="4" applyNumberFormat="0" applyAlignment="0" applyProtection="0">
      <alignment horizontal="left" vertical="center"/>
    </xf>
    <xf numFmtId="0" fontId="42" fillId="0" borderId="4" applyNumberFormat="0" applyAlignment="0" applyProtection="0">
      <alignment horizontal="left" vertical="center"/>
    </xf>
    <xf numFmtId="0" fontId="42" fillId="0" borderId="4" applyNumberFormat="0" applyAlignment="0" applyProtection="0">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42" fillId="0" borderId="5">
      <alignment horizontal="left" vertical="center"/>
    </xf>
    <xf numFmtId="0" fontId="158" fillId="0" borderId="40" applyNumberFormat="0" applyFill="0" applyAlignment="0" applyProtection="0"/>
    <xf numFmtId="0" fontId="159" fillId="0" borderId="0" applyNumberFormat="0" applyFill="0" applyBorder="0" applyAlignment="0" applyProtection="0"/>
    <xf numFmtId="0" fontId="159" fillId="0" borderId="0" applyNumberFormat="0" applyFill="0" applyBorder="0" applyAlignment="0" applyProtection="0"/>
    <xf numFmtId="0" fontId="159" fillId="0" borderId="0" applyNumberFormat="0" applyFill="0" applyBorder="0" applyAlignment="0" applyProtection="0"/>
    <xf numFmtId="0" fontId="159" fillId="0" borderId="0" applyNumberFormat="0" applyFill="0" applyBorder="0" applyAlignment="0" applyProtection="0"/>
    <xf numFmtId="0" fontId="159" fillId="0" borderId="0" applyNumberFormat="0" applyFill="0" applyBorder="0" applyAlignment="0" applyProtection="0"/>
    <xf numFmtId="0" fontId="158" fillId="0" borderId="40" applyNumberFormat="0" applyFill="0" applyAlignment="0" applyProtection="0"/>
    <xf numFmtId="0" fontId="158" fillId="0" borderId="40" applyNumberFormat="0" applyFill="0" applyAlignment="0" applyProtection="0"/>
    <xf numFmtId="0" fontId="160" fillId="0" borderId="41" applyNumberFormat="0" applyFill="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160" fillId="0" borderId="41" applyNumberFormat="0" applyFill="0" applyAlignment="0" applyProtection="0"/>
    <xf numFmtId="0" fontId="160" fillId="0" borderId="41" applyNumberFormat="0" applyFill="0" applyAlignment="0" applyProtection="0"/>
    <xf numFmtId="0" fontId="161" fillId="0" borderId="42" applyNumberFormat="0" applyFill="0" applyAlignment="0" applyProtection="0"/>
    <xf numFmtId="0" fontId="161" fillId="0" borderId="42" applyNumberFormat="0" applyFill="0" applyAlignment="0" applyProtection="0"/>
    <xf numFmtId="0" fontId="161" fillId="0" borderId="0" applyNumberFormat="0" applyFill="0" applyBorder="0" applyAlignment="0" applyProtection="0"/>
    <xf numFmtId="0" fontId="161" fillId="0" borderId="0" applyNumberFormat="0" applyFill="0" applyBorder="0" applyAlignment="0" applyProtection="0"/>
    <xf numFmtId="0" fontId="162" fillId="0" borderId="11">
      <alignment horizontal="center"/>
    </xf>
    <xf numFmtId="0" fontId="162" fillId="0" borderId="0">
      <alignment horizontal="center"/>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5" fontId="163" fillId="32" borderId="9" applyNumberFormat="0" applyAlignment="0">
      <alignment horizontal="left" vertical="top"/>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49" fontId="164" fillId="0" borderId="9">
      <alignment vertical="center"/>
    </xf>
    <xf numFmtId="167" fontId="17" fillId="0" borderId="0" applyFont="0" applyFill="0" applyBorder="0" applyAlignment="0" applyProtection="0"/>
    <xf numFmtId="38" fontId="93" fillId="0" borderId="0" applyFont="0" applyFill="0" applyBorder="0" applyAlignment="0" applyProtection="0"/>
    <xf numFmtId="235" fontId="74" fillId="0" borderId="0" applyFont="0" applyFill="0" applyBorder="0" applyAlignment="0" applyProtection="0"/>
    <xf numFmtId="279" fontId="165" fillId="0" borderId="0" applyFont="0" applyFill="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10" fontId="152" fillId="19" borderId="9" applyNumberFormat="0" applyBorder="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7" fillId="0" borderId="0"/>
    <xf numFmtId="0" fontId="167" fillId="0" borderId="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66" fillId="6"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0" fontId="14" fillId="8" borderId="1" applyNumberFormat="0" applyAlignment="0" applyProtection="0"/>
    <xf numFmtId="280" fontId="74" fillId="33" borderId="0"/>
    <xf numFmtId="0" fontId="168" fillId="0" borderId="0" applyNumberFormat="0" applyFill="0" applyBorder="0" applyAlignment="0" applyProtection="0">
      <alignment vertical="top"/>
      <protection locked="0"/>
    </xf>
    <xf numFmtId="0" fontId="169" fillId="0" borderId="0" applyNumberFormat="0" applyFill="0" applyBorder="0" applyAlignment="0" applyProtection="0">
      <alignment vertical="top"/>
      <protection locked="0"/>
    </xf>
    <xf numFmtId="0" fontId="170" fillId="0" borderId="0" applyNumberFormat="0" applyFill="0" applyBorder="0" applyAlignment="0" applyProtection="0">
      <alignment vertical="top"/>
      <protection locked="0"/>
    </xf>
    <xf numFmtId="0" fontId="168" fillId="0" borderId="0" applyNumberFormat="0" applyFill="0" applyBorder="0" applyAlignment="0" applyProtection="0">
      <alignment vertical="top"/>
      <protection locked="0"/>
    </xf>
    <xf numFmtId="167" fontId="17" fillId="0" borderId="0" applyFont="0" applyFill="0" applyBorder="0" applyAlignment="0" applyProtection="0"/>
    <xf numFmtId="0" fontId="17" fillId="0" borderId="0"/>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109" fillId="0" borderId="43">
      <alignment horizontal="centerContinuous"/>
    </xf>
    <xf numFmtId="0" fontId="93" fillId="0" borderId="0"/>
    <xf numFmtId="0" fontId="93" fillId="0" borderId="0"/>
    <xf numFmtId="0" fontId="93" fillId="0" borderId="0"/>
    <xf numFmtId="0" fontId="93" fillId="0" borderId="0"/>
    <xf numFmtId="0" fontId="93" fillId="0" borderId="0"/>
    <xf numFmtId="0" fontId="93" fillId="0" borderId="0"/>
    <xf numFmtId="0" fontId="93" fillId="0" borderId="0"/>
    <xf numFmtId="0" fontId="29" fillId="0" borderId="0" applyFill="0" applyBorder="0" applyAlignment="0"/>
    <xf numFmtId="0" fontId="29" fillId="0" borderId="0" applyFill="0" applyBorder="0" applyAlignment="0"/>
    <xf numFmtId="0" fontId="29" fillId="0" borderId="0" applyFill="0" applyBorder="0" applyAlignment="0"/>
    <xf numFmtId="0" fontId="29" fillId="0" borderId="0" applyFill="0" applyBorder="0" applyAlignment="0"/>
    <xf numFmtId="0" fontId="29" fillId="0" borderId="0" applyFill="0" applyBorder="0" applyAlignment="0"/>
    <xf numFmtId="0" fontId="29" fillId="0" borderId="0" applyFill="0" applyBorder="0" applyAlignment="0"/>
    <xf numFmtId="251" fontId="30" fillId="0" borderId="0" applyFill="0" applyBorder="0" applyAlignment="0"/>
    <xf numFmtId="181" fontId="30" fillId="0" borderId="0" applyFill="0" applyBorder="0" applyAlignment="0"/>
    <xf numFmtId="254" fontId="30" fillId="0" borderId="0" applyFill="0" applyBorder="0" applyAlignment="0"/>
    <xf numFmtId="251" fontId="30" fillId="0" borderId="0" applyFill="0" applyBorder="0" applyAlignment="0"/>
    <xf numFmtId="0" fontId="171" fillId="0" borderId="44" applyNumberFormat="0" applyFill="0" applyAlignment="0" applyProtection="0"/>
    <xf numFmtId="0" fontId="171" fillId="0" borderId="44" applyNumberFormat="0" applyFill="0" applyAlignment="0" applyProtection="0"/>
    <xf numFmtId="280" fontId="74" fillId="34" borderId="0"/>
    <xf numFmtId="0" fontId="94" fillId="0" borderId="0" applyNumberFormat="0" applyFill="0" applyBorder="0">
      <alignment horizontal="center"/>
    </xf>
    <xf numFmtId="38" fontId="93" fillId="0" borderId="0" applyFont="0" applyFill="0" applyBorder="0" applyAlignment="0" applyProtection="0"/>
    <xf numFmtId="4" fontId="172" fillId="0" borderId="0" applyFont="0" applyFill="0" applyBorder="0" applyAlignment="0" applyProtection="0"/>
    <xf numFmtId="167" fontId="29" fillId="0" borderId="0" applyFont="0" applyFill="0" applyBorder="0" applyAlignment="0" applyProtection="0"/>
    <xf numFmtId="169" fontId="29" fillId="0" borderId="0" applyFont="0" applyFill="0" applyBorder="0" applyAlignment="0" applyProtection="0"/>
    <xf numFmtId="173" fontId="46" fillId="0" borderId="12"/>
    <xf numFmtId="173" fontId="46"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66" fontId="29"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173" fontId="46" fillId="0" borderId="12"/>
    <xf numFmtId="281" fontId="74" fillId="0" borderId="0" applyFont="0" applyFill="0" applyBorder="0" applyAlignment="0" applyProtection="0"/>
    <xf numFmtId="282" fontId="70" fillId="0" borderId="0" applyFont="0" applyFill="0" applyBorder="0" applyAlignment="0" applyProtection="0"/>
    <xf numFmtId="250" fontId="29" fillId="0" borderId="0" applyFont="0" applyFill="0" applyBorder="0" applyAlignment="0" applyProtection="0"/>
    <xf numFmtId="283" fontId="29" fillId="0" borderId="0" applyFont="0" applyFill="0" applyBorder="0" applyAlignment="0" applyProtection="0"/>
    <xf numFmtId="0" fontId="95" fillId="0" borderId="0"/>
    <xf numFmtId="4" fontId="173" fillId="0" borderId="24" applyBorder="0"/>
    <xf numFmtId="4" fontId="173" fillId="0" borderId="24" applyBorder="0"/>
    <xf numFmtId="4" fontId="173" fillId="0" borderId="24" applyBorder="0"/>
    <xf numFmtId="0" fontId="47" fillId="0" borderId="0" applyNumberFormat="0" applyFont="0" applyFill="0" applyAlignment="0"/>
    <xf numFmtId="4" fontId="173" fillId="0" borderId="24" applyBorder="0"/>
    <xf numFmtId="4" fontId="173" fillId="0" borderId="24" applyBorder="0"/>
    <xf numFmtId="4" fontId="173" fillId="0" borderId="24" applyBorder="0"/>
    <xf numFmtId="0" fontId="174" fillId="8" borderId="0" applyNumberFormat="0" applyBorder="0" applyAlignment="0" applyProtection="0"/>
    <xf numFmtId="0" fontId="174" fillId="8" borderId="0" applyNumberFormat="0" applyBorder="0" applyAlignment="0" applyProtection="0"/>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114" fillId="0" borderId="21"/>
    <xf numFmtId="0" fontId="52" fillId="0" borderId="0"/>
    <xf numFmtId="0" fontId="52" fillId="0" borderId="0"/>
    <xf numFmtId="0" fontId="52" fillId="0" borderId="0"/>
    <xf numFmtId="37" fontId="175" fillId="0" borderId="0"/>
    <xf numFmtId="37" fontId="175" fillId="0" borderId="0"/>
    <xf numFmtId="37" fontId="175" fillId="0" borderId="0"/>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176" fillId="0" borderId="21" applyNumberFormat="0" applyFont="0" applyFill="0" applyBorder="0" applyAlignment="0">
      <alignment horizontal="center"/>
    </xf>
    <xf numFmtId="0" fontId="29" fillId="0" borderId="0"/>
    <xf numFmtId="0" fontId="29" fillId="0" borderId="0"/>
    <xf numFmtId="0" fontId="29" fillId="0" borderId="0"/>
    <xf numFmtId="0" fontId="29" fillId="0" borderId="0"/>
    <xf numFmtId="0" fontId="29" fillId="0" borderId="0"/>
    <xf numFmtId="189" fontId="49" fillId="0" borderId="0"/>
    <xf numFmtId="0" fontId="58" fillId="0" borderId="0"/>
    <xf numFmtId="3" fontId="177" fillId="0" borderId="34">
      <alignment horizontal="center"/>
    </xf>
    <xf numFmtId="0" fontId="79" fillId="0" borderId="0"/>
    <xf numFmtId="0" fontId="81"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80"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19" fillId="0" borderId="0"/>
    <xf numFmtId="0" fontId="119" fillId="0" borderId="0"/>
    <xf numFmtId="0" fontId="11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78"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81" fillId="0" borderId="0"/>
    <xf numFmtId="0" fontId="79" fillId="0" borderId="0"/>
    <xf numFmtId="0" fontId="121" fillId="0" borderId="0"/>
    <xf numFmtId="0" fontId="122" fillId="0" borderId="0">
      <protection locked="0"/>
    </xf>
    <xf numFmtId="0" fontId="29" fillId="0" borderId="0"/>
    <xf numFmtId="0" fontId="122" fillId="0" borderId="0">
      <protection locked="0"/>
    </xf>
    <xf numFmtId="0" fontId="29" fillId="0" borderId="0"/>
    <xf numFmtId="0" fontId="93" fillId="0" borderId="0"/>
    <xf numFmtId="4" fontId="94" fillId="0" borderId="34">
      <alignment horizontal="left"/>
    </xf>
    <xf numFmtId="0" fontId="179" fillId="0" borderId="0" applyFont="0"/>
    <xf numFmtId="0" fontId="172" fillId="19" borderId="0"/>
    <xf numFmtId="0" fontId="131" fillId="0" borderId="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29"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7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29"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04"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0" fontId="17" fillId="5" borderId="13" applyNumberFormat="0" applyFont="0" applyAlignment="0" applyProtection="0"/>
    <xf numFmtId="284" fontId="140" fillId="0" borderId="0" applyFont="0" applyFill="0" applyBorder="0" applyProtection="0">
      <alignment vertical="top" wrapText="1"/>
    </xf>
    <xf numFmtId="0" fontId="84" fillId="0" borderId="24" applyNumberFormat="0" applyAlignment="0">
      <alignment horizontal="center"/>
    </xf>
    <xf numFmtId="0" fontId="84" fillId="0" borderId="24" applyNumberFormat="0" applyAlignment="0">
      <alignment horizontal="center"/>
    </xf>
    <xf numFmtId="0" fontId="84" fillId="0" borderId="24" applyNumberFormat="0" applyAlignment="0">
      <alignment horizontal="center"/>
    </xf>
    <xf numFmtId="0" fontId="84" fillId="0" borderId="0"/>
    <xf numFmtId="0" fontId="180" fillId="0" borderId="0" applyNumberFormat="0" applyFill="0" applyBorder="0" applyAlignment="0" applyProtection="0"/>
    <xf numFmtId="0" fontId="180" fillId="0" borderId="0" applyNumberFormat="0" applyFill="0" applyBorder="0" applyAlignment="0" applyProtection="0"/>
    <xf numFmtId="0" fontId="180" fillId="0" borderId="0" applyNumberFormat="0" applyFill="0" applyBorder="0" applyAlignment="0" applyProtection="0"/>
    <xf numFmtId="0" fontId="180" fillId="0" borderId="0" applyNumberFormat="0" applyFill="0" applyBorder="0" applyAlignment="0" applyProtection="0"/>
    <xf numFmtId="0" fontId="180" fillId="0" borderId="0" applyNumberFormat="0" applyFill="0" applyBorder="0" applyAlignment="0" applyProtection="0"/>
    <xf numFmtId="0" fontId="114"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1" fillId="30"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 fillId="17" borderId="14" applyNumberFormat="0" applyAlignment="0" applyProtection="0"/>
    <xf numFmtId="0" fontId="182" fillId="19" borderId="0"/>
    <xf numFmtId="0" fontId="76" fillId="0" borderId="0"/>
    <xf numFmtId="14" fontId="109" fillId="0" borderId="0">
      <alignment horizontal="center" wrapText="1"/>
      <protection locked="0"/>
    </xf>
    <xf numFmtId="253" fontId="29" fillId="0" borderId="0" applyFont="0" applyFill="0" applyBorder="0" applyAlignment="0" applyProtection="0"/>
    <xf numFmtId="285"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7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9" fontId="94" fillId="0" borderId="0" applyFill="0" applyBorder="0" applyAlignment="0" applyProtection="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9" fontId="93" fillId="0" borderId="30" applyNumberFormat="0" applyBorder="0"/>
    <xf numFmtId="0" fontId="29" fillId="0" borderId="0" applyFill="0" applyBorder="0" applyAlignment="0"/>
    <xf numFmtId="0" fontId="29" fillId="0" borderId="0" applyFill="0" applyBorder="0" applyAlignment="0"/>
    <xf numFmtId="0" fontId="29" fillId="0" borderId="0" applyFill="0" applyBorder="0" applyAlignment="0"/>
    <xf numFmtId="0" fontId="29" fillId="0" borderId="0" applyFill="0" applyBorder="0" applyAlignment="0"/>
    <xf numFmtId="0" fontId="29" fillId="0" borderId="0" applyFill="0" applyBorder="0" applyAlignment="0"/>
    <xf numFmtId="0" fontId="29" fillId="0" borderId="0" applyFill="0" applyBorder="0" applyAlignment="0"/>
    <xf numFmtId="251" fontId="30" fillId="0" borderId="0" applyFill="0" applyBorder="0" applyAlignment="0"/>
    <xf numFmtId="181" fontId="30" fillId="0" borderId="0" applyFill="0" applyBorder="0" applyAlignment="0"/>
    <xf numFmtId="254" fontId="30" fillId="0" borderId="0" applyFill="0" applyBorder="0" applyAlignment="0"/>
    <xf numFmtId="251" fontId="30" fillId="0" borderId="0" applyFill="0" applyBorder="0" applyAlignment="0"/>
    <xf numFmtId="0" fontId="183" fillId="0" borderId="0"/>
    <xf numFmtId="0" fontId="93" fillId="0" borderId="0" applyNumberFormat="0" applyFont="0" applyFill="0" applyBorder="0" applyAlignment="0" applyProtection="0">
      <alignment horizontal="left"/>
    </xf>
    <xf numFmtId="0" fontId="184" fillId="0" borderId="11">
      <alignment horizontal="center"/>
    </xf>
    <xf numFmtId="0" fontId="185" fillId="0" borderId="45" applyFill="0" applyBorder="0" applyAlignment="0" applyProtection="0">
      <alignment horizontal="right"/>
    </xf>
    <xf numFmtId="0" fontId="186" fillId="35" borderId="0" applyNumberFormat="0" applyFont="0" applyBorder="0" applyAlignment="0">
      <alignment horizontal="center"/>
    </xf>
    <xf numFmtId="286" fontId="29" fillId="0" borderId="0" applyNumberFormat="0" applyFill="0" applyBorder="0" applyAlignment="0" applyProtection="0">
      <alignment horizontal="left"/>
    </xf>
    <xf numFmtId="0" fontId="169" fillId="0" borderId="0" applyNumberFormat="0" applyFill="0" applyBorder="0" applyAlignment="0" applyProtection="0">
      <alignment vertical="top"/>
      <protection locked="0"/>
    </xf>
    <xf numFmtId="0" fontId="84" fillId="0" borderId="0"/>
    <xf numFmtId="235" fontId="74" fillId="0" borderId="0" applyFon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287" fontId="187" fillId="0" borderId="46" applyFill="0" applyBorder="0" applyProtection="0"/>
    <xf numFmtId="3" fontId="74" fillId="0" borderId="17">
      <alignment horizontal="right" wrapText="1"/>
    </xf>
    <xf numFmtId="3" fontId="74" fillId="0" borderId="17">
      <alignment horizontal="right" wrapText="1"/>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8"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89" fillId="20" borderId="47" applyNumberFormat="0" applyProtection="0">
      <alignmen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20" borderId="47" applyNumberFormat="0" applyProtection="0">
      <alignment horizontal="left" vertical="center"/>
    </xf>
    <xf numFmtId="4" fontId="190" fillId="36" borderId="0" applyNumberFormat="0" applyProtection="0">
      <alignment horizontal="lef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7"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8"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39"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0"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41"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2"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3"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90" fillId="44" borderId="47" applyNumberFormat="0" applyProtection="0">
      <alignment horizontal="right" vertical="center"/>
    </xf>
    <xf numFmtId="4" fontId="188" fillId="45" borderId="48" applyNumberFormat="0" applyProtection="0">
      <alignment horizontal="left" vertical="center"/>
    </xf>
    <xf numFmtId="4" fontId="188" fillId="45" borderId="48" applyNumberFormat="0" applyProtection="0">
      <alignment horizontal="left" vertical="center"/>
    </xf>
    <xf numFmtId="4" fontId="188" fillId="45" borderId="48" applyNumberFormat="0" applyProtection="0">
      <alignment horizontal="left" vertical="center"/>
    </xf>
    <xf numFmtId="4" fontId="188" fillId="45" borderId="48" applyNumberFormat="0" applyProtection="0">
      <alignment horizontal="left" vertical="center"/>
    </xf>
    <xf numFmtId="4" fontId="188" fillId="45" borderId="48" applyNumberFormat="0" applyProtection="0">
      <alignment horizontal="left" vertical="center"/>
    </xf>
    <xf numFmtId="4" fontId="188" fillId="45" borderId="48" applyNumberFormat="0" applyProtection="0">
      <alignment horizontal="left" vertical="center"/>
    </xf>
    <xf numFmtId="4" fontId="188" fillId="45" borderId="48" applyNumberFormat="0" applyProtection="0">
      <alignment horizontal="left" vertical="center"/>
    </xf>
    <xf numFmtId="4" fontId="188" fillId="45" borderId="48" applyNumberFormat="0" applyProtection="0">
      <alignment horizontal="left" vertical="center"/>
    </xf>
    <xf numFmtId="4" fontId="188" fillId="45" borderId="48" applyNumberFormat="0" applyProtection="0">
      <alignment horizontal="left" vertical="center"/>
    </xf>
    <xf numFmtId="4" fontId="188" fillId="45" borderId="48" applyNumberFormat="0" applyProtection="0">
      <alignment horizontal="left" vertical="center"/>
    </xf>
    <xf numFmtId="4" fontId="188" fillId="45" borderId="48" applyNumberFormat="0" applyProtection="0">
      <alignment horizontal="left" vertical="center"/>
    </xf>
    <xf numFmtId="4" fontId="188" fillId="45" borderId="48" applyNumberFormat="0" applyProtection="0">
      <alignment horizontal="left" vertical="center"/>
    </xf>
    <xf numFmtId="4" fontId="188" fillId="45" borderId="48" applyNumberFormat="0" applyProtection="0">
      <alignment horizontal="left" vertical="center"/>
    </xf>
    <xf numFmtId="4" fontId="188" fillId="45" borderId="48" applyNumberFormat="0" applyProtection="0">
      <alignment horizontal="left" vertical="center"/>
    </xf>
    <xf numFmtId="4" fontId="188" fillId="45" borderId="48" applyNumberFormat="0" applyProtection="0">
      <alignment horizontal="left" vertical="center"/>
    </xf>
    <xf numFmtId="4" fontId="188" fillId="45" borderId="48" applyNumberFormat="0" applyProtection="0">
      <alignment horizontal="left" vertical="center"/>
    </xf>
    <xf numFmtId="4" fontId="188" fillId="46" borderId="0" applyNumberFormat="0" applyProtection="0">
      <alignment horizontal="left" vertical="center"/>
    </xf>
    <xf numFmtId="4" fontId="188" fillId="36" borderId="0" applyNumberFormat="0" applyProtection="0">
      <alignment horizontal="lef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90" fillId="46" borderId="47" applyNumberFormat="0" applyProtection="0">
      <alignment horizontal="right" vertical="center"/>
    </xf>
    <xf numFmtId="4" fontId="128" fillId="46" borderId="0" applyNumberFormat="0" applyProtection="0">
      <alignment horizontal="left" vertical="center"/>
    </xf>
    <xf numFmtId="4" fontId="128" fillId="46" borderId="0" applyNumberFormat="0" applyProtection="0">
      <alignment horizontal="left" vertical="center"/>
    </xf>
    <xf numFmtId="4" fontId="128" fillId="46" borderId="0" applyNumberFormat="0" applyProtection="0">
      <alignment horizontal="left" vertical="center"/>
    </xf>
    <xf numFmtId="4" fontId="128" fillId="46" borderId="0" applyNumberFormat="0" applyProtection="0">
      <alignment horizontal="left" vertical="center"/>
    </xf>
    <xf numFmtId="4" fontId="128" fillId="36" borderId="0" applyNumberFormat="0" applyProtection="0">
      <alignment horizontal="left" vertical="center"/>
    </xf>
    <xf numFmtId="4" fontId="128" fillId="36" borderId="0" applyNumberFormat="0" applyProtection="0">
      <alignment horizontal="left" vertical="center"/>
    </xf>
    <xf numFmtId="4" fontId="128" fillId="36" borderId="0" applyNumberFormat="0" applyProtection="0">
      <alignment horizontal="left" vertical="center"/>
    </xf>
    <xf numFmtId="4" fontId="128" fillId="36" borderId="0" applyNumberFormat="0" applyProtection="0">
      <alignment horizontal="lef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0"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91" fillId="47" borderId="47" applyNumberFormat="0" applyProtection="0">
      <alignmen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88" fillId="46" borderId="49" applyNumberFormat="0" applyProtection="0">
      <alignment horizontal="lef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0"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91" fillId="47" borderId="47" applyNumberFormat="0" applyProtection="0">
      <alignment horizontal="righ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88" fillId="46" borderId="47"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2" fillId="32" borderId="49" applyNumberFormat="0" applyProtection="0">
      <alignment horizontal="lef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4" fontId="193" fillId="47" borderId="47" applyNumberFormat="0" applyProtection="0">
      <alignment horizontal="right" vertical="center"/>
    </xf>
    <xf numFmtId="288" fontId="194" fillId="0" borderId="0" applyFont="0" applyFill="0" applyBorder="0" applyAlignment="0" applyProtection="0"/>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0" fontId="186" fillId="1" borderId="5" applyNumberFormat="0" applyFont="0" applyAlignment="0">
      <alignment horizontal="center"/>
    </xf>
    <xf numFmtId="3" fontId="70" fillId="0" borderId="0"/>
    <xf numFmtId="0" fontId="195" fillId="0" borderId="0" applyNumberFormat="0" applyFill="0" applyBorder="0" applyAlignment="0">
      <alignment horizontal="center"/>
    </xf>
    <xf numFmtId="0" fontId="29" fillId="21" borderId="0"/>
    <xf numFmtId="203" fontId="196" fillId="0" borderId="0" applyNumberFormat="0" applyBorder="0" applyAlignment="0">
      <alignment horizontal="centerContinuous"/>
    </xf>
    <xf numFmtId="0" fontId="84" fillId="0" borderId="0" applyNumberFormat="0" applyFill="0" applyBorder="0" applyAlignment="0" applyProtection="0"/>
    <xf numFmtId="216" fontId="74" fillId="0" borderId="0" applyFont="0" applyFill="0" applyBorder="0" applyAlignment="0" applyProtection="0"/>
    <xf numFmtId="41"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192" fontId="74" fillId="0" borderId="0" applyFont="0" applyFill="0" applyBorder="0" applyAlignment="0" applyProtection="0"/>
    <xf numFmtId="235" fontId="74" fillId="0" borderId="0" applyFont="0" applyFill="0" applyBorder="0" applyAlignment="0" applyProtection="0"/>
    <xf numFmtId="192" fontId="74" fillId="0" borderId="0" applyFont="0" applyFill="0" applyBorder="0" applyAlignment="0" applyProtection="0"/>
    <xf numFmtId="180" fontId="94" fillId="0" borderId="0" applyFont="0" applyFill="0" applyBorder="0" applyAlignment="0" applyProtection="0"/>
    <xf numFmtId="191" fontId="95" fillId="0" borderId="0" applyFont="0" applyFill="0" applyBorder="0" applyAlignment="0" applyProtection="0"/>
    <xf numFmtId="242" fontId="74" fillId="0" borderId="0" applyFont="0" applyFill="0" applyBorder="0" applyAlignment="0" applyProtection="0"/>
    <xf numFmtId="192" fontId="74" fillId="0" borderId="0" applyFont="0" applyFill="0" applyBorder="0" applyAlignment="0" applyProtection="0"/>
    <xf numFmtId="241" fontId="74" fillId="0" borderId="0" applyFont="0" applyFill="0" applyBorder="0" applyAlignment="0" applyProtection="0"/>
    <xf numFmtId="181" fontId="94" fillId="0" borderId="0" applyFont="0" applyFill="0" applyBorder="0" applyAlignment="0" applyProtection="0"/>
    <xf numFmtId="191" fontId="95" fillId="0" borderId="0" applyFont="0" applyFill="0" applyBorder="0" applyAlignment="0" applyProtection="0"/>
    <xf numFmtId="242" fontId="74" fillId="0" borderId="0" applyFont="0" applyFill="0" applyBorder="0" applyAlignment="0" applyProtection="0"/>
    <xf numFmtId="241"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42" fontId="74" fillId="0" borderId="0" applyFont="0" applyFill="0" applyBorder="0" applyAlignment="0" applyProtection="0"/>
    <xf numFmtId="209" fontId="74" fillId="0" borderId="0" applyFont="0" applyFill="0" applyBorder="0" applyAlignment="0" applyProtection="0"/>
    <xf numFmtId="192" fontId="74" fillId="0" borderId="0" applyFont="0" applyFill="0" applyBorder="0" applyAlignment="0" applyProtection="0"/>
    <xf numFmtId="202" fontId="74" fillId="0" borderId="0" applyFont="0" applyFill="0" applyBorder="0" applyAlignment="0" applyProtection="0"/>
    <xf numFmtId="202" fontId="74" fillId="0" borderId="0" applyFont="0" applyFill="0" applyBorder="0" applyAlignment="0" applyProtection="0"/>
    <xf numFmtId="209" fontId="74" fillId="0" borderId="0" applyFont="0" applyFill="0" applyBorder="0" applyAlignment="0" applyProtection="0"/>
    <xf numFmtId="191" fontId="92" fillId="0" borderId="0" applyFont="0" applyFill="0" applyBorder="0" applyAlignment="0" applyProtection="0"/>
    <xf numFmtId="202" fontId="70" fillId="0" borderId="0" applyFont="0" applyFill="0" applyBorder="0" applyAlignment="0" applyProtection="0"/>
    <xf numFmtId="209" fontId="74" fillId="0" borderId="0" applyFont="0" applyFill="0" applyBorder="0" applyAlignment="0" applyProtection="0"/>
    <xf numFmtId="202" fontId="70" fillId="0" borderId="0" applyFont="0" applyFill="0" applyBorder="0" applyAlignment="0" applyProtection="0"/>
    <xf numFmtId="209" fontId="74" fillId="0" borderId="0" applyFont="0" applyFill="0" applyBorder="0" applyAlignment="0" applyProtection="0"/>
    <xf numFmtId="209" fontId="74" fillId="0" borderId="0" applyFont="0" applyFill="0" applyBorder="0" applyAlignment="0" applyProtection="0"/>
    <xf numFmtId="209" fontId="74" fillId="0" borderId="0" applyFont="0" applyFill="0" applyBorder="0" applyAlignment="0" applyProtection="0"/>
    <xf numFmtId="192" fontId="74" fillId="0" borderId="0" applyFont="0" applyFill="0" applyBorder="0" applyAlignment="0" applyProtection="0"/>
    <xf numFmtId="191" fontId="92" fillId="0" borderId="0" applyFont="0" applyFill="0" applyBorder="0" applyAlignment="0" applyProtection="0"/>
    <xf numFmtId="191" fontId="92" fillId="0" borderId="0" applyFont="0" applyFill="0" applyBorder="0" applyAlignment="0" applyProtection="0"/>
    <xf numFmtId="202" fontId="70" fillId="0" borderId="0" applyFont="0" applyFill="0" applyBorder="0" applyAlignment="0" applyProtection="0"/>
    <xf numFmtId="42" fontId="74" fillId="0" borderId="0" applyFont="0" applyFill="0" applyBorder="0" applyAlignment="0" applyProtection="0"/>
    <xf numFmtId="202" fontId="74" fillId="0" borderId="0" applyFont="0" applyFill="0" applyBorder="0" applyAlignment="0" applyProtection="0"/>
    <xf numFmtId="208" fontId="94" fillId="0" borderId="0" applyFont="0" applyFill="0" applyBorder="0" applyAlignment="0" applyProtection="0"/>
    <xf numFmtId="227" fontId="95" fillId="0" borderId="0" applyFont="0" applyFill="0" applyBorder="0" applyAlignment="0" applyProtection="0"/>
    <xf numFmtId="228" fontId="74" fillId="0" borderId="0" applyFont="0" applyFill="0" applyBorder="0" applyAlignment="0" applyProtection="0"/>
    <xf numFmtId="226" fontId="74" fillId="0" borderId="0" applyFont="0" applyFill="0" applyBorder="0" applyAlignment="0" applyProtection="0"/>
    <xf numFmtId="229" fontId="94" fillId="0" borderId="0" applyFont="0" applyFill="0" applyBorder="0" applyAlignment="0" applyProtection="0"/>
    <xf numFmtId="235" fontId="74" fillId="0" borderId="0" applyFont="0" applyFill="0" applyBorder="0" applyAlignment="0" applyProtection="0"/>
    <xf numFmtId="227" fontId="95" fillId="0" borderId="0" applyFont="0" applyFill="0" applyBorder="0" applyAlignment="0" applyProtection="0"/>
    <xf numFmtId="228" fontId="74" fillId="0" borderId="0" applyFont="0" applyFill="0" applyBorder="0" applyAlignment="0" applyProtection="0"/>
    <xf numFmtId="226" fontId="74" fillId="0" borderId="0" applyFont="0" applyFill="0" applyBorder="0" applyAlignment="0" applyProtection="0"/>
    <xf numFmtId="202" fontId="74" fillId="0" borderId="0" applyFont="0" applyFill="0" applyBorder="0" applyAlignment="0" applyProtection="0"/>
    <xf numFmtId="229" fontId="94" fillId="0" borderId="0" applyFont="0" applyFill="0" applyBorder="0" applyAlignment="0" applyProtection="0"/>
    <xf numFmtId="232" fontId="95" fillId="0" borderId="0" applyFont="0" applyFill="0" applyBorder="0" applyAlignment="0" applyProtection="0"/>
    <xf numFmtId="233" fontId="74" fillId="0" borderId="0" applyFont="0" applyFill="0" applyBorder="0" applyAlignment="0" applyProtection="0"/>
    <xf numFmtId="231" fontId="74" fillId="0" borderId="0" applyFont="0" applyFill="0" applyBorder="0" applyAlignment="0" applyProtection="0"/>
    <xf numFmtId="167" fontId="94" fillId="0" borderId="0" applyFont="0" applyFill="0" applyBorder="0" applyAlignment="0" applyProtection="0"/>
    <xf numFmtId="232" fontId="95" fillId="0" borderId="0" applyFont="0" applyFill="0" applyBorder="0" applyAlignment="0" applyProtection="0"/>
    <xf numFmtId="235" fontId="74" fillId="0" borderId="0" applyFont="0" applyFill="0" applyBorder="0" applyAlignment="0" applyProtection="0"/>
    <xf numFmtId="233" fontId="74" fillId="0" borderId="0" applyFont="0" applyFill="0" applyBorder="0" applyAlignment="0" applyProtection="0"/>
    <xf numFmtId="231" fontId="74" fillId="0" borderId="0" applyFont="0" applyFill="0" applyBorder="0" applyAlignment="0" applyProtection="0"/>
    <xf numFmtId="235" fontId="74" fillId="0" borderId="0" applyFont="0" applyFill="0" applyBorder="0" applyAlignment="0" applyProtection="0"/>
    <xf numFmtId="42" fontId="74" fillId="0" borderId="0" applyFont="0" applyFill="0" applyBorder="0" applyAlignment="0" applyProtection="0"/>
    <xf numFmtId="42" fontId="74" fillId="0" borderId="0" applyFont="0" applyFill="0" applyBorder="0" applyAlignment="0" applyProtection="0"/>
    <xf numFmtId="235" fontId="74" fillId="0" borderId="0" applyFont="0" applyFill="0" applyBorder="0" applyAlignment="0" applyProtection="0"/>
    <xf numFmtId="209" fontId="74" fillId="0" borderId="0" applyFont="0" applyFill="0" applyBorder="0" applyAlignment="0" applyProtection="0"/>
    <xf numFmtId="209" fontId="74" fillId="0" borderId="0" applyFont="0" applyFill="0" applyBorder="0" applyAlignment="0" applyProtection="0"/>
    <xf numFmtId="41" fontId="74" fillId="0" borderId="0" applyFont="0" applyFill="0" applyBorder="0" applyAlignment="0" applyProtection="0"/>
    <xf numFmtId="202" fontId="74" fillId="0" borderId="0" applyFont="0" applyFill="0" applyBorder="0" applyAlignment="0" applyProtection="0"/>
    <xf numFmtId="202" fontId="74" fillId="0" borderId="0" applyFont="0" applyFill="0" applyBorder="0" applyAlignment="0" applyProtection="0"/>
    <xf numFmtId="235" fontId="74" fillId="0" borderId="0" applyFont="0" applyFill="0" applyBorder="0" applyAlignment="0" applyProtection="0"/>
    <xf numFmtId="202" fontId="74" fillId="0" borderId="0" applyFont="0" applyFill="0" applyBorder="0" applyAlignment="0" applyProtection="0"/>
    <xf numFmtId="202" fontId="74" fillId="0" borderId="0" applyFont="0" applyFill="0" applyBorder="0" applyAlignment="0" applyProtection="0"/>
    <xf numFmtId="41" fontId="74" fillId="0" borderId="0" applyFont="0" applyFill="0" applyBorder="0" applyAlignment="0" applyProtection="0"/>
    <xf numFmtId="209" fontId="74" fillId="0" borderId="0" applyFont="0" applyFill="0" applyBorder="0" applyAlignment="0" applyProtection="0"/>
    <xf numFmtId="209" fontId="74" fillId="0" borderId="0" applyFont="0" applyFill="0" applyBorder="0" applyAlignment="0" applyProtection="0"/>
    <xf numFmtId="235" fontId="74" fillId="0" borderId="0" applyFont="0" applyFill="0" applyBorder="0" applyAlignment="0" applyProtection="0"/>
    <xf numFmtId="202" fontId="70" fillId="0" borderId="0" applyFont="0" applyFill="0" applyBorder="0" applyAlignment="0" applyProtection="0"/>
    <xf numFmtId="202" fontId="70" fillId="0" borderId="0" applyFont="0" applyFill="0" applyBorder="0" applyAlignment="0" applyProtection="0"/>
    <xf numFmtId="235" fontId="74" fillId="0" borderId="0" applyFont="0" applyFill="0" applyBorder="0" applyAlignment="0" applyProtection="0"/>
    <xf numFmtId="191" fontId="92" fillId="0" borderId="0" applyFont="0" applyFill="0" applyBorder="0" applyAlignment="0" applyProtection="0"/>
    <xf numFmtId="191" fontId="92" fillId="0" borderId="0" applyFont="0" applyFill="0" applyBorder="0" applyAlignment="0" applyProtection="0"/>
    <xf numFmtId="192" fontId="74" fillId="0" borderId="0" applyFont="0" applyFill="0" applyBorder="0" applyAlignment="0" applyProtection="0"/>
    <xf numFmtId="202" fontId="70" fillId="0" borderId="0" applyFont="0" applyFill="0" applyBorder="0" applyAlignment="0" applyProtection="0"/>
    <xf numFmtId="202" fontId="70" fillId="0" borderId="0" applyFont="0" applyFill="0" applyBorder="0" applyAlignment="0" applyProtection="0"/>
    <xf numFmtId="192" fontId="74" fillId="0" borderId="0" applyFont="0" applyFill="0" applyBorder="0" applyAlignment="0" applyProtection="0"/>
    <xf numFmtId="235" fontId="74" fillId="0" borderId="0" applyFont="0" applyFill="0" applyBorder="0" applyAlignment="0" applyProtection="0"/>
    <xf numFmtId="209" fontId="74" fillId="0" borderId="0" applyFont="0" applyFill="0" applyBorder="0" applyAlignment="0" applyProtection="0"/>
    <xf numFmtId="209" fontId="74" fillId="0" borderId="0" applyFont="0" applyFill="0" applyBorder="0" applyAlignment="0" applyProtection="0"/>
    <xf numFmtId="192" fontId="74" fillId="0" borderId="0" applyFont="0" applyFill="0" applyBorder="0" applyAlignment="0" applyProtection="0"/>
    <xf numFmtId="202" fontId="70" fillId="0" borderId="0" applyFont="0" applyFill="0" applyBorder="0" applyAlignment="0" applyProtection="0"/>
    <xf numFmtId="202" fontId="70" fillId="0" borderId="0" applyFont="0" applyFill="0" applyBorder="0" applyAlignment="0" applyProtection="0"/>
    <xf numFmtId="180" fontId="94" fillId="0" borderId="0" applyFont="0" applyFill="0" applyBorder="0" applyAlignment="0" applyProtection="0"/>
    <xf numFmtId="209" fontId="74" fillId="0" borderId="0" applyFont="0" applyFill="0" applyBorder="0" applyAlignment="0" applyProtection="0"/>
    <xf numFmtId="209" fontId="74" fillId="0" borderId="0" applyFont="0" applyFill="0" applyBorder="0" applyAlignment="0" applyProtection="0"/>
    <xf numFmtId="241" fontId="74" fillId="0" borderId="0" applyFont="0" applyFill="0" applyBorder="0" applyAlignment="0" applyProtection="0"/>
    <xf numFmtId="209" fontId="74" fillId="0" borderId="0" applyFont="0" applyFill="0" applyBorder="0" applyAlignment="0" applyProtection="0"/>
    <xf numFmtId="209" fontId="74" fillId="0" borderId="0" applyFont="0" applyFill="0" applyBorder="0" applyAlignment="0" applyProtection="0"/>
    <xf numFmtId="191" fontId="95" fillId="0" borderId="0" applyFont="0" applyFill="0" applyBorder="0" applyAlignment="0" applyProtection="0"/>
    <xf numFmtId="209" fontId="74" fillId="0" borderId="0" applyFont="0" applyFill="0" applyBorder="0" applyAlignment="0" applyProtection="0"/>
    <xf numFmtId="209" fontId="74" fillId="0" borderId="0" applyFont="0" applyFill="0" applyBorder="0" applyAlignment="0" applyProtection="0"/>
    <xf numFmtId="242" fontId="74" fillId="0" borderId="0" applyFont="0" applyFill="0" applyBorder="0" applyAlignment="0" applyProtection="0"/>
    <xf numFmtId="191" fontId="92" fillId="0" borderId="0" applyFont="0" applyFill="0" applyBorder="0" applyAlignment="0" applyProtection="0"/>
    <xf numFmtId="191" fontId="92" fillId="0" borderId="0" applyFont="0" applyFill="0" applyBorder="0" applyAlignment="0" applyProtection="0"/>
    <xf numFmtId="241" fontId="74" fillId="0" borderId="0" applyFont="0" applyFill="0" applyBorder="0" applyAlignment="0" applyProtection="0"/>
    <xf numFmtId="191" fontId="92" fillId="0" borderId="0" applyFont="0" applyFill="0" applyBorder="0" applyAlignment="0" applyProtection="0"/>
    <xf numFmtId="191" fontId="92" fillId="0" borderId="0" applyFont="0" applyFill="0" applyBorder="0" applyAlignment="0" applyProtection="0"/>
    <xf numFmtId="181" fontId="94" fillId="0" borderId="0" applyFont="0" applyFill="0" applyBorder="0" applyAlignment="0" applyProtection="0"/>
    <xf numFmtId="202" fontId="70" fillId="0" borderId="0" applyFont="0" applyFill="0" applyBorder="0" applyAlignment="0" applyProtection="0"/>
    <xf numFmtId="202" fontId="70" fillId="0" borderId="0" applyFont="0" applyFill="0" applyBorder="0" applyAlignment="0" applyProtection="0"/>
    <xf numFmtId="191" fontId="95" fillId="0" borderId="0" applyFont="0" applyFill="0" applyBorder="0" applyAlignment="0" applyProtection="0"/>
    <xf numFmtId="42" fontId="74" fillId="0" borderId="0" applyFont="0" applyFill="0" applyBorder="0" applyAlignment="0" applyProtection="0"/>
    <xf numFmtId="42" fontId="74" fillId="0" borderId="0" applyFont="0" applyFill="0" applyBorder="0" applyAlignment="0" applyProtection="0"/>
    <xf numFmtId="242" fontId="74" fillId="0" borderId="0" applyFont="0" applyFill="0" applyBorder="0" applyAlignment="0" applyProtection="0"/>
    <xf numFmtId="202" fontId="74" fillId="0" borderId="0" applyFont="0" applyFill="0" applyBorder="0" applyAlignment="0" applyProtection="0"/>
    <xf numFmtId="202" fontId="74" fillId="0" borderId="0" applyFont="0" applyFill="0" applyBorder="0" applyAlignment="0" applyProtection="0"/>
    <xf numFmtId="235" fontId="74" fillId="0" borderId="0" applyFont="0" applyFill="0" applyBorder="0" applyAlignment="0" applyProtection="0"/>
    <xf numFmtId="241" fontId="74" fillId="0" borderId="0" applyFont="0" applyFill="0" applyBorder="0" applyAlignment="0" applyProtection="0"/>
    <xf numFmtId="226" fontId="74" fillId="0" borderId="0" applyFont="0" applyFill="0" applyBorder="0" applyAlignment="0" applyProtection="0"/>
    <xf numFmtId="226" fontId="74" fillId="0" borderId="0" applyFont="0" applyFill="0" applyBorder="0" applyAlignment="0" applyProtection="0"/>
    <xf numFmtId="235" fontId="74" fillId="0" borderId="0" applyFont="0" applyFill="0" applyBorder="0" applyAlignment="0" applyProtection="0"/>
    <xf numFmtId="202" fontId="70" fillId="0" borderId="0" applyFont="0" applyFill="0" applyBorder="0" applyAlignment="0" applyProtection="0"/>
    <xf numFmtId="202" fontId="70" fillId="0" borderId="0" applyFont="0" applyFill="0" applyBorder="0" applyAlignment="0" applyProtection="0"/>
    <xf numFmtId="235" fontId="74" fillId="0" borderId="0" applyFont="0" applyFill="0" applyBorder="0" applyAlignment="0" applyProtection="0"/>
    <xf numFmtId="208" fontId="94" fillId="0" borderId="0" applyFont="0" applyFill="0" applyBorder="0" applyAlignment="0" applyProtection="0"/>
    <xf numFmtId="208" fontId="94" fillId="0" borderId="0" applyFont="0" applyFill="0" applyBorder="0" applyAlignment="0" applyProtection="0"/>
    <xf numFmtId="244" fontId="74" fillId="0" borderId="0" applyFont="0" applyFill="0" applyBorder="0" applyAlignment="0" applyProtection="0"/>
    <xf numFmtId="226" fontId="74" fillId="0" borderId="0" applyFont="0" applyFill="0" applyBorder="0" applyAlignment="0" applyProtection="0"/>
    <xf numFmtId="226" fontId="74" fillId="0" borderId="0" applyFont="0" applyFill="0" applyBorder="0" applyAlignment="0" applyProtection="0"/>
    <xf numFmtId="167" fontId="74" fillId="0" borderId="0" applyFont="0" applyFill="0" applyBorder="0" applyAlignment="0" applyProtection="0"/>
    <xf numFmtId="227" fontId="95" fillId="0" borderId="0" applyFont="0" applyFill="0" applyBorder="0" applyAlignment="0" applyProtection="0"/>
    <xf numFmtId="227" fontId="95" fillId="0" borderId="0" applyFont="0" applyFill="0" applyBorder="0" applyAlignment="0" applyProtection="0"/>
    <xf numFmtId="215" fontId="74" fillId="0" borderId="0" applyFont="0" applyFill="0" applyBorder="0" applyAlignment="0" applyProtection="0"/>
    <xf numFmtId="228" fontId="74" fillId="0" borderId="0" applyFont="0" applyFill="0" applyBorder="0" applyAlignment="0" applyProtection="0"/>
    <xf numFmtId="228" fontId="74" fillId="0" borderId="0" applyFont="0" applyFill="0" applyBorder="0" applyAlignment="0" applyProtection="0"/>
    <xf numFmtId="215" fontId="74" fillId="0" borderId="0" applyFont="0" applyFill="0" applyBorder="0" applyAlignment="0" applyProtection="0"/>
    <xf numFmtId="226" fontId="74" fillId="0" borderId="0" applyFont="0" applyFill="0" applyBorder="0" applyAlignment="0" applyProtection="0"/>
    <xf numFmtId="226" fontId="74" fillId="0" borderId="0" applyFont="0" applyFill="0" applyBorder="0" applyAlignment="0" applyProtection="0"/>
    <xf numFmtId="41" fontId="74" fillId="0" borderId="0" applyFont="0" applyFill="0" applyBorder="0" applyAlignment="0" applyProtection="0"/>
    <xf numFmtId="229" fontId="94" fillId="0" borderId="0" applyFont="0" applyFill="0" applyBorder="0" applyAlignment="0" applyProtection="0"/>
    <xf numFmtId="229" fontId="94" fillId="0" borderId="0" applyFont="0" applyFill="0" applyBorder="0" applyAlignment="0" applyProtection="0"/>
    <xf numFmtId="235" fontId="74" fillId="0" borderId="0" applyFont="0" applyFill="0" applyBorder="0" applyAlignment="0" applyProtection="0"/>
    <xf numFmtId="227" fontId="95" fillId="0" borderId="0" applyFont="0" applyFill="0" applyBorder="0" applyAlignment="0" applyProtection="0"/>
    <xf numFmtId="227" fontId="95" fillId="0" borderId="0" applyFont="0" applyFill="0" applyBorder="0" applyAlignment="0" applyProtection="0"/>
    <xf numFmtId="42" fontId="74" fillId="0" borderId="0" applyFont="0" applyFill="0" applyBorder="0" applyAlignment="0" applyProtection="0"/>
    <xf numFmtId="228" fontId="74" fillId="0" borderId="0" applyFont="0" applyFill="0" applyBorder="0" applyAlignment="0" applyProtection="0"/>
    <xf numFmtId="228" fontId="74" fillId="0" borderId="0" applyFont="0" applyFill="0" applyBorder="0" applyAlignment="0" applyProtection="0"/>
    <xf numFmtId="192" fontId="74" fillId="0" borderId="0" applyFont="0" applyFill="0" applyBorder="0" applyAlignment="0" applyProtection="0"/>
    <xf numFmtId="209" fontId="74" fillId="0" borderId="0" applyFont="0" applyFill="0" applyBorder="0" applyAlignment="0" applyProtection="0"/>
    <xf numFmtId="226" fontId="74" fillId="0" borderId="0" applyFont="0" applyFill="0" applyBorder="0" applyAlignment="0" applyProtection="0"/>
    <xf numFmtId="226" fontId="74" fillId="0" borderId="0" applyFont="0" applyFill="0" applyBorder="0" applyAlignment="0" applyProtection="0"/>
    <xf numFmtId="209" fontId="74" fillId="0" borderId="0" applyFont="0" applyFill="0" applyBorder="0" applyAlignment="0" applyProtection="0"/>
    <xf numFmtId="226" fontId="74" fillId="0" borderId="0" applyFont="0" applyFill="0" applyBorder="0" applyAlignment="0" applyProtection="0"/>
    <xf numFmtId="226" fontId="74" fillId="0" borderId="0" applyFont="0" applyFill="0" applyBorder="0" applyAlignment="0" applyProtection="0"/>
    <xf numFmtId="209" fontId="74" fillId="0" borderId="0" applyFont="0" applyFill="0" applyBorder="0" applyAlignment="0" applyProtection="0"/>
    <xf numFmtId="202" fontId="74" fillId="0" borderId="0" applyFont="0" applyFill="0" applyBorder="0" applyAlignment="0" applyProtection="0"/>
    <xf numFmtId="202" fontId="74" fillId="0" borderId="0" applyFont="0" applyFill="0" applyBorder="0" applyAlignment="0" applyProtection="0"/>
    <xf numFmtId="202" fontId="74" fillId="0" borderId="0" applyFont="0" applyFill="0" applyBorder="0" applyAlignment="0" applyProtection="0"/>
    <xf numFmtId="229" fontId="94" fillId="0" borderId="0" applyFont="0" applyFill="0" applyBorder="0" applyAlignment="0" applyProtection="0"/>
    <xf numFmtId="229" fontId="94" fillId="0" borderId="0" applyFont="0" applyFill="0" applyBorder="0" applyAlignment="0" applyProtection="0"/>
    <xf numFmtId="202" fontId="74" fillId="0" borderId="0" applyFont="0" applyFill="0" applyBorder="0" applyAlignment="0" applyProtection="0"/>
    <xf numFmtId="231" fontId="74" fillId="0" borderId="0" applyFont="0" applyFill="0" applyBorder="0" applyAlignment="0" applyProtection="0"/>
    <xf numFmtId="231" fontId="74" fillId="0" borderId="0" applyFont="0" applyFill="0" applyBorder="0" applyAlignment="0" applyProtection="0"/>
    <xf numFmtId="209" fontId="74" fillId="0" borderId="0" applyFont="0" applyFill="0" applyBorder="0" applyAlignment="0" applyProtection="0"/>
    <xf numFmtId="232" fontId="95" fillId="0" borderId="0" applyFont="0" applyFill="0" applyBorder="0" applyAlignment="0" applyProtection="0"/>
    <xf numFmtId="232" fontId="95" fillId="0" borderId="0" applyFont="0" applyFill="0" applyBorder="0" applyAlignment="0" applyProtection="0"/>
    <xf numFmtId="202" fontId="70" fillId="0" borderId="0" applyFont="0" applyFill="0" applyBorder="0" applyAlignment="0" applyProtection="0"/>
    <xf numFmtId="233" fontId="74" fillId="0" borderId="0" applyFont="0" applyFill="0" applyBorder="0" applyAlignment="0" applyProtection="0"/>
    <xf numFmtId="233" fontId="74" fillId="0" borderId="0" applyFont="0" applyFill="0" applyBorder="0" applyAlignment="0" applyProtection="0"/>
    <xf numFmtId="191" fontId="92" fillId="0" borderId="0" applyFont="0" applyFill="0" applyBorder="0" applyAlignment="0" applyProtection="0"/>
    <xf numFmtId="231" fontId="74" fillId="0" borderId="0" applyFont="0" applyFill="0" applyBorder="0" applyAlignment="0" applyProtection="0"/>
    <xf numFmtId="231" fontId="74" fillId="0" borderId="0" applyFont="0" applyFill="0" applyBorder="0" applyAlignment="0" applyProtection="0"/>
    <xf numFmtId="202" fontId="70" fillId="0" borderId="0" applyFont="0" applyFill="0" applyBorder="0" applyAlignment="0" applyProtection="0"/>
    <xf numFmtId="167" fontId="94" fillId="0" borderId="0" applyFont="0" applyFill="0" applyBorder="0" applyAlignment="0" applyProtection="0"/>
    <xf numFmtId="167" fontId="94" fillId="0" borderId="0" applyFont="0" applyFill="0" applyBorder="0" applyAlignment="0" applyProtection="0"/>
    <xf numFmtId="209" fontId="74" fillId="0" borderId="0" applyFont="0" applyFill="0" applyBorder="0" applyAlignment="0" applyProtection="0"/>
    <xf numFmtId="232" fontId="95" fillId="0" borderId="0" applyFont="0" applyFill="0" applyBorder="0" applyAlignment="0" applyProtection="0"/>
    <xf numFmtId="232" fontId="95" fillId="0" borderId="0" applyFont="0" applyFill="0" applyBorder="0" applyAlignment="0" applyProtection="0"/>
    <xf numFmtId="241" fontId="74" fillId="0" borderId="0" applyFont="0" applyFill="0" applyBorder="0" applyAlignment="0" applyProtection="0"/>
    <xf numFmtId="202" fontId="70" fillId="0" borderId="0" applyFont="0" applyFill="0" applyBorder="0" applyAlignment="0" applyProtection="0"/>
    <xf numFmtId="233" fontId="74" fillId="0" borderId="0" applyFont="0" applyFill="0" applyBorder="0" applyAlignment="0" applyProtection="0"/>
    <xf numFmtId="233" fontId="74" fillId="0" borderId="0" applyFont="0" applyFill="0" applyBorder="0" applyAlignment="0" applyProtection="0"/>
    <xf numFmtId="209" fontId="74" fillId="0" borderId="0" applyFont="0" applyFill="0" applyBorder="0" applyAlignment="0" applyProtection="0"/>
    <xf numFmtId="231" fontId="74" fillId="0" borderId="0" applyFont="0" applyFill="0" applyBorder="0" applyAlignment="0" applyProtection="0"/>
    <xf numFmtId="231" fontId="74" fillId="0" borderId="0" applyFont="0" applyFill="0" applyBorder="0" applyAlignment="0" applyProtection="0"/>
    <xf numFmtId="209" fontId="74" fillId="0" borderId="0" applyFont="0" applyFill="0" applyBorder="0" applyAlignment="0" applyProtection="0"/>
    <xf numFmtId="211" fontId="74" fillId="0" borderId="0" applyFont="0" applyFill="0" applyBorder="0" applyAlignment="0" applyProtection="0"/>
    <xf numFmtId="211" fontId="74" fillId="0" borderId="0" applyFont="0" applyFill="0" applyBorder="0" applyAlignment="0" applyProtection="0"/>
    <xf numFmtId="209" fontId="74" fillId="0" borderId="0" applyFont="0" applyFill="0" applyBorder="0" applyAlignment="0" applyProtection="0"/>
    <xf numFmtId="42" fontId="74" fillId="0" borderId="0" applyFont="0" applyFill="0" applyBorder="0" applyAlignment="0" applyProtection="0"/>
    <xf numFmtId="191" fontId="92" fillId="0" borderId="0" applyFont="0" applyFill="0" applyBorder="0" applyAlignment="0" applyProtection="0"/>
    <xf numFmtId="209" fontId="74" fillId="0" borderId="0" applyFont="0" applyFill="0" applyBorder="0" applyAlignment="0" applyProtection="0"/>
    <xf numFmtId="191" fontId="92" fillId="0" borderId="0" applyFont="0" applyFill="0" applyBorder="0" applyAlignment="0" applyProtection="0"/>
    <xf numFmtId="202" fontId="74" fillId="0" borderId="0" applyFont="0" applyFill="0" applyBorder="0" applyAlignment="0" applyProtection="0"/>
    <xf numFmtId="202" fontId="70" fillId="0" borderId="0" applyFont="0" applyFill="0" applyBorder="0" applyAlignment="0" applyProtection="0"/>
    <xf numFmtId="202" fontId="74" fillId="0" borderId="0" applyFont="0" applyFill="0" applyBorder="0" applyAlignment="0" applyProtection="0"/>
    <xf numFmtId="201" fontId="74" fillId="0" borderId="0" applyFont="0" applyFill="0" applyBorder="0" applyAlignment="0" applyProtection="0"/>
    <xf numFmtId="209" fontId="74" fillId="0" borderId="0" applyFont="0" applyFill="0" applyBorder="0" applyAlignment="0" applyProtection="0"/>
    <xf numFmtId="209" fontId="74" fillId="0" borderId="0" applyFont="0" applyFill="0" applyBorder="0" applyAlignment="0" applyProtection="0"/>
    <xf numFmtId="202" fontId="70" fillId="0" borderId="0" applyFont="0" applyFill="0" applyBorder="0" applyAlignment="0" applyProtection="0"/>
    <xf numFmtId="209" fontId="74" fillId="0" borderId="0" applyFont="0" applyFill="0" applyBorder="0" applyAlignment="0" applyProtection="0"/>
    <xf numFmtId="191" fontId="92" fillId="0" borderId="0" applyFont="0" applyFill="0" applyBorder="0" applyAlignment="0" applyProtection="0"/>
    <xf numFmtId="235" fontId="74" fillId="0" borderId="0" applyFont="0" applyFill="0" applyBorder="0" applyAlignment="0" applyProtection="0"/>
    <xf numFmtId="244" fontId="74" fillId="0" borderId="0" applyFont="0" applyFill="0" applyBorder="0" applyAlignment="0" applyProtection="0"/>
    <xf numFmtId="209" fontId="74" fillId="0" borderId="0" applyFont="0" applyFill="0" applyBorder="0" applyAlignment="0" applyProtection="0"/>
    <xf numFmtId="202" fontId="70" fillId="0" borderId="0" applyFont="0" applyFill="0" applyBorder="0" applyAlignment="0" applyProtection="0"/>
    <xf numFmtId="201" fontId="74" fillId="0" borderId="0" applyFont="0" applyFill="0" applyBorder="0" applyAlignment="0" applyProtection="0"/>
    <xf numFmtId="209" fontId="74" fillId="0" borderId="0" applyFont="0" applyFill="0" applyBorder="0" applyAlignment="0" applyProtection="0"/>
    <xf numFmtId="201" fontId="74" fillId="0" borderId="0" applyFont="0" applyFill="0" applyBorder="0" applyAlignment="0" applyProtection="0"/>
    <xf numFmtId="202" fontId="70" fillId="0" borderId="0" applyFont="0" applyFill="0" applyBorder="0" applyAlignment="0" applyProtection="0"/>
    <xf numFmtId="201" fontId="74" fillId="0" borderId="0" applyFont="0" applyFill="0" applyBorder="0" applyAlignment="0" applyProtection="0"/>
    <xf numFmtId="209" fontId="74" fillId="0" borderId="0" applyFont="0" applyFill="0" applyBorder="0" applyAlignment="0" applyProtection="0"/>
    <xf numFmtId="42" fontId="74" fillId="0" borderId="0" applyFont="0" applyFill="0" applyBorder="0" applyAlignment="0" applyProtection="0"/>
    <xf numFmtId="209" fontId="74" fillId="0" borderId="0" applyFont="0" applyFill="0" applyBorder="0" applyAlignment="0" applyProtection="0"/>
    <xf numFmtId="226" fontId="74" fillId="0" borderId="0" applyFont="0" applyFill="0" applyBorder="0" applyAlignment="0" applyProtection="0"/>
    <xf numFmtId="209" fontId="74" fillId="0" borderId="0" applyFont="0" applyFill="0" applyBorder="0" applyAlignment="0" applyProtection="0"/>
    <xf numFmtId="226" fontId="74" fillId="0" borderId="0" applyFont="0" applyFill="0" applyBorder="0" applyAlignment="0" applyProtection="0"/>
    <xf numFmtId="191" fontId="92" fillId="0" borderId="0" applyFont="0" applyFill="0" applyBorder="0" applyAlignment="0" applyProtection="0"/>
    <xf numFmtId="202" fontId="70" fillId="0" borderId="0" applyFont="0" applyFill="0" applyBorder="0" applyAlignment="0" applyProtection="0"/>
    <xf numFmtId="191" fontId="92" fillId="0" borderId="0" applyFont="0" applyFill="0" applyBorder="0" applyAlignment="0" applyProtection="0"/>
    <xf numFmtId="202" fontId="74" fillId="0" borderId="0" applyFont="0" applyFill="0" applyBorder="0" applyAlignment="0" applyProtection="0"/>
    <xf numFmtId="202" fontId="70" fillId="0" borderId="0" applyFont="0" applyFill="0" applyBorder="0" applyAlignment="0" applyProtection="0"/>
    <xf numFmtId="208" fontId="94" fillId="0" borderId="0" applyFont="0" applyFill="0" applyBorder="0" applyAlignment="0" applyProtection="0"/>
    <xf numFmtId="42" fontId="74" fillId="0" borderId="0" applyFont="0" applyFill="0" applyBorder="0" applyAlignment="0" applyProtection="0"/>
    <xf numFmtId="235" fontId="74" fillId="0" borderId="0" applyFont="0" applyFill="0" applyBorder="0" applyAlignment="0" applyProtection="0"/>
    <xf numFmtId="226" fontId="74" fillId="0" borderId="0" applyFont="0" applyFill="0" applyBorder="0" applyAlignment="0" applyProtection="0"/>
    <xf numFmtId="202" fontId="74" fillId="0" borderId="0" applyFont="0" applyFill="0" applyBorder="0" applyAlignment="0" applyProtection="0"/>
    <xf numFmtId="227" fontId="95" fillId="0" borderId="0" applyFont="0" applyFill="0" applyBorder="0" applyAlignment="0" applyProtection="0"/>
    <xf numFmtId="226" fontId="74" fillId="0" borderId="0" applyFont="0" applyFill="0" applyBorder="0" applyAlignment="0" applyProtection="0"/>
    <xf numFmtId="228" fontId="74" fillId="0" borderId="0" applyFont="0" applyFill="0" applyBorder="0" applyAlignment="0" applyProtection="0"/>
    <xf numFmtId="202" fontId="70" fillId="0" borderId="0" applyFont="0" applyFill="0" applyBorder="0" applyAlignment="0" applyProtection="0"/>
    <xf numFmtId="226" fontId="74" fillId="0" borderId="0" applyFont="0" applyFill="0" applyBorder="0" applyAlignment="0" applyProtection="0"/>
    <xf numFmtId="164" fontId="74" fillId="0" borderId="0" applyFont="0" applyFill="0" applyBorder="0" applyAlignment="0" applyProtection="0"/>
    <xf numFmtId="229" fontId="94" fillId="0" borderId="0" applyFont="0" applyFill="0" applyBorder="0" applyAlignment="0" applyProtection="0"/>
    <xf numFmtId="165" fontId="74" fillId="0" borderId="0" applyFont="0" applyFill="0" applyBorder="0" applyAlignment="0" applyProtection="0"/>
    <xf numFmtId="227" fontId="95" fillId="0" borderId="0" applyFont="0" applyFill="0" applyBorder="0" applyAlignment="0" applyProtection="0"/>
    <xf numFmtId="208" fontId="94" fillId="0" borderId="0" applyFont="0" applyFill="0" applyBorder="0" applyAlignment="0" applyProtection="0"/>
    <xf numFmtId="228" fontId="74" fillId="0" borderId="0" applyFont="0" applyFill="0" applyBorder="0" applyAlignment="0" applyProtection="0"/>
    <xf numFmtId="226" fontId="74" fillId="0" borderId="0" applyFont="0" applyFill="0" applyBorder="0" applyAlignment="0" applyProtection="0"/>
    <xf numFmtId="226" fontId="74" fillId="0" borderId="0" applyFont="0" applyFill="0" applyBorder="0" applyAlignment="0" applyProtection="0"/>
    <xf numFmtId="227" fontId="95" fillId="0" borderId="0" applyFont="0" applyFill="0" applyBorder="0" applyAlignment="0" applyProtection="0"/>
    <xf numFmtId="226" fontId="74" fillId="0" borderId="0" applyFont="0" applyFill="0" applyBorder="0" applyAlignment="0" applyProtection="0"/>
    <xf numFmtId="228" fontId="74" fillId="0" borderId="0" applyFont="0" applyFill="0" applyBorder="0" applyAlignment="0" applyProtection="0"/>
    <xf numFmtId="202" fontId="74" fillId="0" borderId="0" applyFont="0" applyFill="0" applyBorder="0" applyAlignment="0" applyProtection="0"/>
    <xf numFmtId="226" fontId="74" fillId="0" borderId="0" applyFont="0" applyFill="0" applyBorder="0" applyAlignment="0" applyProtection="0"/>
    <xf numFmtId="178" fontId="74" fillId="0" borderId="0" applyFont="0" applyFill="0" applyBorder="0" applyAlignment="0" applyProtection="0"/>
    <xf numFmtId="226" fontId="74" fillId="0" borderId="0" applyFont="0" applyFill="0" applyBorder="0" applyAlignment="0" applyProtection="0"/>
    <xf numFmtId="229" fontId="94" fillId="0" borderId="0" applyFont="0" applyFill="0" applyBorder="0" applyAlignment="0" applyProtection="0"/>
    <xf numFmtId="229" fontId="94" fillId="0" borderId="0" applyFont="0" applyFill="0" applyBorder="0" applyAlignment="0" applyProtection="0"/>
    <xf numFmtId="227" fontId="95" fillId="0" borderId="0" applyFont="0" applyFill="0" applyBorder="0" applyAlignment="0" applyProtection="0"/>
    <xf numFmtId="231" fontId="74" fillId="0" borderId="0" applyFont="0" applyFill="0" applyBorder="0" applyAlignment="0" applyProtection="0"/>
    <xf numFmtId="228" fontId="74" fillId="0" borderId="0" applyFont="0" applyFill="0" applyBorder="0" applyAlignment="0" applyProtection="0"/>
    <xf numFmtId="232" fontId="95" fillId="0" borderId="0" applyFont="0" applyFill="0" applyBorder="0" applyAlignment="0" applyProtection="0"/>
    <xf numFmtId="226" fontId="74" fillId="0" borderId="0" applyFont="0" applyFill="0" applyBorder="0" applyAlignment="0" applyProtection="0"/>
    <xf numFmtId="233" fontId="74" fillId="0" borderId="0" applyFont="0" applyFill="0" applyBorder="0" applyAlignment="0" applyProtection="0"/>
    <xf numFmtId="226" fontId="74" fillId="0" borderId="0" applyFont="0" applyFill="0" applyBorder="0" applyAlignment="0" applyProtection="0"/>
    <xf numFmtId="231" fontId="74" fillId="0" borderId="0" applyFont="0" applyFill="0" applyBorder="0" applyAlignment="0" applyProtection="0"/>
    <xf numFmtId="202" fontId="74" fillId="0" borderId="0" applyFont="0" applyFill="0" applyBorder="0" applyAlignment="0" applyProtection="0"/>
    <xf numFmtId="167" fontId="94" fillId="0" borderId="0" applyFont="0" applyFill="0" applyBorder="0" applyAlignment="0" applyProtection="0"/>
    <xf numFmtId="229" fontId="94" fillId="0" borderId="0" applyFont="0" applyFill="0" applyBorder="0" applyAlignment="0" applyProtection="0"/>
    <xf numFmtId="232" fontId="95" fillId="0" borderId="0" applyFont="0" applyFill="0" applyBorder="0" applyAlignment="0" applyProtection="0"/>
    <xf numFmtId="231" fontId="74" fillId="0" borderId="0" applyFont="0" applyFill="0" applyBorder="0" applyAlignment="0" applyProtection="0"/>
    <xf numFmtId="233" fontId="74" fillId="0" borderId="0" applyFont="0" applyFill="0" applyBorder="0" applyAlignment="0" applyProtection="0"/>
    <xf numFmtId="232" fontId="95" fillId="0" borderId="0" applyFont="0" applyFill="0" applyBorder="0" applyAlignment="0" applyProtection="0"/>
    <xf numFmtId="231" fontId="74" fillId="0" borderId="0" applyFont="0" applyFill="0" applyBorder="0" applyAlignment="0" applyProtection="0"/>
    <xf numFmtId="233" fontId="74" fillId="0" borderId="0" applyFont="0" applyFill="0" applyBorder="0" applyAlignment="0" applyProtection="0"/>
    <xf numFmtId="235" fontId="74" fillId="0" borderId="0" applyFont="0" applyFill="0" applyBorder="0" applyAlignment="0" applyProtection="0"/>
    <xf numFmtId="211" fontId="74" fillId="0" borderId="0" applyFont="0" applyFill="0" applyBorder="0" applyAlignment="0" applyProtection="0"/>
    <xf numFmtId="231" fontId="74" fillId="0" borderId="0" applyFont="0" applyFill="0" applyBorder="0" applyAlignment="0" applyProtection="0"/>
    <xf numFmtId="201" fontId="74" fillId="0" borderId="0" applyFont="0" applyFill="0" applyBorder="0" applyAlignment="0" applyProtection="0"/>
    <xf numFmtId="167" fontId="94" fillId="0" borderId="0" applyFont="0" applyFill="0" applyBorder="0" applyAlignment="0" applyProtection="0"/>
    <xf numFmtId="201" fontId="74" fillId="0" borderId="0" applyFont="0" applyFill="0" applyBorder="0" applyAlignment="0" applyProtection="0"/>
    <xf numFmtId="232" fontId="95" fillId="0" borderId="0" applyFont="0" applyFill="0" applyBorder="0" applyAlignment="0" applyProtection="0"/>
    <xf numFmtId="42" fontId="74" fillId="0" borderId="0" applyFont="0" applyFill="0" applyBorder="0" applyAlignment="0" applyProtection="0"/>
    <xf numFmtId="233" fontId="74" fillId="0" borderId="0" applyFont="0" applyFill="0" applyBorder="0" applyAlignment="0" applyProtection="0"/>
    <xf numFmtId="209" fontId="74" fillId="0" borderId="0" applyFont="0" applyFill="0" applyBorder="0" applyAlignment="0" applyProtection="0"/>
    <xf numFmtId="231" fontId="74" fillId="0" borderId="0" applyFont="0" applyFill="0" applyBorder="0" applyAlignment="0" applyProtection="0"/>
    <xf numFmtId="202" fontId="74" fillId="0" borderId="0" applyFont="0" applyFill="0" applyBorder="0" applyAlignment="0" applyProtection="0"/>
    <xf numFmtId="211" fontId="74" fillId="0" borderId="0" applyFont="0" applyFill="0" applyBorder="0" applyAlignment="0" applyProtection="0"/>
    <xf numFmtId="202" fontId="74" fillId="0" borderId="0" applyFont="0" applyFill="0" applyBorder="0" applyAlignment="0" applyProtection="0"/>
    <xf numFmtId="209" fontId="74" fillId="0" borderId="0" applyFont="0" applyFill="0" applyBorder="0" applyAlignment="0" applyProtection="0"/>
    <xf numFmtId="202" fontId="70" fillId="0" borderId="0" applyFont="0" applyFill="0" applyBorder="0" applyAlignment="0" applyProtection="0"/>
    <xf numFmtId="191" fontId="92" fillId="0" borderId="0" applyFont="0" applyFill="0" applyBorder="0" applyAlignment="0" applyProtection="0"/>
    <xf numFmtId="192" fontId="74" fillId="0" borderId="0" applyFont="0" applyFill="0" applyBorder="0" applyAlignment="0" applyProtection="0"/>
    <xf numFmtId="202" fontId="70" fillId="0" borderId="0" applyFont="0" applyFill="0" applyBorder="0" applyAlignment="0" applyProtection="0"/>
    <xf numFmtId="209" fontId="74" fillId="0" borderId="0" applyFont="0" applyFill="0" applyBorder="0" applyAlignment="0" applyProtection="0"/>
    <xf numFmtId="202" fontId="70" fillId="0" borderId="0" applyFont="0" applyFill="0" applyBorder="0" applyAlignment="0" applyProtection="0"/>
    <xf numFmtId="209" fontId="74" fillId="0" borderId="0" applyFont="0" applyFill="0" applyBorder="0" applyAlignment="0" applyProtection="0"/>
    <xf numFmtId="209" fontId="74" fillId="0" borderId="0" applyFont="0" applyFill="0" applyBorder="0" applyAlignment="0" applyProtection="0"/>
    <xf numFmtId="209" fontId="74" fillId="0" borderId="0" applyFont="0" applyFill="0" applyBorder="0" applyAlignment="0" applyProtection="0"/>
    <xf numFmtId="191" fontId="92" fillId="0" borderId="0" applyFont="0" applyFill="0" applyBorder="0" applyAlignment="0" applyProtection="0"/>
    <xf numFmtId="191" fontId="92" fillId="0" borderId="0" applyFont="0" applyFill="0" applyBorder="0" applyAlignment="0" applyProtection="0"/>
    <xf numFmtId="202" fontId="70" fillId="0" borderId="0" applyFont="0" applyFill="0" applyBorder="0" applyAlignment="0" applyProtection="0"/>
    <xf numFmtId="42" fontId="74" fillId="0" borderId="0" applyFont="0" applyFill="0" applyBorder="0" applyAlignment="0" applyProtection="0"/>
    <xf numFmtId="235" fontId="74" fillId="0" borderId="0" applyFont="0" applyFill="0" applyBorder="0" applyAlignment="0" applyProtection="0"/>
    <xf numFmtId="202" fontId="74" fillId="0" borderId="0" applyFont="0" applyFill="0" applyBorder="0" applyAlignment="0" applyProtection="0"/>
    <xf numFmtId="226" fontId="74" fillId="0" borderId="0" applyFont="0" applyFill="0" applyBorder="0" applyAlignment="0" applyProtection="0"/>
    <xf numFmtId="202" fontId="70" fillId="0" borderId="0" applyFont="0" applyFill="0" applyBorder="0" applyAlignment="0" applyProtection="0"/>
    <xf numFmtId="208" fontId="94" fillId="0" borderId="0" applyFont="0" applyFill="0" applyBorder="0" applyAlignment="0" applyProtection="0"/>
    <xf numFmtId="226" fontId="74" fillId="0" borderId="0" applyFont="0" applyFill="0" applyBorder="0" applyAlignment="0" applyProtection="0"/>
    <xf numFmtId="211" fontId="74" fillId="0" borderId="0" applyFont="0" applyFill="0" applyBorder="0" applyAlignment="0" applyProtection="0"/>
    <xf numFmtId="235" fontId="74" fillId="0" borderId="0" applyFont="0" applyFill="0" applyBorder="0" applyAlignment="0" applyProtection="0"/>
    <xf numFmtId="178" fontId="74" fillId="0" borderId="0" applyFont="0" applyFill="0" applyBorder="0" applyAlignment="0" applyProtection="0"/>
    <xf numFmtId="192" fontId="70" fillId="0" borderId="0" applyFont="0" applyFill="0" applyBorder="0" applyAlignment="0" applyProtection="0"/>
    <xf numFmtId="216" fontId="74" fillId="0" borderId="0" applyFont="0" applyFill="0" applyBorder="0" applyAlignment="0" applyProtection="0"/>
    <xf numFmtId="178" fontId="74" fillId="0" borderId="0" applyFont="0" applyFill="0" applyBorder="0" applyAlignment="0" applyProtection="0"/>
    <xf numFmtId="192" fontId="74" fillId="0" borderId="0" applyFont="0" applyFill="0" applyBorder="0" applyAlignment="0" applyProtection="0"/>
    <xf numFmtId="192" fontId="74" fillId="0" borderId="0" applyFont="0" applyFill="0" applyBorder="0" applyAlignment="0" applyProtection="0"/>
    <xf numFmtId="192"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192" fontId="74" fillId="0" borderId="0" applyFont="0" applyFill="0" applyBorder="0" applyAlignment="0" applyProtection="0"/>
    <xf numFmtId="235" fontId="74" fillId="0" borderId="0" applyFont="0" applyFill="0" applyBorder="0" applyAlignment="0" applyProtection="0"/>
    <xf numFmtId="192" fontId="74" fillId="0" borderId="0" applyFont="0" applyFill="0" applyBorder="0" applyAlignment="0" applyProtection="0"/>
    <xf numFmtId="241" fontId="74" fillId="0" borderId="0" applyFont="0" applyFill="0" applyBorder="0" applyAlignment="0" applyProtection="0"/>
    <xf numFmtId="244" fontId="74" fillId="0" borderId="0" applyFont="0" applyFill="0" applyBorder="0" applyAlignment="0" applyProtection="0"/>
    <xf numFmtId="235" fontId="74" fillId="0" borderId="0" applyFont="0" applyFill="0" applyBorder="0" applyAlignment="0" applyProtection="0"/>
    <xf numFmtId="42" fontId="74" fillId="0" borderId="0" applyFont="0" applyFill="0" applyBorder="0" applyAlignment="0" applyProtection="0"/>
    <xf numFmtId="202" fontId="70" fillId="0" borderId="0" applyFont="0" applyFill="0" applyBorder="0" applyAlignment="0" applyProtection="0"/>
    <xf numFmtId="209" fontId="74" fillId="0" borderId="0" applyFont="0" applyFill="0" applyBorder="0" applyAlignment="0" applyProtection="0"/>
    <xf numFmtId="42" fontId="74" fillId="0" borderId="0" applyFont="0" applyFill="0" applyBorder="0" applyAlignment="0" applyProtection="0"/>
    <xf numFmtId="202" fontId="74" fillId="0" borderId="0" applyFont="0" applyFill="0" applyBorder="0" applyAlignment="0" applyProtection="0"/>
    <xf numFmtId="202" fontId="70" fillId="0" borderId="0" applyFont="0" applyFill="0" applyBorder="0" applyAlignment="0" applyProtection="0"/>
    <xf numFmtId="226" fontId="74" fillId="0" borderId="0" applyFont="0" applyFill="0" applyBorder="0" applyAlignment="0" applyProtection="0"/>
    <xf numFmtId="226" fontId="74" fillId="0" borderId="0" applyFont="0" applyFill="0" applyBorder="0" applyAlignment="0" applyProtection="0"/>
    <xf numFmtId="202" fontId="74" fillId="0" borderId="0" applyFont="0" applyFill="0" applyBorder="0" applyAlignment="0" applyProtection="0"/>
    <xf numFmtId="231" fontId="74" fillId="0" borderId="0" applyFont="0" applyFill="0" applyBorder="0" applyAlignment="0" applyProtection="0"/>
    <xf numFmtId="192" fontId="74" fillId="0" borderId="0" applyFont="0" applyFill="0" applyBorder="0" applyAlignment="0" applyProtection="0"/>
    <xf numFmtId="191" fontId="95" fillId="0" borderId="0" applyFont="0" applyFill="0" applyBorder="0" applyAlignment="0" applyProtection="0"/>
    <xf numFmtId="242" fontId="74" fillId="0" borderId="0" applyFont="0" applyFill="0" applyBorder="0" applyAlignment="0" applyProtection="0"/>
    <xf numFmtId="241" fontId="74" fillId="0" borderId="0" applyFont="0" applyFill="0" applyBorder="0" applyAlignment="0" applyProtection="0"/>
    <xf numFmtId="181" fontId="94" fillId="0" borderId="0" applyFont="0" applyFill="0" applyBorder="0" applyAlignment="0" applyProtection="0"/>
    <xf numFmtId="191" fontId="95" fillId="0" borderId="0" applyFont="0" applyFill="0" applyBorder="0" applyAlignment="0" applyProtection="0"/>
    <xf numFmtId="242" fontId="74" fillId="0" borderId="0" applyFont="0" applyFill="0" applyBorder="0" applyAlignment="0" applyProtection="0"/>
    <xf numFmtId="241"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41" fontId="74" fillId="0" borderId="0" applyFont="0" applyFill="0" applyBorder="0" applyAlignment="0" applyProtection="0"/>
    <xf numFmtId="178" fontId="74" fillId="0" borderId="0" applyFont="0" applyFill="0" applyBorder="0" applyAlignment="0" applyProtection="0"/>
    <xf numFmtId="235" fontId="74" fillId="0" borderId="0" applyFont="0" applyFill="0" applyBorder="0" applyAlignment="0" applyProtection="0"/>
    <xf numFmtId="192" fontId="74" fillId="0" borderId="0" applyFont="0" applyFill="0" applyBorder="0" applyAlignment="0" applyProtection="0"/>
    <xf numFmtId="235" fontId="74" fillId="0" borderId="0" applyFont="0" applyFill="0" applyBorder="0" applyAlignment="0" applyProtection="0"/>
    <xf numFmtId="167" fontId="74" fillId="0" borderId="0" applyFont="0" applyFill="0" applyBorder="0" applyAlignment="0" applyProtection="0"/>
    <xf numFmtId="235" fontId="74" fillId="0" borderId="0" applyFont="0" applyFill="0" applyBorder="0" applyAlignment="0" applyProtection="0"/>
    <xf numFmtId="178" fontId="74" fillId="0" borderId="0" applyFont="0" applyFill="0" applyBorder="0" applyAlignment="0" applyProtection="0"/>
    <xf numFmtId="178" fontId="74" fillId="0" borderId="0" applyFont="0" applyFill="0" applyBorder="0" applyAlignment="0" applyProtection="0"/>
    <xf numFmtId="192" fontId="74" fillId="0" borderId="0" applyFont="0" applyFill="0" applyBorder="0" applyAlignment="0" applyProtection="0"/>
    <xf numFmtId="235" fontId="74" fillId="0" borderId="0" applyFont="0" applyFill="0" applyBorder="0" applyAlignment="0" applyProtection="0"/>
    <xf numFmtId="216" fontId="74" fillId="0" borderId="0" applyFont="0" applyFill="0" applyBorder="0" applyAlignment="0" applyProtection="0"/>
    <xf numFmtId="192" fontId="70" fillId="0" borderId="0" applyFont="0" applyFill="0" applyBorder="0" applyAlignment="0" applyProtection="0"/>
    <xf numFmtId="178" fontId="74" fillId="0" borderId="0" applyFont="0" applyFill="0" applyBorder="0" applyAlignment="0" applyProtection="0"/>
    <xf numFmtId="178" fontId="74" fillId="0" borderId="0" applyFont="0" applyFill="0" applyBorder="0" applyAlignment="0" applyProtection="0"/>
    <xf numFmtId="192" fontId="70" fillId="0" borderId="0" applyFont="0" applyFill="0" applyBorder="0" applyAlignment="0" applyProtection="0"/>
    <xf numFmtId="192" fontId="70" fillId="0" borderId="0" applyFont="0" applyFill="0" applyBorder="0" applyAlignment="0" applyProtection="0"/>
    <xf numFmtId="192" fontId="70" fillId="0" borderId="0" applyFont="0" applyFill="0" applyBorder="0" applyAlignment="0" applyProtection="0"/>
    <xf numFmtId="235" fontId="74" fillId="0" borderId="0" applyFont="0" applyFill="0" applyBorder="0" applyAlignment="0" applyProtection="0"/>
    <xf numFmtId="237" fontId="92" fillId="0" borderId="0" applyFont="0" applyFill="0" applyBorder="0" applyAlignment="0" applyProtection="0"/>
    <xf numFmtId="216" fontId="74" fillId="0" borderId="0" applyFont="0" applyFill="0" applyBorder="0" applyAlignment="0" applyProtection="0"/>
    <xf numFmtId="178" fontId="74" fillId="0" borderId="0" applyFont="0" applyFill="0" applyBorder="0" applyAlignment="0" applyProtection="0"/>
    <xf numFmtId="238" fontId="92" fillId="0" borderId="0" applyFont="0" applyFill="0" applyBorder="0" applyAlignment="0" applyProtection="0"/>
    <xf numFmtId="216" fontId="74" fillId="0" borderId="0" applyFont="0" applyFill="0" applyBorder="0" applyAlignment="0" applyProtection="0"/>
    <xf numFmtId="216" fontId="74" fillId="0" borderId="0" applyFont="0" applyFill="0" applyBorder="0" applyAlignment="0" applyProtection="0"/>
    <xf numFmtId="235" fontId="74" fillId="0" borderId="0" applyFont="0" applyFill="0" applyBorder="0" applyAlignment="0" applyProtection="0"/>
    <xf numFmtId="192" fontId="74" fillId="0" borderId="0" applyFont="0" applyFill="0" applyBorder="0" applyAlignment="0" applyProtection="0"/>
    <xf numFmtId="237" fontId="92" fillId="0" borderId="0" applyFont="0" applyFill="0" applyBorder="0" applyAlignment="0" applyProtection="0"/>
    <xf numFmtId="178" fontId="74" fillId="0" borderId="0" applyFont="0" applyFill="0" applyBorder="0" applyAlignment="0" applyProtection="0"/>
    <xf numFmtId="237" fontId="92"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192" fontId="70" fillId="0" borderId="0" applyFont="0" applyFill="0" applyBorder="0" applyAlignment="0" applyProtection="0"/>
    <xf numFmtId="41"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41" fontId="74" fillId="0" borderId="0" applyFont="0" applyFill="0" applyBorder="0" applyAlignment="0" applyProtection="0"/>
    <xf numFmtId="235" fontId="74" fillId="0" borderId="0" applyFont="0" applyFill="0" applyBorder="0" applyAlignment="0" applyProtection="0"/>
    <xf numFmtId="192" fontId="74" fillId="0" borderId="0" applyFont="0" applyFill="0" applyBorder="0" applyAlignment="0" applyProtection="0"/>
    <xf numFmtId="192" fontId="74" fillId="0" borderId="0" applyFont="0" applyFill="0" applyBorder="0" applyAlignment="0" applyProtection="0"/>
    <xf numFmtId="41" fontId="74" fillId="0" borderId="0" applyFont="0" applyFill="0" applyBorder="0" applyAlignment="0" applyProtection="0"/>
    <xf numFmtId="235" fontId="74" fillId="0" borderId="0" applyFont="0" applyFill="0" applyBorder="0" applyAlignment="0" applyProtection="0"/>
    <xf numFmtId="235" fontId="74" fillId="0" borderId="0" applyFont="0" applyFill="0" applyBorder="0" applyAlignment="0" applyProtection="0"/>
    <xf numFmtId="14" fontId="197" fillId="0" borderId="0"/>
    <xf numFmtId="40" fontId="198" fillId="0" borderId="0" applyBorder="0">
      <alignment horizontal="right"/>
    </xf>
    <xf numFmtId="0" fontId="185" fillId="0" borderId="0"/>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91" fontId="29"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9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272" fontId="29"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01" fontId="17"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9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34"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90" fontId="7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95" fontId="17" fillId="0" borderId="50">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96" fontId="86"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97" fontId="114" fillId="0" borderId="50">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195" fontId="17" fillId="0" borderId="15">
      <alignment horizontal="right" vertical="center"/>
    </xf>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8" fontId="94" fillId="0" borderId="0" applyFill="0" applyBorder="0"/>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50" fontId="17"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168" fontId="84" fillId="0" borderId="15">
      <alignment horizontal="right" vertical="center"/>
    </xf>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3" fontId="200" fillId="2" borderId="20" applyFont="0" applyFill="0" applyBorder="0"/>
    <xf numFmtId="299" fontId="29" fillId="2" borderId="20" applyFont="0" applyFill="0" applyBorder="0"/>
    <xf numFmtId="299" fontId="29" fillId="2" borderId="20" applyFont="0" applyFill="0" applyBorder="0"/>
    <xf numFmtId="299" fontId="29" fillId="2" borderId="20" applyFont="0" applyFill="0" applyBorder="0"/>
    <xf numFmtId="299" fontId="29" fillId="2" borderId="20" applyFont="0" applyFill="0" applyBorder="0"/>
    <xf numFmtId="299" fontId="29" fillId="2" borderId="20" applyFont="0" applyFill="0" applyBorder="0"/>
    <xf numFmtId="299" fontId="29" fillId="2" borderId="20" applyFont="0" applyFill="0" applyBorder="0"/>
    <xf numFmtId="299" fontId="29" fillId="2" borderId="20" applyFont="0" applyFill="0" applyBorder="0"/>
    <xf numFmtId="299" fontId="29" fillId="2" borderId="20" applyFont="0" applyFill="0" applyBorder="0"/>
    <xf numFmtId="299" fontId="29" fillId="2" borderId="20" applyFont="0" applyFill="0" applyBorder="0"/>
    <xf numFmtId="299" fontId="29" fillId="2" borderId="20" applyFont="0" applyFill="0" applyBorder="0"/>
    <xf numFmtId="299" fontId="29" fillId="2" borderId="20" applyFont="0" applyFill="0" applyBorder="0"/>
    <xf numFmtId="299" fontId="29" fillId="2" borderId="20" applyFont="0" applyFill="0" applyBorder="0"/>
    <xf numFmtId="299" fontId="29" fillId="2" borderId="20" applyFont="0" applyFill="0" applyBorder="0"/>
    <xf numFmtId="299" fontId="29" fillId="2" borderId="20" applyFont="0" applyFill="0" applyBorder="0"/>
    <xf numFmtId="299" fontId="29" fillId="2" borderId="20" applyFont="0" applyFill="0" applyBorder="0"/>
    <xf numFmtId="299" fontId="29" fillId="2" borderId="20" applyFont="0" applyFill="0" applyBorder="0"/>
    <xf numFmtId="299" fontId="29" fillId="2" borderId="20" applyFont="0" applyFill="0" applyBorder="0"/>
    <xf numFmtId="299" fontId="29" fillId="2" borderId="20" applyFont="0" applyFill="0" applyBorder="0"/>
    <xf numFmtId="299" fontId="29" fillId="2" borderId="20" applyFont="0" applyFill="0" applyBorder="0"/>
    <xf numFmtId="299" fontId="29" fillId="2" borderId="20" applyFont="0" applyFill="0" applyBorder="0"/>
    <xf numFmtId="299" fontId="29" fillId="2" borderId="20" applyFont="0" applyFill="0" applyBorder="0"/>
    <xf numFmtId="299" fontId="29" fillId="2" borderId="20" applyFont="0" applyFill="0" applyBorder="0"/>
    <xf numFmtId="175" fontId="76" fillId="2" borderId="20" applyFont="0" applyFill="0" applyBorder="0"/>
    <xf numFmtId="175" fontId="76" fillId="2" borderId="20" applyFont="0" applyFill="0" applyBorder="0"/>
    <xf numFmtId="175" fontId="76" fillId="2" borderId="20" applyFont="0" applyFill="0" applyBorder="0"/>
    <xf numFmtId="175" fontId="76" fillId="2" borderId="20" applyFont="0" applyFill="0" applyBorder="0"/>
    <xf numFmtId="175" fontId="76" fillId="2" borderId="20" applyFont="0" applyFill="0" applyBorder="0"/>
    <xf numFmtId="175" fontId="76" fillId="2" borderId="20" applyFont="0" applyFill="0" applyBorder="0"/>
    <xf numFmtId="175" fontId="76" fillId="2" borderId="20" applyFont="0" applyFill="0" applyBorder="0"/>
    <xf numFmtId="175" fontId="76" fillId="2" borderId="20" applyFont="0" applyFill="0" applyBorder="0"/>
    <xf numFmtId="175" fontId="76" fillId="2" borderId="20" applyFont="0" applyFill="0" applyBorder="0"/>
    <xf numFmtId="175" fontId="76" fillId="2" borderId="20" applyFont="0" applyFill="0" applyBorder="0"/>
    <xf numFmtId="175" fontId="76" fillId="2" borderId="20" applyFont="0" applyFill="0" applyBorder="0"/>
    <xf numFmtId="175" fontId="76" fillId="2" borderId="20" applyFont="0" applyFill="0" applyBorder="0"/>
    <xf numFmtId="175" fontId="76" fillId="2" borderId="20" applyFont="0" applyFill="0" applyBorder="0"/>
    <xf numFmtId="175" fontId="76" fillId="2" borderId="20" applyFont="0" applyFill="0" applyBorder="0"/>
    <xf numFmtId="175" fontId="76" fillId="2" borderId="20" applyFont="0" applyFill="0" applyBorder="0"/>
    <xf numFmtId="175" fontId="76" fillId="2" borderId="20" applyFont="0" applyFill="0" applyBorder="0"/>
    <xf numFmtId="175" fontId="76" fillId="2" borderId="20" applyFont="0" applyFill="0" applyBorder="0"/>
    <xf numFmtId="175" fontId="76" fillId="2" borderId="20" applyFont="0" applyFill="0" applyBorder="0"/>
    <xf numFmtId="175" fontId="76" fillId="2" borderId="20" applyFont="0" applyFill="0" applyBorder="0"/>
    <xf numFmtId="175" fontId="76" fillId="2" borderId="20" applyFont="0" applyFill="0" applyBorder="0"/>
    <xf numFmtId="175" fontId="76" fillId="2" borderId="20" applyFont="0" applyFill="0" applyBorder="0"/>
    <xf numFmtId="175" fontId="76" fillId="2" borderId="20" applyFont="0" applyFill="0" applyBorder="0"/>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166" fontId="199"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08" fontId="17"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300" fontId="201"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289" fontId="114" fillId="0" borderId="15">
      <alignment horizontal="right"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3" fontId="202" fillId="48" borderId="9" applyFill="0" applyAlignment="0" applyProtection="0">
      <alignment horizontal="justify" vertical="center"/>
    </xf>
    <xf numFmtId="49" fontId="128" fillId="0" borderId="0" applyFill="0" applyBorder="0" applyAlignment="0"/>
    <xf numFmtId="0" fontId="29" fillId="0" borderId="0" applyFill="0" applyBorder="0" applyAlignment="0"/>
    <xf numFmtId="0" fontId="29" fillId="0" borderId="0" applyFill="0" applyBorder="0" applyAlignment="0"/>
    <xf numFmtId="0" fontId="29" fillId="0" borderId="0" applyFill="0" applyBorder="0" applyAlignment="0"/>
    <xf numFmtId="0" fontId="29" fillId="0" borderId="0" applyFill="0" applyBorder="0" applyAlignment="0"/>
    <xf numFmtId="0" fontId="29" fillId="0" borderId="0" applyFill="0" applyBorder="0" applyAlignment="0"/>
    <xf numFmtId="0" fontId="29" fillId="0" borderId="0" applyFill="0" applyBorder="0" applyAlignment="0"/>
    <xf numFmtId="237" fontId="29" fillId="0" borderId="0" applyFill="0" applyBorder="0" applyAlignment="0"/>
    <xf numFmtId="3" fontId="203" fillId="0" borderId="0" applyNumberFormat="0" applyFill="0" applyBorder="0" applyAlignment="0" applyProtection="0">
      <alignment horizontal="center" wrapText="1"/>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4" fillId="0" borderId="51" applyBorder="0" applyAlignment="0">
      <alignment horizontal="center" vertical="center"/>
    </xf>
    <xf numFmtId="0" fontId="205" fillId="0" borderId="0" applyNumberFormat="0" applyFill="0" applyBorder="0" applyAlignment="0" applyProtection="0">
      <alignment horizontal="centerContinuous"/>
    </xf>
    <xf numFmtId="0" fontId="155" fillId="0" borderId="52" applyNumberFormat="0" applyFill="0" applyBorder="0" applyAlignment="0" applyProtection="0">
      <alignment horizontal="center" vertical="center" wrapText="1"/>
    </xf>
    <xf numFmtId="0" fontId="206" fillId="0" borderId="0" applyNumberFormat="0" applyFill="0" applyBorder="0" applyAlignment="0" applyProtection="0"/>
    <xf numFmtId="284" fontId="207" fillId="0" borderId="0" applyNumberFormat="0" applyFill="0" applyBorder="0" applyProtection="0">
      <alignment horizontal="centerContinuous" vertical="center"/>
    </xf>
    <xf numFmtId="284" fontId="207" fillId="0" borderId="0" applyNumberFormat="0" applyFill="0" applyBorder="0" applyProtection="0">
      <alignment horizontal="centerContinuous" vertical="center"/>
    </xf>
    <xf numFmtId="0" fontId="206" fillId="0" borderId="0" applyNumberFormat="0" applyFill="0" applyBorder="0" applyAlignment="0" applyProtection="0"/>
    <xf numFmtId="0" fontId="29" fillId="0" borderId="0"/>
    <xf numFmtId="0" fontId="19" fillId="0" borderId="0" applyNumberFormat="0" applyFill="0" applyBorder="0" applyAlignment="0" applyProtection="0"/>
    <xf numFmtId="0" fontId="208" fillId="0" borderId="53" applyNumberFormat="0" applyBorder="0" applyAlignment="0">
      <alignment vertical="center"/>
    </xf>
    <xf numFmtId="0" fontId="208" fillId="0" borderId="53" applyNumberFormat="0" applyBorder="0" applyAlignment="0">
      <alignment vertical="center"/>
    </xf>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9" fillId="0" borderId="55" applyNumberFormat="0" applyFont="0" applyFill="0" applyAlignment="0" applyProtection="0"/>
    <xf numFmtId="0" fontId="29" fillId="0" borderId="55" applyNumberFormat="0" applyFont="0" applyFill="0" applyAlignment="0" applyProtection="0"/>
    <xf numFmtId="0" fontId="29" fillId="0" borderId="55" applyNumberFormat="0" applyFont="0" applyFill="0" applyAlignment="0" applyProtection="0"/>
    <xf numFmtId="0" fontId="29" fillId="0" borderId="55" applyNumberFormat="0" applyFont="0" applyFill="0" applyAlignment="0" applyProtection="0"/>
    <xf numFmtId="0" fontId="29" fillId="0" borderId="55" applyNumberFormat="0" applyFon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09" fillId="0" borderId="54" applyNumberFormat="0" applyFill="0" applyAlignment="0" applyProtection="0"/>
    <xf numFmtId="0" fontId="29" fillId="0" borderId="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0" fillId="0" borderId="16" applyNumberFormat="0" applyFill="0" applyAlignment="0" applyProtection="0"/>
    <xf numFmtId="0" fontId="210" fillId="0" borderId="56">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192" fontId="17" fillId="0" borderId="15">
      <alignment horizontal="center"/>
    </xf>
    <xf numFmtId="0" fontId="154" fillId="0" borderId="57"/>
    <xf numFmtId="0" fontId="114"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7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180" fillId="0" borderId="0" applyNumberFormat="0" applyFill="0" applyBorder="0" applyAlignment="0" applyProtection="0"/>
    <xf numFmtId="0" fontId="118" fillId="0" borderId="24" applyNumberFormat="0" applyBorder="0" applyAlignment="0"/>
    <xf numFmtId="0" fontId="118" fillId="0" borderId="24" applyNumberFormat="0" applyBorder="0" applyAlignment="0"/>
    <xf numFmtId="0" fontId="118" fillId="0" borderId="24" applyNumberFormat="0" applyBorder="0" applyAlignment="0"/>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0" fontId="211" fillId="0" borderId="12" applyNumberFormat="0" applyBorder="0" applyAlignment="0">
      <alignment horizontal="center"/>
    </xf>
    <xf numFmtId="3" fontId="212" fillId="0" borderId="22" applyNumberFormat="0" applyBorder="0" applyAlignment="0"/>
    <xf numFmtId="274" fontId="165" fillId="0" borderId="0" applyFont="0" applyFill="0" applyBorder="0" applyAlignment="0" applyProtection="0"/>
    <xf numFmtId="301" fontId="17" fillId="0" borderId="0" applyFont="0" applyFill="0" applyBorder="0" applyAlignment="0" applyProtection="0"/>
    <xf numFmtId="302" fontId="17" fillId="0" borderId="0" applyFont="0" applyFill="0" applyBorder="0" applyAlignment="0" applyProtection="0"/>
    <xf numFmtId="0" fontId="42" fillId="0" borderId="58">
      <alignment horizontal="center"/>
    </xf>
    <xf numFmtId="0" fontId="42" fillId="0" borderId="58">
      <alignment horizontal="center"/>
    </xf>
    <xf numFmtId="0" fontId="42" fillId="0" borderId="58">
      <alignment horizontal="center"/>
    </xf>
    <xf numFmtId="0" fontId="42" fillId="0" borderId="58">
      <alignment horizontal="center"/>
    </xf>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6" fontId="17" fillId="0" borderId="0"/>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197" fontId="17" fillId="0" borderId="9"/>
    <xf numFmtId="0" fontId="105" fillId="0" borderId="0"/>
    <xf numFmtId="0" fontId="96" fillId="0" borderId="0"/>
    <xf numFmtId="0" fontId="213" fillId="0" borderId="0"/>
    <xf numFmtId="0" fontId="96" fillId="0" borderId="0"/>
    <xf numFmtId="0" fontId="21" fillId="0" borderId="59" applyFill="0" applyBorder="0" applyAlignment="0">
      <alignment horizontal="center"/>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214" fillId="49" borderId="51">
      <alignment vertical="top"/>
    </xf>
    <xf numFmtId="5" fontId="84" fillId="0" borderId="38">
      <alignment horizontal="left" vertical="top"/>
    </xf>
    <xf numFmtId="0" fontId="215" fillId="0" borderId="38">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0" fontId="216" fillId="50" borderId="9">
      <alignment horizontal="left" vertical="center"/>
    </xf>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6" fontId="217" fillId="51" borderId="51"/>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5" fontId="163" fillId="0" borderId="51">
      <alignment horizontal="left" vertical="top"/>
    </xf>
    <xf numFmtId="0" fontId="218" fillId="52" borderId="0">
      <alignment horizontal="left" vertical="center"/>
    </xf>
    <xf numFmtId="185" fontId="29" fillId="0" borderId="0" applyFont="0" applyFill="0" applyBorder="0" applyAlignment="0" applyProtection="0"/>
    <xf numFmtId="187" fontId="29" fillId="0" borderId="0" applyFont="0" applyFill="0" applyBorder="0" applyAlignment="0" applyProtection="0"/>
    <xf numFmtId="42" fontId="131" fillId="0" borderId="0" applyFont="0" applyFill="0" applyBorder="0" applyAlignment="0" applyProtection="0"/>
    <xf numFmtId="44" fontId="131" fillId="0" borderId="0" applyFont="0" applyFill="0" applyBorder="0" applyAlignment="0" applyProtection="0"/>
    <xf numFmtId="0" fontId="219" fillId="0" borderId="0" applyNumberFormat="0" applyFill="0" applyBorder="0" applyAlignment="0" applyProtection="0"/>
    <xf numFmtId="0" fontId="219" fillId="0" borderId="0" applyNumberFormat="0" applyFill="0" applyBorder="0" applyAlignment="0" applyProtection="0"/>
    <xf numFmtId="0" fontId="29" fillId="0" borderId="0"/>
    <xf numFmtId="0" fontId="15" fillId="0" borderId="0" applyNumberFormat="0" applyFill="0" applyBorder="0" applyAlignment="0" applyProtection="0"/>
    <xf numFmtId="0" fontId="220" fillId="0" borderId="24"/>
    <xf numFmtId="0" fontId="220" fillId="0" borderId="24"/>
    <xf numFmtId="0" fontId="220" fillId="0" borderId="24"/>
    <xf numFmtId="0" fontId="221" fillId="0" borderId="24"/>
    <xf numFmtId="0" fontId="221" fillId="0" borderId="24"/>
    <xf numFmtId="0" fontId="221" fillId="0" borderId="24"/>
    <xf numFmtId="0" fontId="220" fillId="0" borderId="24"/>
    <xf numFmtId="0" fontId="220" fillId="0" borderId="24"/>
    <xf numFmtId="0" fontId="220" fillId="0" borderId="24"/>
    <xf numFmtId="0" fontId="222" fillId="0" borderId="60" applyNumberFormat="0" applyFont="0" applyAlignment="0">
      <alignment horizontal="center"/>
    </xf>
    <xf numFmtId="0" fontId="222" fillId="0" borderId="60" applyNumberFormat="0" applyFont="0" applyAlignment="0">
      <alignment horizontal="center"/>
    </xf>
    <xf numFmtId="0" fontId="222" fillId="0" borderId="60" applyNumberFormat="0" applyFont="0" applyAlignment="0">
      <alignment horizontal="center"/>
    </xf>
    <xf numFmtId="0" fontId="222" fillId="0" borderId="60" applyNumberFormat="0" applyFont="0" applyAlignment="0">
      <alignment horizontal="center"/>
    </xf>
    <xf numFmtId="0" fontId="222" fillId="0" borderId="60" applyNumberFormat="0" applyFont="0" applyAlignment="0">
      <alignment horizontal="center"/>
    </xf>
    <xf numFmtId="0" fontId="222" fillId="0" borderId="60" applyNumberFormat="0" applyFont="0" applyAlignment="0">
      <alignment horizontal="center"/>
    </xf>
    <xf numFmtId="0" fontId="222" fillId="0" borderId="60" applyNumberFormat="0" applyFont="0" applyAlignment="0">
      <alignment horizontal="center"/>
    </xf>
    <xf numFmtId="0" fontId="222" fillId="0" borderId="60" applyNumberFormat="0" applyFont="0" applyAlignment="0">
      <alignment horizontal="center"/>
    </xf>
    <xf numFmtId="0" fontId="222" fillId="0" borderId="60" applyNumberFormat="0" applyFont="0" applyAlignment="0">
      <alignment horizontal="center"/>
    </xf>
    <xf numFmtId="0" fontId="222" fillId="0" borderId="60" applyNumberFormat="0" applyFont="0" applyAlignment="0">
      <alignment horizontal="center"/>
    </xf>
    <xf numFmtId="0" fontId="222" fillId="0" borderId="60" applyNumberFormat="0" applyFont="0" applyAlignment="0">
      <alignment horizontal="center"/>
    </xf>
    <xf numFmtId="0" fontId="222" fillId="0" borderId="60" applyNumberFormat="0" applyFont="0" applyAlignment="0">
      <alignment horizontal="center"/>
    </xf>
    <xf numFmtId="0" fontId="222" fillId="0" borderId="60" applyNumberFormat="0" applyFont="0" applyAlignment="0">
      <alignment horizontal="center"/>
    </xf>
    <xf numFmtId="0" fontId="222" fillId="0" borderId="60" applyNumberFormat="0" applyFont="0" applyAlignment="0">
      <alignment horizontal="center"/>
    </xf>
    <xf numFmtId="0" fontId="222" fillId="0" borderId="60" applyNumberFormat="0" applyFont="0" applyAlignment="0">
      <alignment horizontal="center"/>
    </xf>
    <xf numFmtId="0" fontId="222" fillId="0" borderId="60" applyNumberFormat="0" applyFont="0" applyAlignment="0">
      <alignment horizontal="center"/>
    </xf>
    <xf numFmtId="0" fontId="222" fillId="0" borderId="60" applyNumberFormat="0" applyFont="0" applyAlignment="0">
      <alignment horizontal="center"/>
    </xf>
    <xf numFmtId="0" fontId="223" fillId="0" borderId="0" applyNumberFormat="0" applyFill="0" applyBorder="0" applyAlignment="0" applyProtection="0"/>
    <xf numFmtId="167" fontId="17" fillId="0" borderId="0" applyFont="0" applyFill="0" applyBorder="0" applyAlignment="0" applyProtection="0"/>
    <xf numFmtId="42" fontId="224" fillId="0" borderId="0" applyFont="0" applyFill="0" applyBorder="0" applyAlignment="0" applyProtection="0"/>
    <xf numFmtId="44" fontId="224" fillId="0" borderId="0" applyFont="0" applyFill="0" applyBorder="0" applyAlignment="0" applyProtection="0"/>
    <xf numFmtId="0" fontId="224" fillId="0" borderId="0"/>
    <xf numFmtId="178" fontId="58" fillId="0" borderId="0" applyFont="0" applyFill="0" applyBorder="0" applyAlignment="0" applyProtection="0"/>
    <xf numFmtId="0" fontId="225" fillId="0" borderId="32"/>
    <xf numFmtId="179" fontId="82" fillId="0" borderId="0" applyFont="0" applyFill="0" applyBorder="0" applyAlignment="0" applyProtection="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303" fontId="226" fillId="0" borderId="0" applyFont="0" applyFill="0" applyBorder="0" applyAlignment="0" applyProtection="0"/>
    <xf numFmtId="304" fontId="226" fillId="0" borderId="0" applyFont="0" applyFill="0" applyBorder="0" applyAlignment="0" applyProtection="0"/>
    <xf numFmtId="305" fontId="227" fillId="0" borderId="0" applyFill="0" applyBorder="0" applyProtection="0">
      <alignment vertical="center"/>
    </xf>
    <xf numFmtId="306" fontId="228" fillId="0" borderId="0" applyFill="0" applyBorder="0" applyProtection="0">
      <alignment vertical="center"/>
      <protection locked="0"/>
    </xf>
    <xf numFmtId="0" fontId="58" fillId="0" borderId="0"/>
    <xf numFmtId="0" fontId="58" fillId="0" borderId="0"/>
    <xf numFmtId="0" fontId="229" fillId="0" borderId="0"/>
    <xf numFmtId="169" fontId="29" fillId="0" borderId="0" applyFont="0" applyFill="0" applyBorder="0" applyAlignment="0" applyProtection="0"/>
    <xf numFmtId="167" fontId="29" fillId="0" borderId="0" applyFont="0" applyFill="0" applyBorder="0" applyAlignment="0" applyProtection="0"/>
    <xf numFmtId="0" fontId="230" fillId="0" borderId="0"/>
    <xf numFmtId="0" fontId="231" fillId="0" borderId="0" applyNumberFormat="0" applyFill="0" applyBorder="0" applyAlignment="0" applyProtection="0">
      <alignment vertical="top"/>
      <protection locked="0"/>
    </xf>
    <xf numFmtId="307" fontId="29" fillId="0" borderId="0" applyFont="0" applyFill="0" applyBorder="0" applyAlignment="0" applyProtection="0"/>
    <xf numFmtId="308" fontId="29" fillId="0" borderId="0" applyFont="0" applyFill="0" applyBorder="0" applyAlignment="0" applyProtection="0"/>
    <xf numFmtId="0" fontId="232" fillId="0" borderId="0" applyNumberFormat="0" applyFill="0" applyBorder="0" applyAlignment="0" applyProtection="0">
      <alignment vertical="top"/>
      <protection locked="0"/>
    </xf>
    <xf numFmtId="0" fontId="95" fillId="0" borderId="0"/>
    <xf numFmtId="172" fontId="79" fillId="0" borderId="0" applyFont="0" applyFill="0" applyBorder="0" applyAlignment="0" applyProtection="0"/>
    <xf numFmtId="0" fontId="29" fillId="0" borderId="0"/>
    <xf numFmtId="175" fontId="29" fillId="0" borderId="0" applyFont="0" applyFill="0" applyBorder="0" applyAlignment="0" applyProtection="0"/>
    <xf numFmtId="0" fontId="79" fillId="0" borderId="0"/>
    <xf numFmtId="191" fontId="86" fillId="0" borderId="0" applyFont="0" applyFill="0" applyBorder="0" applyAlignment="0" applyProtection="0"/>
    <xf numFmtId="0" fontId="14" fillId="8" borderId="84" applyNumberFormat="0" applyAlignment="0" applyProtection="0"/>
    <xf numFmtId="0" fontId="14" fillId="8" borderId="84" applyNumberFormat="0" applyAlignment="0" applyProtection="0"/>
    <xf numFmtId="0" fontId="14" fillId="8" borderId="84" applyNumberFormat="0" applyAlignment="0" applyProtection="0"/>
    <xf numFmtId="0" fontId="14" fillId="8" borderId="84" applyNumberFormat="0" applyAlignment="0" applyProtection="0"/>
    <xf numFmtId="0" fontId="7" fillId="17" borderId="84" applyNumberFormat="0" applyAlignment="0" applyProtection="0"/>
    <xf numFmtId="0" fontId="14" fillId="8" borderId="84" applyNumberFormat="0" applyAlignment="0" applyProtection="0"/>
    <xf numFmtId="200" fontId="245" fillId="0" borderId="0"/>
    <xf numFmtId="0" fontId="14" fillId="8" borderId="84" applyNumberFormat="0" applyAlignment="0" applyProtection="0"/>
    <xf numFmtId="38" fontId="246" fillId="19" borderId="0" applyNumberFormat="0" applyBorder="0" applyAlignment="0" applyProtection="0"/>
    <xf numFmtId="0" fontId="42" fillId="0" borderId="85">
      <alignment horizontal="left" vertical="center"/>
    </xf>
    <xf numFmtId="0" fontId="14" fillId="8" borderId="84" applyNumberFormat="0" applyAlignment="0" applyProtection="0"/>
    <xf numFmtId="10" fontId="246" fillId="19" borderId="86" applyNumberFormat="0" applyBorder="0" applyAlignment="0" applyProtection="0"/>
    <xf numFmtId="173" fontId="46" fillId="0" borderId="87"/>
    <xf numFmtId="0" fontId="245" fillId="0" borderId="0"/>
    <xf numFmtId="0" fontId="17" fillId="5" borderId="88" applyNumberFormat="0" applyFont="0" applyAlignment="0" applyProtection="0"/>
    <xf numFmtId="0" fontId="18" fillId="17" borderId="89" applyNumberFormat="0" applyAlignment="0" applyProtection="0"/>
    <xf numFmtId="195" fontId="17" fillId="0" borderId="90">
      <alignment horizontal="right" vertical="center"/>
    </xf>
    <xf numFmtId="192" fontId="17" fillId="0" borderId="90">
      <alignment horizontal="center"/>
    </xf>
    <xf numFmtId="0" fontId="79" fillId="0" borderId="0" applyNumberFormat="0" applyFill="0" applyBorder="0" applyAlignment="0" applyProtection="0"/>
    <xf numFmtId="0" fontId="20" fillId="0" borderId="91" applyNumberFormat="0" applyFill="0" applyAlignment="0" applyProtection="0"/>
    <xf numFmtId="197" fontId="17" fillId="0" borderId="86"/>
    <xf numFmtId="191" fontId="86" fillId="0" borderId="0" applyFont="0" applyFill="0" applyBorder="0" applyAlignment="0" applyProtection="0"/>
    <xf numFmtId="0" fontId="79" fillId="0" borderId="0"/>
    <xf numFmtId="191" fontId="86" fillId="0" borderId="0" applyFont="0" applyFill="0" applyBorder="0" applyAlignment="0" applyProtection="0"/>
    <xf numFmtId="0" fontId="79" fillId="0" borderId="0"/>
    <xf numFmtId="191" fontId="86" fillId="0" borderId="0" applyFont="0" applyFill="0" applyBorder="0" applyAlignment="0" applyProtection="0"/>
    <xf numFmtId="0" fontId="79" fillId="0" borderId="0"/>
    <xf numFmtId="191" fontId="86" fillId="0" borderId="0" applyFont="0" applyFill="0" applyBorder="0" applyAlignment="0" applyProtection="0"/>
    <xf numFmtId="0" fontId="79" fillId="0" borderId="0"/>
    <xf numFmtId="191" fontId="86" fillId="0" borderId="0" applyFont="0" applyFill="0" applyBorder="0" applyAlignment="0" applyProtection="0"/>
    <xf numFmtId="0" fontId="79" fillId="0" borderId="0"/>
    <xf numFmtId="191" fontId="86" fillId="0" borderId="0" applyFont="0" applyFill="0" applyBorder="0" applyAlignment="0" applyProtection="0"/>
    <xf numFmtId="0" fontId="79" fillId="0" borderId="0"/>
    <xf numFmtId="0" fontId="79" fillId="0" borderId="0"/>
    <xf numFmtId="190" fontId="3" fillId="0" borderId="0" applyFont="0" applyFill="0" applyBorder="0" applyAlignment="0" applyProtection="0"/>
    <xf numFmtId="3" fontId="3" fillId="0" borderId="0" applyFont="0" applyFill="0" applyBorder="0" applyAlignment="0" applyProtection="0"/>
    <xf numFmtId="188"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14" fillId="8" borderId="84" applyNumberFormat="0" applyAlignment="0" applyProtection="0"/>
    <xf numFmtId="0" fontId="121" fillId="0" borderId="0"/>
    <xf numFmtId="9" fontId="250" fillId="0" borderId="0" applyFont="0" applyFill="0" applyBorder="0" applyAlignment="0" applyProtection="0"/>
    <xf numFmtId="0" fontId="3" fillId="0" borderId="0"/>
    <xf numFmtId="0" fontId="3" fillId="0" borderId="0"/>
    <xf numFmtId="0" fontId="257" fillId="0" borderId="0" applyNumberFormat="0" applyFill="0" applyBorder="0" applyAlignment="0" applyProtection="0">
      <alignment vertical="top"/>
      <protection locked="0"/>
    </xf>
    <xf numFmtId="0" fontId="24" fillId="0" borderId="0"/>
    <xf numFmtId="0" fontId="24" fillId="0" borderId="0"/>
    <xf numFmtId="0" fontId="3" fillId="0" borderId="0"/>
    <xf numFmtId="0" fontId="3" fillId="0" borderId="0"/>
  </cellStyleXfs>
  <cellXfs count="458">
    <xf numFmtId="0" fontId="0" fillId="0" borderId="0" xfId="0"/>
    <xf numFmtId="0" fontId="61" fillId="0" borderId="0" xfId="81" applyFont="1"/>
    <xf numFmtId="0" fontId="61" fillId="0" borderId="0" xfId="81" applyFont="1" applyAlignment="1">
      <alignment horizontal="center"/>
    </xf>
    <xf numFmtId="0" fontId="63" fillId="0" borderId="0" xfId="81" applyFont="1" applyAlignment="1">
      <alignment horizontal="left"/>
    </xf>
    <xf numFmtId="0" fontId="63" fillId="0" borderId="0" xfId="81" applyFont="1" applyAlignment="1">
      <alignment horizontal="right"/>
    </xf>
    <xf numFmtId="0" fontId="22" fillId="0" borderId="0" xfId="81" applyFont="1"/>
    <xf numFmtId="0" fontId="61" fillId="0" borderId="0" xfId="81" applyFont="1" applyAlignment="1">
      <alignment horizontal="right"/>
    </xf>
    <xf numFmtId="0" fontId="22" fillId="0" borderId="0" xfId="81" applyFont="1" applyAlignment="1">
      <alignment horizontal="right"/>
    </xf>
    <xf numFmtId="3" fontId="64" fillId="0" borderId="0" xfId="81" applyNumberFormat="1" applyFont="1" applyAlignment="1">
      <alignment horizontal="right"/>
    </xf>
    <xf numFmtId="3" fontId="63" fillId="0" borderId="0" xfId="81" applyNumberFormat="1" applyFont="1" applyAlignment="1">
      <alignment horizontal="right"/>
    </xf>
    <xf numFmtId="49" fontId="25" fillId="0" borderId="0" xfId="81" applyNumberFormat="1" applyFont="1" applyAlignment="1">
      <alignment horizontal="center" vertical="center" wrapText="1"/>
    </xf>
    <xf numFmtId="9" fontId="25" fillId="0" borderId="0" xfId="81" applyNumberFormat="1" applyFont="1" applyAlignment="1">
      <alignment horizontal="center" vertical="center" wrapText="1"/>
    </xf>
    <xf numFmtId="1" fontId="25" fillId="0" borderId="0" xfId="81" applyNumberFormat="1" applyFont="1" applyAlignment="1">
      <alignment horizontal="center" vertical="center" wrapText="1"/>
    </xf>
    <xf numFmtId="0" fontId="26" fillId="0" borderId="0" xfId="81" applyFont="1"/>
    <xf numFmtId="0" fontId="65" fillId="0" borderId="0" xfId="81" applyFont="1" applyAlignment="1">
      <alignment horizontal="left"/>
    </xf>
    <xf numFmtId="0" fontId="26" fillId="0" borderId="0" xfId="81" quotePrefix="1" applyFont="1" applyAlignment="1">
      <alignment horizontal="left"/>
    </xf>
    <xf numFmtId="0" fontId="26" fillId="0" borderId="0" xfId="81" applyFont="1" applyAlignment="1">
      <alignment horizontal="center"/>
    </xf>
    <xf numFmtId="2" fontId="61" fillId="0" borderId="0" xfId="81" applyNumberFormat="1" applyFont="1" applyAlignment="1">
      <alignment horizontal="center"/>
    </xf>
    <xf numFmtId="3" fontId="22" fillId="0" borderId="0" xfId="81" applyNumberFormat="1" applyFont="1" applyAlignment="1">
      <alignment horizontal="right"/>
    </xf>
    <xf numFmtId="3" fontId="22" fillId="0" borderId="0" xfId="81" applyNumberFormat="1" applyFont="1"/>
    <xf numFmtId="3" fontId="61" fillId="0" borderId="0" xfId="81" applyNumberFormat="1" applyFont="1"/>
    <xf numFmtId="4" fontId="26" fillId="0" borderId="0" xfId="81" applyNumberFormat="1" applyFont="1" applyAlignment="1">
      <alignment horizontal="right"/>
    </xf>
    <xf numFmtId="2" fontId="22" fillId="0" borderId="0" xfId="81" applyNumberFormat="1" applyFont="1" applyAlignment="1">
      <alignment horizontal="center"/>
    </xf>
    <xf numFmtId="4" fontId="22" fillId="0" borderId="0" xfId="81" applyNumberFormat="1" applyFont="1" applyAlignment="1">
      <alignment horizontal="right"/>
    </xf>
    <xf numFmtId="4" fontId="22" fillId="0" borderId="0" xfId="81" applyNumberFormat="1" applyFont="1"/>
    <xf numFmtId="4" fontId="61" fillId="0" borderId="0" xfId="81" applyNumberFormat="1" applyFont="1"/>
    <xf numFmtId="0" fontId="22" fillId="0" borderId="0" xfId="81" applyFont="1" applyAlignment="1">
      <alignment horizontal="left"/>
    </xf>
    <xf numFmtId="0" fontId="26" fillId="0" borderId="0" xfId="81" applyFont="1" applyAlignment="1">
      <alignment horizontal="right"/>
    </xf>
    <xf numFmtId="0" fontId="22" fillId="0" borderId="0" xfId="81" applyFont="1" applyAlignment="1">
      <alignment horizontal="center"/>
    </xf>
    <xf numFmtId="3" fontId="64" fillId="0" borderId="0" xfId="81" applyNumberFormat="1" applyFont="1"/>
    <xf numFmtId="0" fontId="67" fillId="0" borderId="0" xfId="81" applyFont="1" applyAlignment="1">
      <alignment horizontal="left"/>
    </xf>
    <xf numFmtId="0" fontId="61" fillId="0" borderId="0" xfId="81" applyFont="1" applyAlignment="1">
      <alignment horizontal="left"/>
    </xf>
    <xf numFmtId="0" fontId="68" fillId="0" borderId="0" xfId="81" applyFont="1" applyAlignment="1">
      <alignment horizontal="left"/>
    </xf>
    <xf numFmtId="0" fontId="63" fillId="0" borderId="0" xfId="81" quotePrefix="1" applyFont="1" applyAlignment="1">
      <alignment horizontal="left"/>
    </xf>
    <xf numFmtId="3" fontId="26" fillId="0" borderId="0" xfId="81" applyNumberFormat="1" applyFont="1" applyAlignment="1">
      <alignment horizontal="right"/>
    </xf>
    <xf numFmtId="3" fontId="26" fillId="0" borderId="0" xfId="81" applyNumberFormat="1" applyFont="1"/>
    <xf numFmtId="0" fontId="25" fillId="0" borderId="0" xfId="81" applyFont="1" applyAlignment="1">
      <alignment horizontal="center"/>
    </xf>
    <xf numFmtId="0" fontId="25" fillId="0" borderId="0" xfId="81" applyFont="1" applyAlignment="1">
      <alignment horizontal="right"/>
    </xf>
    <xf numFmtId="0" fontId="25" fillId="0" borderId="0" xfId="81" applyFont="1"/>
    <xf numFmtId="3" fontId="25" fillId="0" borderId="0" xfId="81" applyNumberFormat="1" applyFont="1"/>
    <xf numFmtId="0" fontId="69" fillId="0" borderId="0" xfId="81" quotePrefix="1" applyFont="1" applyAlignment="1">
      <alignment horizontal="left"/>
    </xf>
    <xf numFmtId="0" fontId="74" fillId="0" borderId="0" xfId="4175" applyFont="1" applyFill="1" applyAlignment="1">
      <alignment vertical="center"/>
    </xf>
    <xf numFmtId="3" fontId="74" fillId="0" borderId="0" xfId="4175" applyNumberFormat="1" applyFont="1" applyFill="1" applyAlignment="1">
      <alignment vertical="center"/>
    </xf>
    <xf numFmtId="0" fontId="76" fillId="0" borderId="0" xfId="4175" applyFont="1" applyFill="1" applyAlignment="1">
      <alignment horizontal="right" vertical="center"/>
    </xf>
    <xf numFmtId="0" fontId="76" fillId="0" borderId="0" xfId="4175" applyFont="1" applyFill="1" applyAlignment="1">
      <alignment vertical="center"/>
    </xf>
    <xf numFmtId="0" fontId="70" fillId="0" borderId="0" xfId="4175" applyFont="1" applyFill="1" applyAlignment="1">
      <alignment vertical="center"/>
    </xf>
    <xf numFmtId="3" fontId="70" fillId="0" borderId="0" xfId="4175" applyNumberFormat="1" applyFont="1" applyFill="1" applyAlignment="1">
      <alignment vertical="center"/>
    </xf>
    <xf numFmtId="0" fontId="70" fillId="0" borderId="0" xfId="4175" applyFont="1" applyFill="1" applyAlignment="1">
      <alignment horizontal="center" vertical="center"/>
    </xf>
    <xf numFmtId="0" fontId="72" fillId="0" borderId="61" xfId="4175" applyFont="1" applyFill="1" applyBorder="1" applyAlignment="1">
      <alignment horizontal="center" vertical="center" wrapText="1"/>
    </xf>
    <xf numFmtId="3" fontId="72" fillId="0" borderId="19" xfId="4175" applyNumberFormat="1" applyFont="1" applyFill="1" applyBorder="1" applyAlignment="1">
      <alignment horizontal="center" vertical="center" wrapText="1"/>
    </xf>
    <xf numFmtId="0" fontId="72" fillId="0" borderId="20" xfId="4175" applyFont="1" applyFill="1" applyBorder="1" applyAlignment="1">
      <alignment horizontal="center" vertical="center" wrapText="1"/>
    </xf>
    <xf numFmtId="0" fontId="233" fillId="0" borderId="0" xfId="4175" applyFont="1" applyFill="1" applyAlignment="1">
      <alignment vertical="center" wrapText="1"/>
    </xf>
    <xf numFmtId="0" fontId="235" fillId="0" borderId="0" xfId="4175" applyFont="1" applyFill="1" applyAlignment="1">
      <alignment vertical="center"/>
    </xf>
    <xf numFmtId="3" fontId="76" fillId="0" borderId="0" xfId="4175" applyNumberFormat="1" applyFont="1" applyFill="1" applyAlignment="1">
      <alignment vertical="center"/>
    </xf>
    <xf numFmtId="0" fontId="76" fillId="0" borderId="0" xfId="4175" applyFont="1" applyFill="1" applyAlignment="1">
      <alignment horizontal="center" vertical="center"/>
    </xf>
    <xf numFmtId="3" fontId="235" fillId="0" borderId="0" xfId="4175" applyNumberFormat="1" applyFont="1" applyFill="1" applyAlignment="1">
      <alignment vertical="center"/>
    </xf>
    <xf numFmtId="204" fontId="235" fillId="0" borderId="0" xfId="4175" applyNumberFormat="1" applyFont="1" applyFill="1" applyAlignment="1">
      <alignment vertical="center"/>
    </xf>
    <xf numFmtId="0" fontId="74" fillId="0" borderId="0" xfId="4175" applyFont="1" applyFill="1" applyBorder="1" applyAlignment="1">
      <alignment vertical="center"/>
    </xf>
    <xf numFmtId="0" fontId="153" fillId="0" borderId="65" xfId="39116" applyFont="1" applyFill="1" applyBorder="1" applyAlignment="1">
      <alignment horizontal="center"/>
    </xf>
    <xf numFmtId="0" fontId="153" fillId="0" borderId="66" xfId="39116" applyFont="1" applyFill="1" applyBorder="1" applyAlignment="1">
      <alignment horizontal="center"/>
    </xf>
    <xf numFmtId="0" fontId="153" fillId="0" borderId="67" xfId="39116" applyFont="1" applyFill="1" applyBorder="1" applyAlignment="1">
      <alignment horizontal="center"/>
    </xf>
    <xf numFmtId="0" fontId="153" fillId="0" borderId="68" xfId="39116" applyFont="1" applyFill="1" applyBorder="1" applyAlignment="1">
      <alignment horizontal="center"/>
    </xf>
    <xf numFmtId="0" fontId="238" fillId="0" borderId="69" xfId="39116" applyFont="1" applyFill="1" applyBorder="1" applyAlignment="1">
      <alignment horizontal="center"/>
    </xf>
    <xf numFmtId="0" fontId="238" fillId="0" borderId="22" xfId="39116" applyFont="1" applyFill="1" applyBorder="1"/>
    <xf numFmtId="203" fontId="238" fillId="0" borderId="70" xfId="39117" applyNumberFormat="1" applyFont="1" applyFill="1" applyBorder="1" applyAlignment="1">
      <alignment horizontal="center"/>
    </xf>
    <xf numFmtId="203" fontId="238" fillId="0" borderId="71" xfId="39117" applyNumberFormat="1" applyFont="1" applyFill="1" applyBorder="1" applyAlignment="1">
      <alignment horizontal="center"/>
    </xf>
    <xf numFmtId="0" fontId="238" fillId="0" borderId="72" xfId="39116" applyFont="1" applyFill="1" applyBorder="1" applyAlignment="1">
      <alignment horizontal="center"/>
    </xf>
    <xf numFmtId="0" fontId="238" fillId="0" borderId="24" xfId="39116" applyFont="1" applyFill="1" applyBorder="1"/>
    <xf numFmtId="0" fontId="239" fillId="0" borderId="0" xfId="39116" applyFont="1" applyFill="1"/>
    <xf numFmtId="0" fontId="153" fillId="0" borderId="72" xfId="39116" applyFont="1" applyFill="1" applyBorder="1" applyAlignment="1">
      <alignment horizontal="center"/>
    </xf>
    <xf numFmtId="0" fontId="153" fillId="0" borderId="24" xfId="39116" applyFont="1" applyFill="1" applyBorder="1" applyAlignment="1">
      <alignment horizontal="center"/>
    </xf>
    <xf numFmtId="203" fontId="153" fillId="0" borderId="25" xfId="39117" applyNumberFormat="1" applyFont="1" applyFill="1" applyBorder="1" applyAlignment="1">
      <alignment horizontal="center"/>
    </xf>
    <xf numFmtId="203" fontId="240" fillId="0" borderId="70" xfId="39117" applyNumberFormat="1" applyFont="1" applyFill="1" applyBorder="1" applyAlignment="1">
      <alignment horizontal="center"/>
    </xf>
    <xf numFmtId="203" fontId="240" fillId="0" borderId="71" xfId="39117" applyNumberFormat="1" applyFont="1" applyFill="1" applyBorder="1" applyAlignment="1">
      <alignment horizontal="center"/>
    </xf>
    <xf numFmtId="0" fontId="153" fillId="0" borderId="53" xfId="39116" applyFont="1" applyFill="1" applyBorder="1" applyAlignment="1">
      <alignment horizontal="center"/>
    </xf>
    <xf numFmtId="0" fontId="153" fillId="0" borderId="73" xfId="39116" applyFont="1" applyFill="1" applyBorder="1"/>
    <xf numFmtId="0" fontId="153" fillId="0" borderId="74" xfId="39116" applyFont="1" applyFill="1" applyBorder="1" applyAlignment="1">
      <alignment horizontal="center"/>
    </xf>
    <xf numFmtId="3" fontId="153" fillId="0" borderId="75" xfId="39116" applyNumberFormat="1" applyFont="1" applyFill="1" applyBorder="1"/>
    <xf numFmtId="0" fontId="242" fillId="0" borderId="0" xfId="39116" applyFont="1" applyFill="1"/>
    <xf numFmtId="0" fontId="74" fillId="0" borderId="78" xfId="4175" applyFont="1" applyFill="1" applyBorder="1" applyAlignment="1">
      <alignment horizontal="center" vertical="center"/>
    </xf>
    <xf numFmtId="0" fontId="74" fillId="0" borderId="36" xfId="4175" applyFont="1" applyFill="1" applyBorder="1" applyAlignment="1">
      <alignment horizontal="center" vertical="center"/>
    </xf>
    <xf numFmtId="3" fontId="74" fillId="0" borderId="36" xfId="4175" applyNumberFormat="1" applyFont="1" applyFill="1" applyBorder="1" applyAlignment="1">
      <alignment horizontal="center" vertical="center"/>
    </xf>
    <xf numFmtId="0" fontId="74" fillId="0" borderId="79" xfId="4175" applyFont="1" applyFill="1" applyBorder="1" applyAlignment="1">
      <alignment horizontal="center" vertical="center"/>
    </xf>
    <xf numFmtId="0" fontId="73" fillId="0" borderId="23" xfId="4175" applyFont="1" applyFill="1" applyBorder="1" applyAlignment="1">
      <alignment horizontal="center" vertical="center"/>
    </xf>
    <xf numFmtId="0" fontId="73" fillId="0" borderId="24" xfId="4175" applyFont="1" applyFill="1" applyBorder="1" applyAlignment="1">
      <alignment vertical="center"/>
    </xf>
    <xf numFmtId="3" fontId="73" fillId="0" borderId="24" xfId="4175" applyNumberFormat="1" applyFont="1" applyFill="1" applyBorder="1" applyAlignment="1">
      <alignment vertical="center"/>
    </xf>
    <xf numFmtId="0" fontId="73" fillId="0" borderId="24" xfId="39114" applyFont="1" applyFill="1" applyBorder="1" applyAlignment="1">
      <alignment horizontal="center" vertical="center"/>
    </xf>
    <xf numFmtId="0" fontId="73" fillId="0" borderId="24" xfId="4175" applyFont="1" applyFill="1" applyBorder="1" applyAlignment="1">
      <alignment horizontal="center" vertical="center"/>
    </xf>
    <xf numFmtId="0" fontId="73" fillId="0" borderId="26" xfId="4175" applyFont="1" applyFill="1" applyBorder="1" applyAlignment="1">
      <alignment horizontal="center" vertical="center"/>
    </xf>
    <xf numFmtId="3" fontId="73" fillId="0" borderId="0" xfId="4175" applyNumberFormat="1" applyFont="1" applyFill="1" applyAlignment="1">
      <alignment vertical="center"/>
    </xf>
    <xf numFmtId="0" fontId="73" fillId="0" borderId="0" xfId="4175" applyFont="1" applyFill="1" applyAlignment="1">
      <alignment vertical="center"/>
    </xf>
    <xf numFmtId="0" fontId="74" fillId="0" borderId="24" xfId="39114" applyFont="1" applyFill="1" applyBorder="1" applyAlignment="1">
      <alignment horizontal="center" vertical="center"/>
    </xf>
    <xf numFmtId="0" fontId="74" fillId="0" borderId="26" xfId="4175" applyFont="1" applyFill="1" applyBorder="1" applyAlignment="1">
      <alignment horizontal="center" vertical="center"/>
    </xf>
    <xf numFmtId="0" fontId="74" fillId="0" borderId="23" xfId="4175" applyFont="1" applyFill="1" applyBorder="1" applyAlignment="1">
      <alignment horizontal="center" vertical="center"/>
    </xf>
    <xf numFmtId="0" fontId="74" fillId="0" borderId="24" xfId="4175" applyFont="1" applyFill="1" applyBorder="1" applyAlignment="1">
      <alignment vertical="center"/>
    </xf>
    <xf numFmtId="3" fontId="74" fillId="0" borderId="24" xfId="4175" applyNumberFormat="1" applyFont="1" applyFill="1" applyBorder="1" applyAlignment="1">
      <alignment vertical="center"/>
    </xf>
    <xf numFmtId="0" fontId="74" fillId="0" borderId="81" xfId="4175" applyFont="1" applyFill="1" applyBorder="1" applyAlignment="1">
      <alignment vertical="center"/>
    </xf>
    <xf numFmtId="0" fontId="74" fillId="0" borderId="82" xfId="4175" applyFont="1" applyFill="1" applyBorder="1" applyAlignment="1">
      <alignment vertical="center"/>
    </xf>
    <xf numFmtId="0" fontId="74" fillId="0" borderId="83" xfId="4175" applyFont="1" applyFill="1" applyBorder="1" applyAlignment="1">
      <alignment vertical="center"/>
    </xf>
    <xf numFmtId="0" fontId="74" fillId="0" borderId="62" xfId="4175" applyFont="1" applyFill="1" applyBorder="1" applyAlignment="1">
      <alignment horizontal="center" vertical="center"/>
    </xf>
    <xf numFmtId="0" fontId="74" fillId="0" borderId="24" xfId="4175" applyFont="1" applyFill="1" applyBorder="1" applyAlignment="1">
      <alignment vertical="center" wrapText="1"/>
    </xf>
    <xf numFmtId="3" fontId="74" fillId="0" borderId="63" xfId="4175" applyNumberFormat="1" applyFont="1" applyFill="1" applyBorder="1" applyAlignment="1">
      <alignment vertical="center"/>
    </xf>
    <xf numFmtId="0" fontId="74" fillId="0" borderId="64" xfId="4175" applyFont="1" applyFill="1" applyBorder="1" applyAlignment="1">
      <alignment horizontal="center" vertical="center"/>
    </xf>
    <xf numFmtId="0" fontId="73" fillId="0" borderId="27" xfId="4175" applyFont="1" applyFill="1" applyBorder="1" applyAlignment="1">
      <alignment horizontal="center" vertical="center"/>
    </xf>
    <xf numFmtId="0" fontId="73" fillId="0" borderId="28" xfId="4175" applyFont="1" applyFill="1" applyBorder="1" applyAlignment="1">
      <alignment vertical="center"/>
    </xf>
    <xf numFmtId="3" fontId="73" fillId="0" borderId="28" xfId="4175" applyNumberFormat="1" applyFont="1" applyFill="1" applyBorder="1" applyAlignment="1">
      <alignment vertical="center"/>
    </xf>
    <xf numFmtId="0" fontId="73" fillId="0" borderId="28" xfId="39114" applyFont="1" applyFill="1" applyBorder="1" applyAlignment="1">
      <alignment horizontal="center" vertical="center"/>
    </xf>
    <xf numFmtId="0" fontId="73" fillId="0" borderId="29" xfId="4175" applyFont="1" applyFill="1" applyBorder="1" applyAlignment="1">
      <alignment horizontal="center" vertical="center"/>
    </xf>
    <xf numFmtId="204" fontId="73" fillId="0" borderId="0" xfId="39115" applyNumberFormat="1" applyFont="1" applyFill="1" applyAlignment="1">
      <alignment vertical="center"/>
    </xf>
    <xf numFmtId="204" fontId="73" fillId="0" borderId="0" xfId="4175" applyNumberFormat="1" applyFont="1" applyFill="1" applyAlignment="1">
      <alignment horizontal="left" vertical="center"/>
    </xf>
    <xf numFmtId="204" fontId="73" fillId="0" borderId="0" xfId="4175" applyNumberFormat="1" applyFont="1" applyFill="1" applyAlignment="1">
      <alignment vertical="center"/>
    </xf>
    <xf numFmtId="290" fontId="247" fillId="55" borderId="80" xfId="39160" applyNumberFormat="1" applyFont="1" applyFill="1" applyBorder="1" applyAlignment="1">
      <alignment vertical="center"/>
    </xf>
    <xf numFmtId="0" fontId="47" fillId="55" borderId="80" xfId="4187" applyFont="1" applyFill="1" applyBorder="1" applyAlignment="1">
      <alignment vertical="center"/>
    </xf>
    <xf numFmtId="201" fontId="248" fillId="0" borderId="80" xfId="4187" applyNumberFormat="1" applyFont="1" applyFill="1" applyBorder="1" applyAlignment="1">
      <alignment vertical="center"/>
    </xf>
    <xf numFmtId="176" fontId="47" fillId="55" borderId="80" xfId="4187" applyNumberFormat="1" applyFont="1" applyFill="1" applyBorder="1" applyAlignment="1">
      <alignment vertical="center"/>
    </xf>
    <xf numFmtId="201" fontId="73" fillId="0" borderId="0" xfId="4175" applyNumberFormat="1" applyFont="1" applyFill="1" applyAlignment="1">
      <alignment vertical="center"/>
    </xf>
    <xf numFmtId="2" fontId="248" fillId="0" borderId="80" xfId="4187" applyNumberFormat="1" applyFont="1" applyFill="1" applyBorder="1" applyAlignment="1">
      <alignment vertical="center"/>
    </xf>
    <xf numFmtId="0" fontId="242" fillId="0" borderId="0" xfId="125" applyFont="1"/>
    <xf numFmtId="176" fontId="47" fillId="55" borderId="92" xfId="4187" applyNumberFormat="1" applyFont="1" applyFill="1" applyBorder="1" applyAlignment="1">
      <alignment vertical="center"/>
    </xf>
    <xf numFmtId="201" fontId="74" fillId="0" borderId="0" xfId="4175" applyNumberFormat="1" applyFont="1" applyFill="1" applyAlignment="1">
      <alignment vertical="center"/>
    </xf>
    <xf numFmtId="204" fontId="235" fillId="0" borderId="0" xfId="128" applyNumberFormat="1" applyFont="1" applyFill="1" applyAlignment="1">
      <alignment vertical="center"/>
    </xf>
    <xf numFmtId="204" fontId="73" fillId="0" borderId="0" xfId="4175" applyNumberFormat="1" applyFont="1" applyFill="1" applyBorder="1" applyAlignment="1">
      <alignment vertical="center"/>
    </xf>
    <xf numFmtId="0" fontId="242" fillId="0" borderId="0" xfId="125" applyFont="1" applyBorder="1"/>
    <xf numFmtId="0" fontId="74" fillId="0" borderId="93" xfId="4175" applyFont="1" applyFill="1" applyBorder="1" applyAlignment="1">
      <alignment vertical="center"/>
    </xf>
    <xf numFmtId="0" fontId="73" fillId="54" borderId="93" xfId="4175" applyFont="1" applyFill="1" applyBorder="1" applyAlignment="1">
      <alignment vertical="center"/>
    </xf>
    <xf numFmtId="290" fontId="247" fillId="54" borderId="0" xfId="39160" applyNumberFormat="1" applyFont="1" applyFill="1" applyBorder="1" applyAlignment="1">
      <alignment vertical="center"/>
    </xf>
    <xf numFmtId="0" fontId="47" fillId="54" borderId="0" xfId="4187" applyFont="1" applyFill="1" applyBorder="1" applyAlignment="1">
      <alignment vertical="center"/>
    </xf>
    <xf numFmtId="0" fontId="235" fillId="0" borderId="80" xfId="4175" applyFont="1" applyFill="1" applyBorder="1" applyAlignment="1">
      <alignment vertical="center"/>
    </xf>
    <xf numFmtId="0" fontId="76" fillId="0" borderId="80" xfId="4175" applyFont="1" applyFill="1" applyBorder="1" applyAlignment="1">
      <alignment vertical="center"/>
    </xf>
    <xf numFmtId="309" fontId="235" fillId="0" borderId="80" xfId="128" applyNumberFormat="1" applyFont="1" applyFill="1" applyBorder="1" applyAlignment="1">
      <alignment vertical="center"/>
    </xf>
    <xf numFmtId="0" fontId="235" fillId="0" borderId="94" xfId="4175" applyFont="1" applyFill="1" applyBorder="1" applyAlignment="1">
      <alignment vertical="center"/>
    </xf>
    <xf numFmtId="309" fontId="235" fillId="0" borderId="80" xfId="4175" applyNumberFormat="1" applyFont="1" applyFill="1" applyBorder="1" applyAlignment="1">
      <alignment vertical="center"/>
    </xf>
    <xf numFmtId="2" fontId="235" fillId="0" borderId="80" xfId="4175" applyNumberFormat="1" applyFont="1" applyFill="1" applyBorder="1" applyAlignment="1">
      <alignment vertical="center"/>
    </xf>
    <xf numFmtId="0" fontId="76" fillId="53" borderId="80" xfId="4175" applyFont="1" applyFill="1" applyBorder="1" applyAlignment="1">
      <alignment vertical="center"/>
    </xf>
    <xf numFmtId="310" fontId="76" fillId="53" borderId="80" xfId="128" applyNumberFormat="1" applyFont="1" applyFill="1" applyBorder="1" applyAlignment="1">
      <alignment vertical="center"/>
    </xf>
    <xf numFmtId="311" fontId="235" fillId="53" borderId="80" xfId="4175" applyNumberFormat="1" applyFont="1" applyFill="1" applyBorder="1" applyAlignment="1">
      <alignment vertical="center"/>
    </xf>
    <xf numFmtId="0" fontId="235" fillId="53" borderId="80" xfId="4175" applyFont="1" applyFill="1" applyBorder="1" applyAlignment="1">
      <alignment vertical="center"/>
    </xf>
    <xf numFmtId="0" fontId="76" fillId="53" borderId="80" xfId="4175" applyFont="1" applyFill="1" applyBorder="1" applyAlignment="1">
      <alignment horizontal="left" vertical="center" wrapText="1"/>
    </xf>
    <xf numFmtId="310" fontId="235" fillId="53" borderId="80" xfId="4175" applyNumberFormat="1" applyFont="1" applyFill="1" applyBorder="1" applyAlignment="1">
      <alignment vertical="center"/>
    </xf>
    <xf numFmtId="204" fontId="235" fillId="53" borderId="80" xfId="128" applyNumberFormat="1" applyFont="1" applyFill="1" applyBorder="1" applyAlignment="1">
      <alignment vertical="center"/>
    </xf>
    <xf numFmtId="172" fontId="74" fillId="0" borderId="93" xfId="128" applyFont="1" applyFill="1" applyBorder="1" applyAlignment="1">
      <alignment vertical="center"/>
    </xf>
    <xf numFmtId="0" fontId="235" fillId="53" borderId="86" xfId="4175" applyFont="1" applyFill="1" applyBorder="1" applyAlignment="1">
      <alignment vertical="center"/>
    </xf>
    <xf numFmtId="204" fontId="235" fillId="53" borderId="86" xfId="128" applyNumberFormat="1" applyFont="1" applyFill="1" applyBorder="1" applyAlignment="1">
      <alignment vertical="center"/>
    </xf>
    <xf numFmtId="0" fontId="74" fillId="0" borderId="0" xfId="4175" applyFont="1" applyFill="1" applyAlignment="1">
      <alignment horizontal="center" vertical="center"/>
    </xf>
    <xf numFmtId="0" fontId="72" fillId="0" borderId="19" xfId="4175" applyFont="1" applyFill="1" applyBorder="1" applyAlignment="1">
      <alignment horizontal="center" vertical="center" wrapText="1"/>
    </xf>
    <xf numFmtId="0" fontId="74" fillId="54" borderId="24" xfId="0" applyFont="1" applyFill="1" applyBorder="1" applyAlignment="1">
      <alignment vertical="center" wrapText="1"/>
    </xf>
    <xf numFmtId="215" fontId="47" fillId="55" borderId="80" xfId="4187" applyNumberFormat="1" applyFont="1" applyFill="1" applyBorder="1" applyAlignment="1">
      <alignment vertical="center"/>
    </xf>
    <xf numFmtId="0" fontId="76" fillId="56" borderId="0" xfId="4175" applyFont="1" applyFill="1" applyAlignment="1">
      <alignment vertical="center"/>
    </xf>
    <xf numFmtId="176" fontId="76" fillId="0" borderId="0" xfId="4175" applyNumberFormat="1" applyFont="1" applyFill="1" applyAlignment="1">
      <alignment vertical="center" wrapText="1"/>
    </xf>
    <xf numFmtId="4" fontId="238" fillId="0" borderId="58" xfId="0" applyNumberFormat="1" applyFont="1" applyBorder="1" applyAlignment="1">
      <alignment horizontal="right" vertical="center" wrapText="1"/>
    </xf>
    <xf numFmtId="0" fontId="238" fillId="0" borderId="95" xfId="0" applyFont="1" applyBorder="1" applyAlignment="1">
      <alignment horizontal="center" vertical="center" wrapText="1"/>
    </xf>
    <xf numFmtId="4" fontId="73" fillId="0" borderId="0" xfId="4175" applyNumberFormat="1" applyFont="1" applyFill="1" applyAlignment="1">
      <alignment vertical="center"/>
    </xf>
    <xf numFmtId="0" fontId="238" fillId="0" borderId="95" xfId="0" applyFont="1" applyBorder="1" applyAlignment="1">
      <alignment horizontal="right" vertical="center" wrapText="1"/>
    </xf>
    <xf numFmtId="0" fontId="238" fillId="0" borderId="58" xfId="0" applyFont="1" applyBorder="1" applyAlignment="1">
      <alignment horizontal="right" vertical="center" wrapText="1"/>
    </xf>
    <xf numFmtId="0" fontId="238" fillId="0" borderId="58" xfId="0" applyFont="1" applyBorder="1" applyAlignment="1">
      <alignment horizontal="center" vertical="center" wrapText="1"/>
    </xf>
    <xf numFmtId="4" fontId="238" fillId="0" borderId="95" xfId="0" applyNumberFormat="1" applyFont="1" applyBorder="1" applyAlignment="1">
      <alignment horizontal="right" vertical="center" wrapText="1"/>
    </xf>
    <xf numFmtId="4" fontId="238" fillId="0" borderId="95" xfId="0" applyNumberFormat="1" applyFont="1" applyBorder="1" applyAlignment="1">
      <alignment horizontal="center" vertical="center" wrapText="1"/>
    </xf>
    <xf numFmtId="215" fontId="74" fillId="0" borderId="0" xfId="4175" applyNumberFormat="1" applyFont="1" applyFill="1" applyAlignment="1">
      <alignment horizontal="center" vertical="center"/>
    </xf>
    <xf numFmtId="4" fontId="119" fillId="0" borderId="0" xfId="0" applyNumberFormat="1" applyFont="1"/>
    <xf numFmtId="4" fontId="74" fillId="0" borderId="0" xfId="4175" applyNumberFormat="1" applyFont="1" applyFill="1" applyAlignment="1">
      <alignment horizontal="center" vertical="center"/>
    </xf>
    <xf numFmtId="204" fontId="74" fillId="0" borderId="0" xfId="128" applyNumberFormat="1" applyFont="1" applyFill="1" applyAlignment="1">
      <alignment horizontal="center" vertical="center"/>
    </xf>
    <xf numFmtId="0" fontId="238" fillId="0" borderId="95" xfId="0" applyFont="1" applyBorder="1" applyAlignment="1">
      <alignment horizontal="right" vertical="center" wrapText="1"/>
    </xf>
    <xf numFmtId="204" fontId="75" fillId="0" borderId="0" xfId="128" applyNumberFormat="1" applyFont="1" applyFill="1" applyAlignment="1">
      <alignment vertical="center"/>
    </xf>
    <xf numFmtId="0" fontId="234" fillId="0" borderId="96" xfId="4175" applyFont="1" applyFill="1" applyBorder="1" applyAlignment="1">
      <alignment vertical="center"/>
    </xf>
    <xf numFmtId="4" fontId="235" fillId="0" borderId="0" xfId="4175" applyNumberFormat="1" applyFont="1" applyFill="1" applyAlignment="1">
      <alignment vertical="center"/>
    </xf>
    <xf numFmtId="176" fontId="74" fillId="0" borderId="0" xfId="4175" applyNumberFormat="1" applyFont="1" applyFill="1" applyAlignment="1">
      <alignment vertical="center"/>
    </xf>
    <xf numFmtId="0" fontId="71" fillId="0" borderId="0" xfId="4175" applyFont="1" applyFill="1" applyAlignment="1">
      <alignment horizontal="center" vertical="center"/>
    </xf>
    <xf numFmtId="0" fontId="75" fillId="0" borderId="0" xfId="4175" applyFont="1" applyFill="1" applyAlignment="1">
      <alignment horizontal="center" vertical="center"/>
    </xf>
    <xf numFmtId="0" fontId="234" fillId="0" borderId="0" xfId="4175" applyFont="1" applyFill="1" applyAlignment="1">
      <alignment horizontal="center" vertical="center"/>
    </xf>
    <xf numFmtId="0" fontId="72" fillId="0" borderId="0" xfId="4175" applyFont="1" applyFill="1" applyBorder="1" applyAlignment="1">
      <alignment horizontal="center" vertical="center" wrapText="1"/>
    </xf>
    <xf numFmtId="0" fontId="74" fillId="0" borderId="0" xfId="4175" applyFont="1" applyFill="1" applyBorder="1" applyAlignment="1">
      <alignment horizontal="center" vertical="center"/>
    </xf>
    <xf numFmtId="0" fontId="73" fillId="0" borderId="0" xfId="4175" applyFont="1" applyFill="1" applyBorder="1" applyAlignment="1">
      <alignment horizontal="center" vertical="center"/>
    </xf>
    <xf numFmtId="0" fontId="238" fillId="0" borderId="0" xfId="0" applyFont="1" applyBorder="1" applyAlignment="1">
      <alignment horizontal="center" vertical="center" wrapText="1"/>
    </xf>
    <xf numFmtId="0" fontId="47" fillId="0" borderId="80" xfId="4187" applyFont="1" applyFill="1" applyBorder="1" applyAlignment="1">
      <alignment vertical="center"/>
    </xf>
    <xf numFmtId="176" fontId="47" fillId="0" borderId="80" xfId="4187" applyNumberFormat="1" applyFont="1" applyFill="1" applyBorder="1" applyAlignment="1">
      <alignment vertical="center"/>
    </xf>
    <xf numFmtId="201" fontId="248" fillId="0" borderId="0" xfId="4187" applyNumberFormat="1" applyFont="1" applyFill="1" applyBorder="1" applyAlignment="1">
      <alignment vertical="center"/>
    </xf>
    <xf numFmtId="0" fontId="47" fillId="55" borderId="0" xfId="4187" applyFont="1" applyFill="1" applyBorder="1" applyAlignment="1">
      <alignment vertical="center"/>
    </xf>
    <xf numFmtId="176" fontId="47" fillId="55" borderId="0" xfId="4187" applyNumberFormat="1" applyFont="1" applyFill="1" applyBorder="1" applyAlignment="1">
      <alignment vertical="center"/>
    </xf>
    <xf numFmtId="0" fontId="235" fillId="0" borderId="0" xfId="0" applyFont="1" applyFill="1" applyAlignment="1">
      <alignment vertical="center"/>
    </xf>
    <xf numFmtId="0" fontId="234" fillId="0" borderId="0" xfId="0" applyFont="1" applyFill="1" applyAlignment="1">
      <alignment vertical="center"/>
    </xf>
    <xf numFmtId="3" fontId="235" fillId="0" borderId="0" xfId="0" applyNumberFormat="1" applyFont="1" applyFill="1" applyAlignment="1">
      <alignment vertical="center"/>
    </xf>
    <xf numFmtId="0" fontId="235" fillId="0" borderId="0" xfId="0" applyFont="1" applyFill="1" applyAlignment="1">
      <alignment horizontal="center" vertical="center"/>
    </xf>
    <xf numFmtId="204" fontId="235" fillId="0" borderId="0" xfId="0" applyNumberFormat="1" applyFont="1" applyFill="1" applyAlignment="1">
      <alignment vertical="center"/>
    </xf>
    <xf numFmtId="0" fontId="74" fillId="0" borderId="0" xfId="0" applyFont="1" applyFill="1" applyAlignment="1">
      <alignment vertical="center"/>
    </xf>
    <xf numFmtId="3" fontId="74" fillId="0" borderId="0" xfId="0" applyNumberFormat="1" applyFont="1" applyFill="1" applyAlignment="1">
      <alignment vertical="center"/>
    </xf>
    <xf numFmtId="0" fontId="74" fillId="0" borderId="0" xfId="0" applyFont="1" applyFill="1" applyAlignment="1">
      <alignment horizontal="center" vertical="center"/>
    </xf>
    <xf numFmtId="0" fontId="3" fillId="0" borderId="0" xfId="39116" applyFont="1" applyFill="1"/>
    <xf numFmtId="3" fontId="3" fillId="0" borderId="0" xfId="39116" applyNumberFormat="1" applyFont="1" applyFill="1"/>
    <xf numFmtId="0" fontId="249" fillId="0" borderId="65" xfId="39116" applyFont="1" applyFill="1" applyBorder="1" applyAlignment="1">
      <alignment horizontal="center" vertical="center" wrapText="1"/>
    </xf>
    <xf numFmtId="0" fontId="249" fillId="0" borderId="66" xfId="39116" applyFont="1" applyFill="1" applyBorder="1" applyAlignment="1">
      <alignment horizontal="center" vertical="center" wrapText="1"/>
    </xf>
    <xf numFmtId="0" fontId="249" fillId="0" borderId="67" xfId="39116" applyFont="1" applyFill="1" applyBorder="1" applyAlignment="1">
      <alignment horizontal="center" vertical="center" wrapText="1"/>
    </xf>
    <xf numFmtId="0" fontId="249" fillId="0" borderId="68" xfId="39116" applyFont="1" applyFill="1" applyBorder="1" applyAlignment="1">
      <alignment horizontal="center" vertical="center" wrapText="1"/>
    </xf>
    <xf numFmtId="0" fontId="237" fillId="0" borderId="97" xfId="39116" applyFont="1" applyFill="1" applyBorder="1" applyAlignment="1">
      <alignment horizontal="center" vertical="center" wrapText="1"/>
    </xf>
    <xf numFmtId="0" fontId="237" fillId="0" borderId="86" xfId="39116" applyFont="1" applyFill="1" applyBorder="1" applyAlignment="1">
      <alignment horizontal="center" vertical="center" wrapText="1"/>
    </xf>
    <xf numFmtId="203" fontId="237" fillId="0" borderId="86" xfId="39116" applyNumberFormat="1" applyFont="1" applyFill="1" applyBorder="1" applyAlignment="1">
      <alignment horizontal="center" vertical="center" wrapText="1"/>
    </xf>
    <xf numFmtId="3" fontId="237" fillId="0" borderId="98" xfId="39116" applyNumberFormat="1" applyFont="1" applyFill="1" applyBorder="1" applyAlignment="1">
      <alignment horizontal="right" vertical="center" wrapText="1"/>
    </xf>
    <xf numFmtId="0" fontId="47" fillId="0" borderId="0" xfId="39116" applyFont="1" applyFill="1"/>
    <xf numFmtId="3" fontId="237" fillId="0" borderId="86" xfId="39116" applyNumberFormat="1" applyFont="1" applyFill="1" applyBorder="1" applyAlignment="1">
      <alignment horizontal="right" vertical="center" wrapText="1"/>
    </xf>
    <xf numFmtId="0" fontId="42" fillId="0" borderId="0" xfId="39116" applyFont="1" applyFill="1"/>
    <xf numFmtId="0" fontId="0" fillId="0" borderId="0" xfId="39163" applyFont="1" applyProtection="1">
      <protection locked="0"/>
    </xf>
    <xf numFmtId="0" fontId="0" fillId="0" borderId="0" xfId="39163" applyFont="1" applyAlignment="1" applyProtection="1">
      <alignment horizontal="center"/>
      <protection locked="0"/>
    </xf>
    <xf numFmtId="0" fontId="0" fillId="0" borderId="0" xfId="0" applyFont="1" applyAlignment="1" applyProtection="1">
      <protection locked="0"/>
    </xf>
    <xf numFmtId="0" fontId="251" fillId="0" borderId="0" xfId="39162" applyFont="1" applyFill="1" applyAlignment="1" applyProtection="1">
      <alignment horizontal="center"/>
      <protection locked="0"/>
    </xf>
    <xf numFmtId="0" fontId="252" fillId="0" borderId="0" xfId="39162" applyFont="1" applyFill="1" applyProtection="1">
      <protection locked="0"/>
    </xf>
    <xf numFmtId="10" fontId="255" fillId="0" borderId="0" xfId="39162" applyNumberFormat="1" applyFont="1" applyFill="1" applyBorder="1" applyAlignment="1" applyProtection="1">
      <alignment horizontal="center"/>
      <protection locked="0"/>
    </xf>
    <xf numFmtId="312" fontId="256" fillId="0" borderId="0" xfId="128" applyNumberFormat="1" applyFont="1" applyFill="1" applyBorder="1" applyAlignment="1" applyProtection="1">
      <alignment horizontal="center" vertical="center"/>
      <protection locked="0"/>
    </xf>
    <xf numFmtId="0" fontId="255" fillId="0" borderId="0" xfId="39162" applyFont="1" applyFill="1" applyProtection="1">
      <protection locked="0"/>
    </xf>
    <xf numFmtId="0" fontId="255" fillId="0" borderId="0" xfId="0" applyFont="1" applyAlignment="1" applyProtection="1">
      <protection locked="0"/>
    </xf>
    <xf numFmtId="0" fontId="0" fillId="0" borderId="0" xfId="39162" applyFont="1" applyProtection="1">
      <protection locked="0"/>
    </xf>
    <xf numFmtId="0" fontId="0" fillId="0" borderId="0" xfId="39162" applyFont="1" applyAlignment="1" applyProtection="1">
      <alignment horizontal="center"/>
      <protection locked="0"/>
    </xf>
    <xf numFmtId="0" fontId="0" fillId="0" borderId="0" xfId="39162" applyFont="1" applyFill="1" applyAlignment="1" applyProtection="1">
      <alignment horizontal="center"/>
      <protection locked="0"/>
    </xf>
    <xf numFmtId="0" fontId="258" fillId="0" borderId="0" xfId="39162" applyFont="1" applyFill="1" applyProtection="1">
      <protection locked="0"/>
    </xf>
    <xf numFmtId="10" fontId="0" fillId="0" borderId="0" xfId="39162" applyNumberFormat="1" applyFont="1" applyFill="1" applyBorder="1" applyAlignment="1" applyProtection="1">
      <alignment horizontal="center"/>
      <protection locked="0"/>
    </xf>
    <xf numFmtId="312" fontId="259" fillId="0" borderId="0" xfId="128" applyNumberFormat="1" applyFont="1" applyFill="1" applyBorder="1" applyAlignment="1" applyProtection="1">
      <alignment horizontal="center" vertical="center"/>
      <protection locked="0"/>
    </xf>
    <xf numFmtId="0" fontId="0" fillId="0" borderId="0" xfId="39162" applyFont="1" applyFill="1" applyProtection="1">
      <protection locked="0"/>
    </xf>
    <xf numFmtId="0" fontId="0" fillId="40" borderId="0" xfId="39162" applyFont="1" applyFill="1" applyAlignment="1" applyProtection="1">
      <alignment horizontal="center"/>
      <protection locked="0"/>
    </xf>
    <xf numFmtId="0" fontId="153" fillId="20" borderId="0" xfId="39162" applyFont="1" applyFill="1" applyProtection="1">
      <protection locked="0"/>
    </xf>
    <xf numFmtId="0" fontId="0" fillId="20" borderId="0" xfId="39162" applyFont="1" applyFill="1" applyProtection="1">
      <protection locked="0"/>
    </xf>
    <xf numFmtId="0" fontId="0" fillId="20" borderId="0" xfId="39162" applyFont="1" applyFill="1" applyBorder="1" applyProtection="1">
      <protection locked="0"/>
    </xf>
    <xf numFmtId="0" fontId="0" fillId="57" borderId="0" xfId="39162" applyFont="1" applyFill="1" applyBorder="1" applyAlignment="1" applyProtection="1">
      <alignment horizontal="center"/>
      <protection locked="0"/>
    </xf>
    <xf numFmtId="0" fontId="0" fillId="57" borderId="0" xfId="39162" applyFont="1" applyFill="1" applyBorder="1" applyProtection="1">
      <protection locked="0"/>
    </xf>
    <xf numFmtId="0" fontId="0" fillId="0" borderId="0" xfId="39162" applyFont="1" applyFill="1" applyBorder="1" applyProtection="1">
      <protection locked="0"/>
    </xf>
    <xf numFmtId="0" fontId="153" fillId="0" borderId="0" xfId="39162" applyFont="1" applyFill="1" applyAlignment="1" applyProtection="1">
      <alignment horizontal="center"/>
      <protection locked="0"/>
    </xf>
    <xf numFmtId="10" fontId="153" fillId="0" borderId="86" xfId="39162" applyNumberFormat="1" applyFont="1" applyFill="1" applyBorder="1" applyAlignment="1" applyProtection="1">
      <alignment horizontal="centerContinuous"/>
      <protection locked="0"/>
    </xf>
    <xf numFmtId="312" fontId="260" fillId="0" borderId="86" xfId="128" applyNumberFormat="1" applyFont="1" applyFill="1" applyBorder="1" applyAlignment="1" applyProtection="1">
      <alignment horizontal="centerContinuous" vertical="center"/>
      <protection locked="0"/>
    </xf>
    <xf numFmtId="0" fontId="153" fillId="0" borderId="86" xfId="39162" applyFont="1" applyFill="1" applyBorder="1" applyAlignment="1" applyProtection="1">
      <alignment horizontal="centerContinuous"/>
      <protection locked="0"/>
    </xf>
    <xf numFmtId="0" fontId="153" fillId="40" borderId="86" xfId="39162" applyFont="1" applyFill="1" applyBorder="1" applyAlignment="1" applyProtection="1">
      <alignment horizontal="center"/>
      <protection locked="0"/>
    </xf>
    <xf numFmtId="0" fontId="153" fillId="20" borderId="86" xfId="39162" applyFont="1" applyFill="1" applyBorder="1" applyAlignment="1" applyProtection="1">
      <alignment horizontal="center"/>
      <protection locked="0"/>
    </xf>
    <xf numFmtId="3" fontId="153" fillId="0" borderId="0" xfId="39162" applyNumberFormat="1" applyFont="1" applyFill="1" applyAlignment="1" applyProtection="1">
      <alignment horizontal="center"/>
      <protection locked="0"/>
    </xf>
    <xf numFmtId="313" fontId="153" fillId="0" borderId="86" xfId="39162" applyNumberFormat="1" applyFont="1" applyFill="1" applyBorder="1" applyAlignment="1" applyProtection="1">
      <alignment horizontal="center"/>
      <protection locked="0"/>
    </xf>
    <xf numFmtId="3" fontId="153" fillId="0" borderId="86" xfId="39162" applyNumberFormat="1" applyFont="1" applyFill="1" applyBorder="1" applyAlignment="1" applyProtection="1">
      <alignment horizontal="center"/>
      <protection locked="0"/>
    </xf>
    <xf numFmtId="314" fontId="0" fillId="40" borderId="86" xfId="39162" applyNumberFormat="1" applyFont="1" applyFill="1" applyBorder="1" applyAlignment="1" applyProtection="1">
      <alignment horizontal="center"/>
      <protection locked="0"/>
    </xf>
    <xf numFmtId="0" fontId="0" fillId="0" borderId="86" xfId="39162" applyFont="1" applyBorder="1" applyAlignment="1" applyProtection="1">
      <alignment horizontal="center"/>
      <protection locked="0"/>
    </xf>
    <xf numFmtId="0" fontId="0" fillId="0" borderId="86" xfId="39162" applyFont="1" applyFill="1" applyBorder="1" applyAlignment="1" applyProtection="1">
      <alignment horizontal="center"/>
      <protection locked="0"/>
    </xf>
    <xf numFmtId="0" fontId="0" fillId="0" borderId="86" xfId="39162" applyFont="1" applyFill="1" applyBorder="1" applyAlignment="1" applyProtection="1">
      <alignment horizontal="left"/>
      <protection locked="0"/>
    </xf>
    <xf numFmtId="312" fontId="0" fillId="0" borderId="86" xfId="128" applyNumberFormat="1" applyFont="1" applyFill="1" applyBorder="1" applyAlignment="1" applyProtection="1">
      <alignment horizontal="center" vertical="center"/>
      <protection locked="0"/>
    </xf>
    <xf numFmtId="312" fontId="260" fillId="40" borderId="86" xfId="128" applyNumberFormat="1" applyFont="1" applyFill="1" applyBorder="1" applyAlignment="1" applyProtection="1">
      <alignment horizontal="center" vertical="center"/>
      <protection locked="0"/>
    </xf>
    <xf numFmtId="312" fontId="0" fillId="0" borderId="86" xfId="39161" applyNumberFormat="1" applyFont="1" applyBorder="1" applyAlignment="1" applyProtection="1">
      <alignment horizontal="center"/>
      <protection locked="0"/>
    </xf>
    <xf numFmtId="312" fontId="0" fillId="0" borderId="86" xfId="39161" applyNumberFormat="1" applyFont="1" applyFill="1" applyBorder="1" applyAlignment="1" applyProtection="1">
      <alignment horizontal="center"/>
      <protection locked="0"/>
    </xf>
    <xf numFmtId="0" fontId="153" fillId="40" borderId="0" xfId="39162" applyFont="1" applyFill="1" applyProtection="1">
      <protection locked="0"/>
    </xf>
    <xf numFmtId="3" fontId="0" fillId="0" borderId="0" xfId="39162" applyNumberFormat="1" applyFont="1" applyFill="1" applyProtection="1">
      <protection locked="0"/>
    </xf>
    <xf numFmtId="312" fontId="0" fillId="0" borderId="0" xfId="128" applyNumberFormat="1" applyFont="1" applyFill="1" applyBorder="1" applyAlignment="1" applyProtection="1">
      <alignment horizontal="center" vertical="center"/>
      <protection locked="0"/>
    </xf>
    <xf numFmtId="0" fontId="0" fillId="0" borderId="0" xfId="39162" applyFont="1" applyFill="1" applyBorder="1" applyAlignment="1" applyProtection="1">
      <alignment horizontal="center"/>
      <protection locked="0"/>
    </xf>
    <xf numFmtId="2" fontId="153" fillId="0" borderId="86" xfId="39162" applyNumberFormat="1" applyFont="1" applyFill="1" applyBorder="1" applyAlignment="1" applyProtection="1">
      <alignment horizontal="centerContinuous"/>
      <protection locked="0"/>
    </xf>
    <xf numFmtId="2" fontId="260" fillId="0" borderId="86" xfId="128" applyNumberFormat="1" applyFont="1" applyFill="1" applyBorder="1" applyAlignment="1" applyProtection="1">
      <alignment horizontal="centerContinuous" vertical="center"/>
      <protection locked="0"/>
    </xf>
    <xf numFmtId="2" fontId="260" fillId="0" borderId="0" xfId="128" applyNumberFormat="1" applyFont="1" applyFill="1" applyBorder="1" applyAlignment="1" applyProtection="1">
      <alignment vertical="center"/>
      <protection locked="0"/>
    </xf>
    <xf numFmtId="2" fontId="153" fillId="0" borderId="0" xfId="39162" applyNumberFormat="1" applyFont="1" applyFill="1" applyBorder="1" applyAlignment="1" applyProtection="1">
      <protection locked="0"/>
    </xf>
    <xf numFmtId="3" fontId="0" fillId="0" borderId="0" xfId="39162" applyNumberFormat="1" applyFont="1" applyFill="1" applyBorder="1" applyAlignment="1" applyProtection="1">
      <alignment horizontal="center"/>
      <protection locked="0"/>
    </xf>
    <xf numFmtId="3" fontId="0" fillId="0" borderId="0" xfId="39162" applyNumberFormat="1" applyFont="1" applyFill="1" applyAlignment="1" applyProtection="1">
      <alignment horizontal="center"/>
      <protection locked="0"/>
    </xf>
    <xf numFmtId="0" fontId="153" fillId="40" borderId="0" xfId="39162" applyFont="1" applyFill="1" applyAlignment="1" applyProtection="1">
      <alignment horizontal="center"/>
      <protection locked="0"/>
    </xf>
    <xf numFmtId="10" fontId="0" fillId="40" borderId="0" xfId="39162" applyNumberFormat="1" applyFont="1" applyFill="1" applyBorder="1" applyAlignment="1" applyProtection="1">
      <alignment horizontal="center"/>
      <protection locked="0"/>
    </xf>
    <xf numFmtId="312" fontId="259" fillId="40" borderId="0" xfId="128" applyNumberFormat="1" applyFont="1" applyFill="1" applyBorder="1" applyAlignment="1" applyProtection="1">
      <alignment horizontal="center" vertical="center"/>
      <protection locked="0"/>
    </xf>
    <xf numFmtId="0" fontId="153" fillId="20" borderId="86" xfId="39162" applyFont="1" applyFill="1" applyBorder="1" applyProtection="1">
      <protection locked="0"/>
    </xf>
    <xf numFmtId="0" fontId="0" fillId="20" borderId="86" xfId="39162" applyFont="1" applyFill="1" applyBorder="1" applyProtection="1">
      <protection locked="0"/>
    </xf>
    <xf numFmtId="0" fontId="0" fillId="0" borderId="86" xfId="39163" applyFont="1" applyBorder="1" applyAlignment="1" applyProtection="1">
      <alignment horizontal="center"/>
      <protection locked="0"/>
    </xf>
    <xf numFmtId="0" fontId="0" fillId="0" borderId="87" xfId="39162" applyFont="1" applyFill="1" applyBorder="1" applyAlignment="1" applyProtection="1">
      <alignment horizontal="left"/>
      <protection locked="0"/>
    </xf>
    <xf numFmtId="10" fontId="0" fillId="0" borderId="87" xfId="128" applyNumberFormat="1" applyFont="1" applyFill="1" applyBorder="1" applyAlignment="1" applyProtection="1">
      <alignment horizontal="center" vertical="center"/>
      <protection locked="0"/>
    </xf>
    <xf numFmtId="312" fontId="260" fillId="40" borderId="87" xfId="128" applyNumberFormat="1" applyFont="1" applyFill="1" applyBorder="1" applyAlignment="1" applyProtection="1">
      <alignment horizontal="center" vertical="center"/>
      <protection locked="0"/>
    </xf>
    <xf numFmtId="0" fontId="0" fillId="0" borderId="87" xfId="39163" applyFont="1" applyBorder="1" applyAlignment="1" applyProtection="1">
      <alignment horizontal="center"/>
      <protection locked="0"/>
    </xf>
    <xf numFmtId="9" fontId="0" fillId="0" borderId="87" xfId="39163" applyNumberFormat="1" applyFont="1" applyBorder="1" applyAlignment="1" applyProtection="1">
      <alignment horizontal="center"/>
      <protection locked="0"/>
    </xf>
    <xf numFmtId="312" fontId="0" fillId="0" borderId="87" xfId="39161" applyNumberFormat="1" applyFont="1" applyBorder="1" applyAlignment="1" applyProtection="1">
      <alignment horizontal="center"/>
      <protection locked="0"/>
    </xf>
    <xf numFmtId="0" fontId="0" fillId="0" borderId="24" xfId="39162" applyFont="1" applyFill="1" applyBorder="1" applyAlignment="1" applyProtection="1">
      <alignment horizontal="left"/>
      <protection locked="0"/>
    </xf>
    <xf numFmtId="10" fontId="0" fillId="0" borderId="24" xfId="128" applyNumberFormat="1" applyFont="1" applyFill="1" applyBorder="1" applyAlignment="1" applyProtection="1">
      <alignment horizontal="center" vertical="center"/>
      <protection locked="0"/>
    </xf>
    <xf numFmtId="312" fontId="260" fillId="40" borderId="24" xfId="128" applyNumberFormat="1" applyFont="1" applyFill="1" applyBorder="1" applyAlignment="1" applyProtection="1">
      <alignment horizontal="center" vertical="center"/>
      <protection locked="0"/>
    </xf>
    <xf numFmtId="0" fontId="0" fillId="0" borderId="24" xfId="39163" applyFont="1" applyBorder="1" applyAlignment="1" applyProtection="1">
      <alignment horizontal="center"/>
      <protection locked="0"/>
    </xf>
    <xf numFmtId="9" fontId="0" fillId="0" borderId="24" xfId="39163" applyNumberFormat="1" applyFont="1" applyBorder="1" applyAlignment="1" applyProtection="1">
      <alignment horizontal="center"/>
      <protection locked="0"/>
    </xf>
    <xf numFmtId="312" fontId="0" fillId="0" borderId="24" xfId="39161" applyNumberFormat="1" applyFont="1" applyBorder="1" applyAlignment="1" applyProtection="1">
      <alignment horizontal="center"/>
      <protection locked="0"/>
    </xf>
    <xf numFmtId="0" fontId="0" fillId="0" borderId="77" xfId="39162" applyFont="1" applyFill="1" applyBorder="1" applyAlignment="1" applyProtection="1">
      <alignment horizontal="left"/>
      <protection locked="0"/>
    </xf>
    <xf numFmtId="10" fontId="0" fillId="0" borderId="77" xfId="128" applyNumberFormat="1" applyFont="1" applyFill="1" applyBorder="1" applyAlignment="1" applyProtection="1">
      <alignment horizontal="center" vertical="center"/>
      <protection locked="0"/>
    </xf>
    <xf numFmtId="0" fontId="153" fillId="0" borderId="0" xfId="39162" applyFont="1" applyFill="1" applyProtection="1">
      <protection locked="0"/>
    </xf>
    <xf numFmtId="0" fontId="0" fillId="20" borderId="24" xfId="39162" applyFont="1" applyFill="1" applyBorder="1" applyProtection="1">
      <protection locked="0"/>
    </xf>
    <xf numFmtId="0" fontId="153" fillId="0" borderId="87" xfId="39162" applyFont="1" applyFill="1" applyBorder="1" applyProtection="1">
      <protection locked="0"/>
    </xf>
    <xf numFmtId="10" fontId="0" fillId="0" borderId="24" xfId="39161" applyNumberFormat="1" applyFont="1" applyBorder="1" applyAlignment="1" applyProtection="1">
      <protection locked="0"/>
    </xf>
    <xf numFmtId="0" fontId="0" fillId="0" borderId="24" xfId="39163" applyFont="1" applyFill="1" applyBorder="1" applyAlignment="1" applyProtection="1">
      <alignment horizontal="center"/>
      <protection locked="0"/>
    </xf>
    <xf numFmtId="0" fontId="0" fillId="0" borderId="0" xfId="0" applyFont="1" applyFill="1" applyAlignment="1" applyProtection="1">
      <protection locked="0"/>
    </xf>
    <xf numFmtId="0" fontId="153" fillId="0" borderId="24" xfId="39162" applyFont="1" applyFill="1" applyBorder="1" applyProtection="1">
      <protection locked="0"/>
    </xf>
    <xf numFmtId="10" fontId="0" fillId="0" borderId="77" xfId="39161" applyNumberFormat="1" applyFont="1" applyBorder="1" applyAlignment="1" applyProtection="1">
      <protection locked="0"/>
    </xf>
    <xf numFmtId="10" fontId="0" fillId="0" borderId="87" xfId="39165" applyNumberFormat="1" applyFont="1" applyBorder="1" applyProtection="1">
      <protection locked="0"/>
    </xf>
    <xf numFmtId="10" fontId="0" fillId="0" borderId="24" xfId="39165" applyNumberFormat="1" applyFont="1" applyBorder="1" applyProtection="1">
      <protection locked="0"/>
    </xf>
    <xf numFmtId="10" fontId="0" fillId="0" borderId="77" xfId="39165" applyNumberFormat="1" applyFont="1" applyBorder="1" applyProtection="1">
      <protection locked="0"/>
    </xf>
    <xf numFmtId="10" fontId="0" fillId="0" borderId="87" xfId="39166" applyNumberFormat="1" applyFont="1" applyBorder="1" applyProtection="1">
      <protection locked="0"/>
    </xf>
    <xf numFmtId="312" fontId="0" fillId="0" borderId="87" xfId="39166" applyNumberFormat="1" applyFont="1" applyBorder="1" applyProtection="1">
      <protection locked="0"/>
    </xf>
    <xf numFmtId="10" fontId="0" fillId="0" borderId="24" xfId="39166" applyNumberFormat="1" applyFont="1" applyBorder="1" applyProtection="1">
      <protection locked="0"/>
    </xf>
    <xf numFmtId="10" fontId="0" fillId="0" borderId="77" xfId="39166" applyNumberFormat="1" applyFont="1" applyBorder="1" applyProtection="1">
      <protection locked="0"/>
    </xf>
    <xf numFmtId="312" fontId="260" fillId="40" borderId="77" xfId="128" applyNumberFormat="1" applyFont="1" applyFill="1" applyBorder="1" applyAlignment="1" applyProtection="1">
      <alignment horizontal="center" vertical="center"/>
      <protection locked="0"/>
    </xf>
    <xf numFmtId="0" fontId="0" fillId="0" borderId="77" xfId="39163" applyFont="1" applyBorder="1" applyAlignment="1" applyProtection="1">
      <alignment horizontal="center"/>
      <protection locked="0"/>
    </xf>
    <xf numFmtId="312" fontId="0" fillId="0" borderId="77" xfId="39161" applyNumberFormat="1" applyFont="1" applyBorder="1" applyAlignment="1" applyProtection="1">
      <alignment horizontal="center"/>
      <protection locked="0"/>
    </xf>
    <xf numFmtId="0" fontId="0" fillId="0" borderId="0" xfId="39162" applyFont="1" applyFill="1" applyBorder="1" applyAlignment="1" applyProtection="1">
      <alignment horizontal="left"/>
      <protection locked="0"/>
    </xf>
    <xf numFmtId="10" fontId="0" fillId="0" borderId="0" xfId="39166" applyNumberFormat="1" applyFont="1" applyBorder="1" applyProtection="1">
      <protection locked="0"/>
    </xf>
    <xf numFmtId="10" fontId="0" fillId="0" borderId="0" xfId="128" applyNumberFormat="1" applyFont="1" applyFill="1" applyBorder="1" applyAlignment="1" applyProtection="1">
      <alignment horizontal="center" vertical="center"/>
      <protection locked="0"/>
    </xf>
    <xf numFmtId="312" fontId="260" fillId="0" borderId="0" xfId="128" applyNumberFormat="1" applyFont="1" applyFill="1" applyBorder="1" applyAlignment="1" applyProtection="1">
      <alignment horizontal="center" vertical="center"/>
      <protection locked="0"/>
    </xf>
    <xf numFmtId="0" fontId="0" fillId="0" borderId="0" xfId="39163" applyFont="1" applyBorder="1" applyAlignment="1" applyProtection="1">
      <alignment horizontal="center"/>
      <protection locked="0"/>
    </xf>
    <xf numFmtId="0" fontId="153" fillId="20" borderId="0" xfId="39162" applyFont="1" applyFill="1" applyBorder="1" applyAlignment="1" applyProtection="1">
      <alignment horizontal="center"/>
      <protection locked="0"/>
    </xf>
    <xf numFmtId="313" fontId="0" fillId="0" borderId="86" xfId="39162" applyNumberFormat="1" applyFont="1" applyFill="1" applyBorder="1" applyAlignment="1" applyProtection="1">
      <alignment horizontal="center"/>
      <protection locked="0"/>
    </xf>
    <xf numFmtId="3" fontId="0" fillId="0" borderId="86" xfId="39162" applyNumberFormat="1" applyFont="1" applyFill="1" applyBorder="1" applyAlignment="1" applyProtection="1">
      <alignment horizontal="center"/>
      <protection locked="0"/>
    </xf>
    <xf numFmtId="312" fontId="0" fillId="0" borderId="86" xfId="39166" applyNumberFormat="1" applyFont="1" applyBorder="1" applyProtection="1">
      <protection locked="0"/>
    </xf>
    <xf numFmtId="312" fontId="0" fillId="0" borderId="0" xfId="39161" applyNumberFormat="1" applyFont="1" applyFill="1" applyBorder="1" applyAlignment="1" applyProtection="1">
      <alignment horizontal="center"/>
      <protection locked="0"/>
    </xf>
    <xf numFmtId="0" fontId="0" fillId="0" borderId="0" xfId="39163" applyFont="1" applyBorder="1" applyProtection="1">
      <protection locked="0"/>
    </xf>
    <xf numFmtId="3" fontId="0" fillId="0" borderId="90" xfId="39162" applyNumberFormat="1" applyFont="1" applyFill="1" applyBorder="1" applyAlignment="1" applyProtection="1">
      <alignment horizontal="center"/>
      <protection locked="0"/>
    </xf>
    <xf numFmtId="312" fontId="0" fillId="0" borderId="37" xfId="39162" applyNumberFormat="1" applyFont="1" applyBorder="1" applyAlignment="1" applyProtection="1">
      <alignment horizontal="center"/>
      <protection locked="0"/>
    </xf>
    <xf numFmtId="312" fontId="0" fillId="0" borderId="102" xfId="39162" applyNumberFormat="1" applyFont="1" applyBorder="1" applyAlignment="1" applyProtection="1">
      <alignment horizontal="center"/>
      <protection locked="0"/>
    </xf>
    <xf numFmtId="312" fontId="261" fillId="0" borderId="0" xfId="128" applyNumberFormat="1" applyFont="1" applyFill="1" applyBorder="1" applyAlignment="1" applyProtection="1">
      <alignment horizontal="center" vertical="center"/>
      <protection locked="0"/>
    </xf>
    <xf numFmtId="0" fontId="153" fillId="20" borderId="0" xfId="39162" applyFont="1" applyFill="1" applyAlignment="1" applyProtection="1">
      <alignment horizontal="left"/>
      <protection locked="0"/>
    </xf>
    <xf numFmtId="0" fontId="0" fillId="20" borderId="103" xfId="39162" applyFont="1" applyFill="1" applyBorder="1" applyProtection="1">
      <protection locked="0"/>
    </xf>
    <xf numFmtId="0" fontId="153" fillId="0" borderId="86" xfId="39162" applyNumberFormat="1" applyFont="1" applyBorder="1" applyAlignment="1" applyProtection="1">
      <alignment horizontal="center" vertical="center" wrapText="1"/>
      <protection locked="0"/>
    </xf>
    <xf numFmtId="313" fontId="0" fillId="0" borderId="86" xfId="39162" applyNumberFormat="1" applyFont="1" applyBorder="1" applyAlignment="1" applyProtection="1">
      <alignment horizontal="center" vertical="center" wrapText="1"/>
      <protection locked="0"/>
    </xf>
    <xf numFmtId="0" fontId="0" fillId="0" borderId="86" xfId="39162" applyNumberFormat="1" applyFont="1" applyBorder="1" applyAlignment="1" applyProtection="1">
      <alignment horizontal="center" vertical="center" wrapText="1"/>
      <protection locked="0"/>
    </xf>
    <xf numFmtId="3" fontId="0" fillId="0" borderId="86" xfId="39162" applyNumberFormat="1" applyFont="1" applyBorder="1" applyAlignment="1" applyProtection="1">
      <alignment horizontal="center" vertical="center" wrapText="1"/>
      <protection locked="0"/>
    </xf>
    <xf numFmtId="315" fontId="0" fillId="0" borderId="86" xfId="39162" applyNumberFormat="1" applyFont="1" applyBorder="1" applyAlignment="1" applyProtection="1">
      <alignment horizontal="center" vertical="center" wrapText="1"/>
      <protection locked="0"/>
    </xf>
    <xf numFmtId="0" fontId="0" fillId="0" borderId="86" xfId="39162" applyNumberFormat="1" applyFont="1" applyBorder="1" applyAlignment="1" applyProtection="1">
      <alignment horizontal="left" vertical="center" wrapText="1"/>
      <protection locked="0"/>
    </xf>
    <xf numFmtId="312" fontId="0" fillId="0" borderId="86" xfId="39162" applyNumberFormat="1" applyFont="1" applyBorder="1" applyAlignment="1" applyProtection="1">
      <alignment horizontal="center" vertical="center" wrapText="1"/>
      <protection locked="0"/>
    </xf>
    <xf numFmtId="0" fontId="153" fillId="40" borderId="0" xfId="39167" applyFont="1" applyFill="1" applyAlignment="1" applyProtection="1">
      <alignment horizontal="center"/>
      <protection locked="0"/>
    </xf>
    <xf numFmtId="0" fontId="153" fillId="20" borderId="0" xfId="39167" applyFont="1" applyFill="1" applyAlignment="1" applyProtection="1">
      <alignment horizontal="left"/>
      <protection locked="0"/>
    </xf>
    <xf numFmtId="0" fontId="0" fillId="20" borderId="0" xfId="39167" applyFont="1" applyFill="1" applyProtection="1">
      <protection locked="0"/>
    </xf>
    <xf numFmtId="0" fontId="0" fillId="0" borderId="0" xfId="39168" applyFont="1" applyProtection="1">
      <protection locked="0"/>
    </xf>
    <xf numFmtId="0" fontId="0" fillId="0" borderId="0" xfId="39168" applyFont="1" applyAlignment="1" applyProtection="1">
      <alignment horizontal="center"/>
      <protection locked="0"/>
    </xf>
    <xf numFmtId="0" fontId="0" fillId="0" borderId="0" xfId="39167" applyFont="1" applyFill="1" applyBorder="1" applyAlignment="1" applyProtection="1">
      <alignment horizontal="center"/>
      <protection locked="0"/>
    </xf>
    <xf numFmtId="316" fontId="252" fillId="0" borderId="86" xfId="0" applyNumberFormat="1" applyFont="1" applyBorder="1" applyAlignment="1" applyProtection="1">
      <alignment horizontal="center" vertical="center" wrapText="1"/>
      <protection locked="0"/>
    </xf>
    <xf numFmtId="3" fontId="0" fillId="0" borderId="86" xfId="39167" applyNumberFormat="1" applyFont="1" applyFill="1" applyBorder="1" applyAlignment="1" applyProtection="1">
      <alignment horizontal="center"/>
      <protection locked="0"/>
    </xf>
    <xf numFmtId="0" fontId="0" fillId="20" borderId="86" xfId="39167" applyFont="1" applyFill="1" applyBorder="1" applyAlignment="1" applyProtection="1">
      <alignment horizontal="center"/>
      <protection locked="0"/>
    </xf>
    <xf numFmtId="0" fontId="0" fillId="58" borderId="0" xfId="39168" applyFont="1" applyFill="1" applyProtection="1">
      <protection locked="0"/>
    </xf>
    <xf numFmtId="0" fontId="262" fillId="0" borderId="108" xfId="0" applyFont="1" applyBorder="1" applyAlignment="1" applyProtection="1">
      <alignment horizontal="center" vertical="top" wrapText="1"/>
      <protection locked="0"/>
    </xf>
    <xf numFmtId="317" fontId="0" fillId="0" borderId="86" xfId="39167" applyNumberFormat="1" applyFont="1" applyFill="1" applyBorder="1" applyAlignment="1" applyProtection="1">
      <alignment horizontal="center"/>
      <protection locked="0"/>
    </xf>
    <xf numFmtId="317" fontId="259" fillId="40" borderId="86" xfId="128" applyNumberFormat="1" applyFont="1" applyFill="1" applyBorder="1" applyAlignment="1" applyProtection="1">
      <alignment horizontal="center" vertical="center"/>
      <protection locked="0"/>
    </xf>
    <xf numFmtId="317" fontId="0" fillId="59" borderId="0" xfId="39168" applyNumberFormat="1" applyFont="1" applyFill="1" applyProtection="1">
      <protection locked="0"/>
    </xf>
    <xf numFmtId="0" fontId="0" fillId="0" borderId="0" xfId="0" applyFont="1" applyAlignment="1" applyProtection="1">
      <alignment horizontal="center"/>
      <protection locked="0"/>
    </xf>
    <xf numFmtId="0" fontId="262" fillId="0" borderId="109" xfId="0" applyFont="1" applyBorder="1" applyAlignment="1" applyProtection="1">
      <alignment horizontal="center" vertical="top" wrapText="1"/>
      <protection locked="0"/>
    </xf>
    <xf numFmtId="317" fontId="0" fillId="0" borderId="86" xfId="39167" applyNumberFormat="1" applyFont="1" applyBorder="1" applyAlignment="1" applyProtection="1">
      <alignment horizontal="center" vertical="center" wrapText="1"/>
      <protection locked="0"/>
    </xf>
    <xf numFmtId="317" fontId="0" fillId="60" borderId="0" xfId="39168" applyNumberFormat="1" applyFont="1" applyFill="1" applyProtection="1">
      <protection locked="0"/>
    </xf>
    <xf numFmtId="0" fontId="3" fillId="0" borderId="0" xfId="0" applyFont="1" applyFill="1" applyBorder="1" applyAlignment="1" applyProtection="1">
      <alignment vertical="center"/>
    </xf>
    <xf numFmtId="203" fontId="0" fillId="0" borderId="0" xfId="128" applyNumberFormat="1" applyFont="1" applyFill="1" applyAlignment="1" applyProtection="1">
      <protection locked="0"/>
    </xf>
    <xf numFmtId="0" fontId="262" fillId="0" borderId="112" xfId="0" applyFont="1" applyBorder="1" applyAlignment="1" applyProtection="1">
      <alignment horizontal="center" vertical="top" wrapText="1"/>
      <protection locked="0"/>
    </xf>
    <xf numFmtId="0" fontId="262" fillId="0" borderId="113" xfId="0" applyFont="1" applyBorder="1" applyAlignment="1" applyProtection="1">
      <alignment vertical="top" wrapText="1"/>
      <protection locked="0"/>
    </xf>
    <xf numFmtId="203" fontId="0" fillId="0" borderId="0" xfId="0" applyNumberFormat="1" applyFont="1" applyFill="1" applyAlignment="1" applyProtection="1">
      <protection locked="0"/>
    </xf>
    <xf numFmtId="0" fontId="262" fillId="0" borderId="0" xfId="0" applyFont="1" applyBorder="1" applyAlignment="1" applyProtection="1">
      <alignment vertical="top" wrapText="1"/>
      <protection locked="0"/>
    </xf>
    <xf numFmtId="312" fontId="0" fillId="0" borderId="0" xfId="39167" applyNumberFormat="1" applyFont="1" applyBorder="1" applyAlignment="1" applyProtection="1">
      <alignment horizontal="center" vertical="center" wrapText="1"/>
      <protection locked="0"/>
    </xf>
    <xf numFmtId="0" fontId="252" fillId="0" borderId="86" xfId="0" applyFont="1" applyBorder="1" applyAlignment="1" applyProtection="1">
      <alignment horizontal="center" vertical="center" wrapText="1"/>
      <protection locked="0"/>
    </xf>
    <xf numFmtId="318" fontId="252" fillId="0" borderId="86" xfId="0" applyNumberFormat="1" applyFont="1" applyBorder="1" applyAlignment="1" applyProtection="1">
      <alignment horizontal="center" vertical="center" wrapText="1"/>
      <protection locked="0"/>
    </xf>
    <xf numFmtId="3" fontId="252" fillId="0" borderId="86" xfId="0" applyNumberFormat="1" applyFont="1" applyBorder="1" applyAlignment="1" applyProtection="1">
      <alignment horizontal="center" vertical="center" wrapText="1"/>
      <protection locked="0"/>
    </xf>
    <xf numFmtId="0" fontId="264" fillId="0" borderId="51" xfId="0" applyFont="1" applyBorder="1" applyAlignment="1" applyProtection="1">
      <alignment horizontal="center" vertical="center" wrapText="1"/>
      <protection locked="0"/>
    </xf>
    <xf numFmtId="0" fontId="24" fillId="0" borderId="51" xfId="0" applyFont="1" applyBorder="1" applyAlignment="1" applyProtection="1">
      <alignment horizontal="center" vertical="center" wrapText="1"/>
      <protection locked="0"/>
    </xf>
    <xf numFmtId="215" fontId="259" fillId="40" borderId="86" xfId="128" applyNumberFormat="1" applyFont="1" applyFill="1" applyBorder="1" applyAlignment="1" applyProtection="1">
      <alignment horizontal="center" vertical="center"/>
      <protection locked="0"/>
    </xf>
    <xf numFmtId="215" fontId="0" fillId="59" borderId="0" xfId="39168" applyNumberFormat="1" applyFont="1" applyFill="1" applyProtection="1">
      <protection locked="0"/>
    </xf>
    <xf numFmtId="0" fontId="264" fillId="0" borderId="37" xfId="0" applyFont="1" applyBorder="1" applyAlignment="1" applyProtection="1">
      <alignment horizontal="center" vertical="center" wrapText="1"/>
      <protection locked="0"/>
    </xf>
    <xf numFmtId="0" fontId="24" fillId="0" borderId="37" xfId="0" applyFont="1" applyBorder="1" applyAlignment="1" applyProtection="1">
      <alignment horizontal="center" vertical="center" wrapText="1"/>
      <protection locked="0"/>
    </xf>
    <xf numFmtId="0" fontId="264" fillId="0" borderId="0" xfId="0" applyFont="1" applyAlignment="1" applyProtection="1">
      <alignment horizontal="justify" vertical="top"/>
      <protection locked="0"/>
    </xf>
    <xf numFmtId="0" fontId="262" fillId="0" borderId="0" xfId="0" applyFont="1" applyBorder="1" applyAlignment="1" applyProtection="1">
      <alignment horizontal="center" vertical="top" wrapText="1"/>
      <protection locked="0"/>
    </xf>
    <xf numFmtId="0" fontId="0" fillId="0" borderId="0" xfId="0" applyAlignment="1" applyProtection="1">
      <alignment vertical="top"/>
      <protection locked="0"/>
    </xf>
    <xf numFmtId="0" fontId="153" fillId="20" borderId="0" xfId="0" applyFont="1" applyFill="1" applyAlignment="1" applyProtection="1">
      <alignment horizontal="center"/>
      <protection locked="0"/>
    </xf>
    <xf numFmtId="0" fontId="252" fillId="0" borderId="0" xfId="0" applyFont="1" applyAlignment="1" applyProtection="1">
      <alignment vertical="top"/>
      <protection locked="0"/>
    </xf>
    <xf numFmtId="318" fontId="252" fillId="0" borderId="51" xfId="0" applyNumberFormat="1" applyFont="1" applyBorder="1" applyAlignment="1" applyProtection="1">
      <alignment vertical="center" wrapText="1"/>
      <protection locked="0"/>
    </xf>
    <xf numFmtId="0" fontId="252" fillId="0" borderId="51" xfId="0" applyFont="1" applyBorder="1" applyAlignment="1" applyProtection="1">
      <alignment vertical="center" wrapText="1"/>
      <protection locked="0"/>
    </xf>
    <xf numFmtId="319" fontId="252" fillId="0" borderId="51" xfId="0" applyNumberFormat="1" applyFont="1" applyBorder="1" applyAlignment="1" applyProtection="1">
      <alignment vertical="center" wrapText="1"/>
      <protection locked="0"/>
    </xf>
    <xf numFmtId="0" fontId="252" fillId="0" borderId="115" xfId="0" applyFont="1" applyBorder="1" applyAlignment="1" applyProtection="1">
      <alignment vertical="center" wrapText="1"/>
      <protection locked="0"/>
    </xf>
    <xf numFmtId="0" fontId="252" fillId="0" borderId="37" xfId="0" applyFont="1" applyBorder="1" applyAlignment="1" applyProtection="1">
      <alignment vertical="center" wrapText="1"/>
      <protection locked="0"/>
    </xf>
    <xf numFmtId="0" fontId="0" fillId="0" borderId="0" xfId="39168" applyFont="1" applyFill="1" applyBorder="1" applyProtection="1">
      <protection locked="0"/>
    </xf>
    <xf numFmtId="0" fontId="24" fillId="0" borderId="86" xfId="0" applyFont="1" applyBorder="1" applyAlignment="1" applyProtection="1">
      <alignment horizontal="justify" vertical="top" wrapText="1"/>
      <protection locked="0"/>
    </xf>
    <xf numFmtId="0" fontId="264" fillId="0" borderId="86" xfId="0" applyFont="1" applyBorder="1" applyAlignment="1" applyProtection="1">
      <alignment horizontal="justify" vertical="top" wrapText="1"/>
      <protection locked="0"/>
    </xf>
    <xf numFmtId="10" fontId="259" fillId="40" borderId="37" xfId="128" applyNumberFormat="1" applyFont="1" applyFill="1" applyBorder="1" applyAlignment="1" applyProtection="1">
      <alignment horizontal="center" vertical="center"/>
      <protection locked="0"/>
    </xf>
    <xf numFmtId="0" fontId="153" fillId="0" borderId="0" xfId="0" applyFont="1" applyAlignment="1" applyProtection="1">
      <alignment horizontal="center"/>
      <protection locked="0"/>
    </xf>
    <xf numFmtId="0" fontId="252" fillId="0" borderId="0" xfId="0" applyFont="1" applyAlignment="1" applyProtection="1">
      <alignment horizontal="left" vertical="top"/>
      <protection locked="0"/>
    </xf>
    <xf numFmtId="0" fontId="252" fillId="0" borderId="86" xfId="0" applyFont="1" applyBorder="1" applyAlignment="1" applyProtection="1">
      <alignment horizontal="justify" vertical="top" wrapText="1"/>
      <protection locked="0"/>
    </xf>
    <xf numFmtId="17" fontId="252" fillId="0" borderId="86" xfId="0" quotePrefix="1" applyNumberFormat="1" applyFont="1" applyBorder="1" applyAlignment="1" applyProtection="1">
      <alignment horizontal="justify" vertical="top" wrapText="1"/>
      <protection locked="0"/>
    </xf>
    <xf numFmtId="49" fontId="0" fillId="0" borderId="0" xfId="0" applyNumberFormat="1" applyFont="1" applyAlignment="1" applyProtection="1">
      <protection locked="0"/>
    </xf>
    <xf numFmtId="2" fontId="259" fillId="40" borderId="37" xfId="128" applyNumberFormat="1" applyFont="1" applyFill="1" applyBorder="1" applyAlignment="1" applyProtection="1">
      <alignment horizontal="center" vertical="center"/>
      <protection locked="0"/>
    </xf>
    <xf numFmtId="0" fontId="24" fillId="0" borderId="0" xfId="0" applyFont="1" applyAlignment="1" applyProtection="1">
      <alignment horizontal="left" vertical="top"/>
      <protection locked="0"/>
    </xf>
    <xf numFmtId="3" fontId="237" fillId="0" borderId="86" xfId="39116" applyNumberFormat="1" applyFont="1" applyFill="1" applyBorder="1" applyAlignment="1">
      <alignment horizontal="center" vertical="center" wrapText="1"/>
    </xf>
    <xf numFmtId="0" fontId="24" fillId="0" borderId="116" xfId="39116" applyFont="1" applyFill="1" applyBorder="1" applyAlignment="1">
      <alignment horizontal="center" vertical="center" wrapText="1"/>
    </xf>
    <xf numFmtId="0" fontId="24" fillId="0" borderId="115" xfId="39116" applyFont="1" applyFill="1" applyBorder="1" applyAlignment="1">
      <alignment horizontal="left" vertical="center" wrapText="1"/>
    </xf>
    <xf numFmtId="3" fontId="24" fillId="0" borderId="117" xfId="39116" applyNumberFormat="1" applyFont="1" applyFill="1" applyBorder="1" applyAlignment="1">
      <alignment horizontal="center" vertical="center" wrapText="1"/>
    </xf>
    <xf numFmtId="3" fontId="24" fillId="0" borderId="117" xfId="39116" applyNumberFormat="1" applyFont="1" applyFill="1" applyBorder="1" applyAlignment="1">
      <alignment horizontal="right" vertical="center" wrapText="1"/>
    </xf>
    <xf numFmtId="3" fontId="24" fillId="0" borderId="118" xfId="39116" applyNumberFormat="1" applyFont="1" applyFill="1" applyBorder="1" applyAlignment="1">
      <alignment horizontal="right" vertical="center" wrapText="1"/>
    </xf>
    <xf numFmtId="0" fontId="237" fillId="0" borderId="119" xfId="39116" applyFont="1" applyFill="1" applyBorder="1" applyAlignment="1">
      <alignment horizontal="center" vertical="center" wrapText="1"/>
    </xf>
    <xf numFmtId="0" fontId="237" fillId="0" borderId="120" xfId="39116" applyFont="1" applyFill="1" applyBorder="1" applyAlignment="1">
      <alignment vertical="center" wrapText="1"/>
    </xf>
    <xf numFmtId="203" fontId="237" fillId="0" borderId="121" xfId="39117" applyNumberFormat="1" applyFont="1" applyFill="1" applyBorder="1" applyAlignment="1">
      <alignment horizontal="center" vertical="center" wrapText="1"/>
    </xf>
    <xf numFmtId="203" fontId="237" fillId="0" borderId="122" xfId="39117" applyNumberFormat="1" applyFont="1" applyFill="1" applyBorder="1" applyAlignment="1">
      <alignment horizontal="center" vertical="center"/>
    </xf>
    <xf numFmtId="0" fontId="24" fillId="0" borderId="100" xfId="39116" applyFont="1" applyFill="1" applyBorder="1" applyAlignment="1">
      <alignment horizontal="center" vertical="center" wrapText="1"/>
    </xf>
    <xf numFmtId="0" fontId="24" fillId="0" borderId="37" xfId="39116" applyFont="1" applyFill="1" applyBorder="1" applyAlignment="1">
      <alignment horizontal="left" vertical="center" wrapText="1"/>
    </xf>
    <xf numFmtId="3" fontId="24" fillId="0" borderId="37" xfId="39116" applyNumberFormat="1" applyFont="1" applyFill="1" applyBorder="1" applyAlignment="1">
      <alignment horizontal="center" vertical="center" wrapText="1"/>
    </xf>
    <xf numFmtId="3" fontId="24" fillId="0" borderId="37" xfId="39116" applyNumberFormat="1" applyFont="1" applyFill="1" applyBorder="1" applyAlignment="1">
      <alignment horizontal="right" vertical="center" wrapText="1"/>
    </xf>
    <xf numFmtId="3" fontId="24" fillId="0" borderId="101" xfId="39116" applyNumberFormat="1" applyFont="1" applyFill="1" applyBorder="1" applyAlignment="1">
      <alignment horizontal="right" vertical="center" wrapText="1"/>
    </xf>
    <xf numFmtId="0" fontId="74" fillId="0" borderId="0" xfId="4175" applyFont="1" applyFill="1" applyAlignment="1">
      <alignment horizontal="center" vertical="center"/>
    </xf>
    <xf numFmtId="0" fontId="74" fillId="0" borderId="0" xfId="4175" applyFont="1" applyFill="1" applyAlignment="1">
      <alignment horizontal="center" vertical="center"/>
    </xf>
    <xf numFmtId="0" fontId="74" fillId="56" borderId="26" xfId="4175" applyFont="1" applyFill="1" applyBorder="1" applyAlignment="1">
      <alignment horizontal="center" vertical="center"/>
    </xf>
    <xf numFmtId="0" fontId="74" fillId="56" borderId="23" xfId="4175" applyFont="1" applyFill="1" applyBorder="1" applyAlignment="1">
      <alignment horizontal="center" vertical="center"/>
    </xf>
    <xf numFmtId="0" fontId="74" fillId="56" borderId="24" xfId="4175" applyFont="1" applyFill="1" applyBorder="1" applyAlignment="1">
      <alignment vertical="center"/>
    </xf>
    <xf numFmtId="3" fontId="74" fillId="56" borderId="24" xfId="4175" applyNumberFormat="1" applyFont="1" applyFill="1" applyBorder="1" applyAlignment="1">
      <alignment vertical="center"/>
    </xf>
    <xf numFmtId="0" fontId="74" fillId="56" borderId="24" xfId="39114" applyFont="1" applyFill="1" applyBorder="1" applyAlignment="1">
      <alignment horizontal="center" vertical="center"/>
    </xf>
    <xf numFmtId="0" fontId="39" fillId="0" borderId="0" xfId="4175" applyFont="1" applyFill="1" applyAlignment="1">
      <alignment vertical="center"/>
    </xf>
    <xf numFmtId="0" fontId="268" fillId="0" borderId="0" xfId="4175" applyFont="1" applyFill="1" applyAlignment="1">
      <alignment vertical="center"/>
    </xf>
    <xf numFmtId="0" fontId="39" fillId="61" borderId="0" xfId="4175" applyFont="1" applyFill="1" applyAlignment="1">
      <alignment vertical="center"/>
    </xf>
    <xf numFmtId="0" fontId="39" fillId="61" borderId="0" xfId="4175" applyFont="1" applyFill="1" applyAlignment="1">
      <alignment horizontal="center" vertical="center"/>
    </xf>
    <xf numFmtId="0" fontId="74" fillId="0" borderId="93" xfId="4175" applyFont="1" applyFill="1" applyBorder="1" applyAlignment="1">
      <alignment vertical="center" wrapText="1"/>
    </xf>
    <xf numFmtId="290" fontId="247" fillId="0" borderId="80" xfId="39160" applyNumberFormat="1" applyFont="1" applyFill="1" applyBorder="1" applyAlignment="1">
      <alignment vertical="center"/>
    </xf>
    <xf numFmtId="0" fontId="74" fillId="0" borderId="63" xfId="39114" applyFont="1" applyFill="1" applyBorder="1" applyAlignment="1">
      <alignment horizontal="center" vertical="center" wrapText="1"/>
    </xf>
    <xf numFmtId="0" fontId="74" fillId="0" borderId="0" xfId="4175" applyFont="1" applyFill="1" applyBorder="1" applyAlignment="1">
      <alignment vertical="center" wrapText="1"/>
    </xf>
    <xf numFmtId="0" fontId="74" fillId="0" borderId="26" xfId="4175" applyFont="1" applyFill="1" applyBorder="1" applyAlignment="1">
      <alignment horizontal="center" vertical="center" wrapText="1"/>
    </xf>
    <xf numFmtId="0" fontId="74" fillId="0" borderId="24" xfId="0" applyFont="1" applyFill="1" applyBorder="1" applyAlignment="1">
      <alignment vertical="center" wrapText="1"/>
    </xf>
    <xf numFmtId="0" fontId="24" fillId="0" borderId="69" xfId="39116" applyFont="1" applyFill="1" applyBorder="1" applyAlignment="1">
      <alignment horizontal="center" vertical="center" wrapText="1"/>
    </xf>
    <xf numFmtId="0" fontId="24" fillId="0" borderId="24" xfId="39116" applyFont="1" applyFill="1" applyBorder="1" applyAlignment="1">
      <alignment horizontal="left" vertical="center" wrapText="1"/>
    </xf>
    <xf numFmtId="3" fontId="24" fillId="0" borderId="24" xfId="39116" applyNumberFormat="1" applyFont="1" applyFill="1" applyBorder="1" applyAlignment="1">
      <alignment horizontal="center" vertical="center" wrapText="1"/>
    </xf>
    <xf numFmtId="3" fontId="24" fillId="0" borderId="76" xfId="39116" applyNumberFormat="1" applyFont="1" applyFill="1" applyBorder="1" applyAlignment="1">
      <alignment horizontal="right" vertical="center" wrapText="1"/>
    </xf>
    <xf numFmtId="0" fontId="24" fillId="0" borderId="63" xfId="39116" applyFont="1" applyFill="1" applyBorder="1" applyAlignment="1">
      <alignment horizontal="left" vertical="center" wrapText="1"/>
    </xf>
    <xf numFmtId="3" fontId="24" fillId="0" borderId="63" xfId="39116" applyNumberFormat="1" applyFont="1" applyFill="1" applyBorder="1" applyAlignment="1">
      <alignment horizontal="center" vertical="center" wrapText="1"/>
    </xf>
    <xf numFmtId="3" fontId="24" fillId="0" borderId="99" xfId="39116" applyNumberFormat="1" applyFont="1" applyFill="1" applyBorder="1" applyAlignment="1">
      <alignment horizontal="right" vertical="center" wrapText="1"/>
    </xf>
    <xf numFmtId="0" fontId="73" fillId="0" borderId="24" xfId="4175" applyFont="1" applyFill="1" applyBorder="1" applyAlignment="1">
      <alignment horizontal="center" vertical="center" wrapText="1"/>
    </xf>
    <xf numFmtId="0" fontId="74" fillId="0" borderId="24" xfId="39114" applyFont="1" applyFill="1" applyBorder="1" applyAlignment="1">
      <alignment horizontal="center" vertical="center" wrapText="1"/>
    </xf>
    <xf numFmtId="204" fontId="24" fillId="0" borderId="24" xfId="39115" applyNumberFormat="1" applyFont="1" applyFill="1" applyBorder="1" applyAlignment="1">
      <alignment vertical="center"/>
    </xf>
    <xf numFmtId="204" fontId="24" fillId="0" borderId="63" xfId="39115" applyNumberFormat="1" applyFont="1" applyFill="1" applyBorder="1" applyAlignment="1">
      <alignment vertical="center"/>
    </xf>
    <xf numFmtId="3" fontId="237" fillId="0" borderId="86" xfId="39116" applyNumberFormat="1" applyFont="1" applyFill="1" applyBorder="1" applyAlignment="1">
      <alignment horizontal="center" vertical="center"/>
    </xf>
    <xf numFmtId="3" fontId="24" fillId="0" borderId="37" xfId="39116" applyNumberFormat="1" applyFont="1" applyFill="1" applyBorder="1" applyAlignment="1">
      <alignment horizontal="center" vertical="center"/>
    </xf>
    <xf numFmtId="3" fontId="24" fillId="0" borderId="117" xfId="39116" applyNumberFormat="1" applyFont="1" applyFill="1" applyBorder="1" applyAlignment="1">
      <alignment horizontal="center" vertical="center"/>
    </xf>
    <xf numFmtId="0" fontId="39" fillId="0" borderId="0" xfId="39116" applyFont="1" applyFill="1"/>
    <xf numFmtId="3" fontId="247" fillId="0" borderId="0" xfId="0" applyNumberFormat="1" applyFont="1"/>
    <xf numFmtId="204" fontId="73" fillId="0" borderId="0" xfId="128" applyNumberFormat="1" applyFont="1" applyFill="1" applyAlignment="1">
      <alignment vertical="center"/>
    </xf>
    <xf numFmtId="1" fontId="73" fillId="0" borderId="0" xfId="4175" applyNumberFormat="1" applyFont="1" applyFill="1" applyAlignment="1">
      <alignment vertical="center"/>
    </xf>
    <xf numFmtId="0" fontId="74" fillId="0" borderId="0" xfId="4175" applyFont="1" applyFill="1" applyAlignment="1">
      <alignment horizontal="center" vertical="center"/>
    </xf>
    <xf numFmtId="0" fontId="234" fillId="0" borderId="0" xfId="4175" applyFont="1" applyFill="1" applyAlignment="1">
      <alignment horizontal="center" vertical="center"/>
    </xf>
    <xf numFmtId="0" fontId="234" fillId="0" borderId="0" xfId="0" applyFont="1" applyFill="1" applyAlignment="1">
      <alignment horizontal="center" vertical="center"/>
    </xf>
    <xf numFmtId="0" fontId="74" fillId="0" borderId="0" xfId="0" applyFont="1" applyFill="1" applyAlignment="1">
      <alignment horizontal="center" vertical="center" wrapText="1"/>
    </xf>
    <xf numFmtId="0" fontId="74" fillId="56" borderId="123" xfId="4175" applyFont="1" applyFill="1" applyBorder="1" applyAlignment="1">
      <alignment vertical="center" wrapText="1"/>
    </xf>
    <xf numFmtId="0" fontId="74" fillId="56" borderId="124" xfId="4175" applyFont="1" applyFill="1" applyBorder="1" applyAlignment="1">
      <alignment vertical="center" wrapText="1"/>
    </xf>
    <xf numFmtId="0" fontId="71" fillId="0" borderId="0" xfId="4175" applyFont="1" applyFill="1" applyAlignment="1">
      <alignment horizontal="center" vertical="center"/>
    </xf>
    <xf numFmtId="0" fontId="75" fillId="0" borderId="0" xfId="4175" applyFont="1" applyFill="1" applyAlignment="1">
      <alignment horizontal="center" vertical="center"/>
    </xf>
    <xf numFmtId="0" fontId="62" fillId="0" borderId="0" xfId="81" applyFont="1" applyAlignment="1">
      <alignment horizontal="center"/>
    </xf>
    <xf numFmtId="0" fontId="61" fillId="0" borderId="0" xfId="81" applyFont="1" applyAlignment="1">
      <alignment horizontal="center"/>
    </xf>
    <xf numFmtId="0" fontId="75" fillId="0" borderId="0" xfId="39116" applyFont="1" applyFill="1" applyAlignment="1">
      <alignment horizontal="center" vertical="center"/>
    </xf>
    <xf numFmtId="0" fontId="237" fillId="0" borderId="0" xfId="39116" applyFont="1" applyFill="1" applyAlignment="1">
      <alignment horizontal="center" vertical="center"/>
    </xf>
    <xf numFmtId="0" fontId="236" fillId="0" borderId="0" xfId="39116" applyFont="1" applyFill="1" applyAlignment="1">
      <alignment horizontal="center"/>
    </xf>
    <xf numFmtId="0" fontId="241" fillId="0" borderId="0" xfId="39116" applyFont="1" applyFill="1" applyAlignment="1">
      <alignment horizontal="center"/>
    </xf>
    <xf numFmtId="0" fontId="153" fillId="0" borderId="0" xfId="39162" applyFont="1" applyAlignment="1" applyProtection="1">
      <alignment horizontal="center"/>
      <protection locked="0"/>
    </xf>
    <xf numFmtId="0" fontId="257" fillId="0" borderId="0" xfId="39164" applyFont="1" applyFill="1" applyAlignment="1" applyProtection="1">
      <alignment horizontal="left"/>
      <protection locked="0"/>
    </xf>
    <xf numFmtId="0" fontId="257" fillId="0" borderId="0" xfId="39164" applyFill="1" applyAlignment="1" applyProtection="1">
      <alignment horizontal="left"/>
      <protection locked="0"/>
    </xf>
    <xf numFmtId="3" fontId="153" fillId="0" borderId="51" xfId="39162" applyNumberFormat="1" applyFont="1" applyFill="1" applyBorder="1" applyAlignment="1" applyProtection="1">
      <alignment horizontal="center" vertical="center" wrapText="1"/>
      <protection locked="0"/>
    </xf>
    <xf numFmtId="3" fontId="153" fillId="0" borderId="37" xfId="39162" applyNumberFormat="1" applyFont="1" applyFill="1" applyBorder="1" applyAlignment="1" applyProtection="1">
      <alignment horizontal="center" vertical="center" wrapText="1"/>
      <protection locked="0"/>
    </xf>
    <xf numFmtId="0" fontId="262" fillId="0" borderId="50" xfId="0" applyFont="1" applyBorder="1" applyAlignment="1" applyProtection="1">
      <alignment vertical="top" wrapText="1"/>
      <protection locked="0"/>
    </xf>
    <xf numFmtId="0" fontId="262" fillId="0" borderId="105" xfId="0" applyFont="1" applyBorder="1" applyAlignment="1" applyProtection="1">
      <alignment vertical="top" wrapText="1"/>
      <protection locked="0"/>
    </xf>
    <xf numFmtId="0" fontId="262" fillId="0" borderId="106" xfId="0" applyFont="1" applyBorder="1" applyAlignment="1" applyProtection="1">
      <alignment vertical="top" wrapText="1"/>
      <protection locked="0"/>
    </xf>
    <xf numFmtId="0" fontId="153" fillId="0" borderId="51" xfId="39163" applyFont="1" applyBorder="1" applyAlignment="1" applyProtection="1">
      <alignment horizontal="center" vertical="center"/>
      <protection locked="0"/>
    </xf>
    <xf numFmtId="0" fontId="153" fillId="0" borderId="37" xfId="39163" applyFont="1" applyBorder="1" applyAlignment="1" applyProtection="1">
      <alignment horizontal="center" vertical="center"/>
      <protection locked="0"/>
    </xf>
    <xf numFmtId="0" fontId="153" fillId="0" borderId="86" xfId="39163" applyFont="1" applyBorder="1" applyAlignment="1" applyProtection="1">
      <alignment horizontal="center" vertical="center" wrapText="1"/>
      <protection locked="0"/>
    </xf>
    <xf numFmtId="3" fontId="153" fillId="0" borderId="86" xfId="39162" applyNumberFormat="1" applyFont="1" applyFill="1" applyBorder="1" applyAlignment="1" applyProtection="1">
      <alignment horizontal="center" vertical="center" wrapText="1"/>
      <protection locked="0"/>
    </xf>
    <xf numFmtId="10" fontId="153" fillId="0" borderId="86" xfId="39162" applyNumberFormat="1" applyFont="1" applyFill="1" applyBorder="1" applyAlignment="1" applyProtection="1">
      <alignment horizontal="center"/>
      <protection locked="0"/>
    </xf>
    <xf numFmtId="0" fontId="262" fillId="0" borderId="104" xfId="0" applyFont="1" applyBorder="1" applyAlignment="1" applyProtection="1">
      <alignment horizontal="center" vertical="top" wrapText="1"/>
      <protection locked="0"/>
    </xf>
    <xf numFmtId="0" fontId="262" fillId="0" borderId="107" xfId="0" applyFont="1" applyBorder="1" applyAlignment="1" applyProtection="1">
      <alignment horizontal="center" vertical="top" wrapText="1"/>
      <protection locked="0"/>
    </xf>
    <xf numFmtId="0" fontId="24" fillId="0" borderId="0" xfId="0" applyFont="1" applyAlignment="1" applyProtection="1">
      <alignment horizontal="left" vertical="top" wrapText="1"/>
      <protection locked="0"/>
    </xf>
    <xf numFmtId="0" fontId="3" fillId="0" borderId="0" xfId="0" applyFont="1" applyFill="1" applyBorder="1" applyAlignment="1" applyProtection="1">
      <alignment horizontal="center" vertical="center"/>
    </xf>
    <xf numFmtId="0" fontId="262" fillId="0" borderId="110" xfId="0" applyFont="1" applyBorder="1" applyAlignment="1" applyProtection="1">
      <alignment horizontal="center" vertical="top" wrapText="1"/>
      <protection locked="0"/>
    </xf>
    <xf numFmtId="0" fontId="262" fillId="0" borderId="111" xfId="0" applyFont="1" applyBorder="1" applyAlignment="1" applyProtection="1">
      <alignment horizontal="center" vertical="top" wrapText="1"/>
      <protection locked="0"/>
    </xf>
    <xf numFmtId="0" fontId="262" fillId="0" borderId="0" xfId="0" applyFont="1" applyBorder="1" applyAlignment="1" applyProtection="1">
      <alignment horizontal="center" vertical="top" wrapText="1"/>
      <protection locked="0"/>
    </xf>
    <xf numFmtId="0" fontId="262" fillId="0" borderId="0" xfId="0" applyFont="1" applyAlignment="1" applyProtection="1">
      <alignment horizontal="left" vertical="top" wrapText="1"/>
      <protection locked="0"/>
    </xf>
    <xf numFmtId="0" fontId="263" fillId="0" borderId="0" xfId="0" applyFont="1" applyAlignment="1" applyProtection="1">
      <alignment horizontal="left" vertical="top" wrapText="1"/>
      <protection locked="0"/>
    </xf>
    <xf numFmtId="0" fontId="252" fillId="0" borderId="0" xfId="0" applyFont="1" applyAlignment="1" applyProtection="1">
      <alignment horizontal="left" vertical="top"/>
      <protection locked="0"/>
    </xf>
    <xf numFmtId="0" fontId="24" fillId="0" borderId="0" xfId="0" applyFont="1" applyAlignment="1" applyProtection="1">
      <alignment horizontal="left" vertical="top"/>
      <protection locked="0"/>
    </xf>
    <xf numFmtId="0" fontId="252" fillId="20" borderId="0" xfId="0" applyFont="1" applyFill="1" applyAlignment="1" applyProtection="1">
      <alignment horizontal="left" vertical="top"/>
      <protection locked="0"/>
    </xf>
    <xf numFmtId="0" fontId="24" fillId="0" borderId="86" xfId="0" applyFont="1" applyBorder="1" applyAlignment="1" applyProtection="1">
      <alignment horizontal="justify" vertical="top" wrapText="1"/>
      <protection locked="0"/>
    </xf>
    <xf numFmtId="0" fontId="252" fillId="0" borderId="114" xfId="0" applyFont="1" applyBorder="1" applyAlignment="1" applyProtection="1">
      <alignment horizontal="left" vertical="top" wrapText="1"/>
      <protection locked="0"/>
    </xf>
    <xf numFmtId="0" fontId="252" fillId="20" borderId="0" xfId="0" applyFont="1" applyFill="1" applyAlignment="1" applyProtection="1">
      <alignment horizontal="left"/>
      <protection locked="0"/>
    </xf>
  </cellXfs>
  <cellStyles count="39169">
    <cellStyle name="_x0001_" xfId="134"/>
    <cellStyle name="          _x000d__x000a_shell=progman.exe_x000d__x000a_m" xfId="1"/>
    <cellStyle name="          _x000d__x000a_shell=progman.exe_x000d__x000a_m 10" xfId="135"/>
    <cellStyle name="          _x000d__x000a_shell=progman.exe_x000d__x000a_m 11" xfId="136"/>
    <cellStyle name="          _x000d__x000a_shell=progman.exe_x000d__x000a_m 12" xfId="137"/>
    <cellStyle name="          _x000d__x000a_shell=progman.exe_x000d__x000a_m 13" xfId="138"/>
    <cellStyle name="          _x000d__x000a_shell=progman.exe_x000d__x000a_m 14" xfId="139"/>
    <cellStyle name="          _x000d__x000a_shell=progman.exe_x000d__x000a_m 15" xfId="140"/>
    <cellStyle name="          _x000d__x000a_shell=progman.exe_x000d__x000a_m 16" xfId="141"/>
    <cellStyle name="          _x000d__x000a_shell=progman.exe_x000d__x000a_m 17" xfId="142"/>
    <cellStyle name="          _x000d__x000a_shell=progman.exe_x000d__x000a_m 18" xfId="143"/>
    <cellStyle name="          _x000d__x000a_shell=progman.exe_x000d__x000a_m 19" xfId="144"/>
    <cellStyle name="          _x000d__x000a_shell=progman.exe_x000d__x000a_m 2" xfId="124"/>
    <cellStyle name="          _x000d__x000a_shell=progman.exe_x000d__x000a_m 20" xfId="145"/>
    <cellStyle name="          _x000d__x000a_shell=progman.exe_x000d__x000a_m 21" xfId="146"/>
    <cellStyle name="          _x000d__x000a_shell=progman.exe_x000d__x000a_m 22" xfId="147"/>
    <cellStyle name="          _x000d__x000a_shell=progman.exe_x000d__x000a_m 23" xfId="148"/>
    <cellStyle name="          _x000d__x000a_shell=progman.exe_x000d__x000a_m 24" xfId="149"/>
    <cellStyle name="          _x000d__x000a_shell=progman.exe_x000d__x000a_m 25" xfId="150"/>
    <cellStyle name="          _x000d__x000a_shell=progman.exe_x000d__x000a_m 26" xfId="151"/>
    <cellStyle name="          _x000d__x000a_shell=progman.exe_x000d__x000a_m 27" xfId="152"/>
    <cellStyle name="          _x000d__x000a_shell=progman.exe_x000d__x000a_m 28" xfId="153"/>
    <cellStyle name="          _x000d__x000a_shell=progman.exe_x000d__x000a_m 29" xfId="154"/>
    <cellStyle name="          _x000d__x000a_shell=progman.exe_x000d__x000a_m 3" xfId="155"/>
    <cellStyle name="          _x000d__x000a_shell=progman.exe_x000d__x000a_m 30" xfId="156"/>
    <cellStyle name="          _x000d__x000a_shell=progman.exe_x000d__x000a_m 31" xfId="157"/>
    <cellStyle name="          _x000d__x000a_shell=progman.exe_x000d__x000a_m 32" xfId="158"/>
    <cellStyle name="          _x000d__x000a_shell=progman.exe_x000d__x000a_m 33" xfId="159"/>
    <cellStyle name="          _x000d__x000a_shell=progman.exe_x000d__x000a_m 4" xfId="160"/>
    <cellStyle name="          _x000d__x000a_shell=progman.exe_x000d__x000a_m 5" xfId="161"/>
    <cellStyle name="          _x000d__x000a_shell=progman.exe_x000d__x000a_m 6" xfId="162"/>
    <cellStyle name="          _x000d__x000a_shell=progman.exe_x000d__x000a_m 7" xfId="163"/>
    <cellStyle name="          _x000d__x000a_shell=progman.exe_x000d__x000a_m 8" xfId="164"/>
    <cellStyle name="          _x000d__x000a_shell=progman.exe_x000d__x000a_m 9" xfId="165"/>
    <cellStyle name="#,##0" xfId="166"/>
    <cellStyle name="#,##0 10" xfId="167"/>
    <cellStyle name="#,##0 10 2" xfId="168"/>
    <cellStyle name="#,##0 10 3" xfId="169"/>
    <cellStyle name="#,##0 11" xfId="170"/>
    <cellStyle name="#,##0 11 2" xfId="171"/>
    <cellStyle name="#,##0 11 3" xfId="172"/>
    <cellStyle name="#,##0 12" xfId="173"/>
    <cellStyle name="#,##0 13" xfId="174"/>
    <cellStyle name="#,##0 2" xfId="175"/>
    <cellStyle name="#,##0 2 2" xfId="176"/>
    <cellStyle name="#,##0 2 2 2" xfId="177"/>
    <cellStyle name="#,##0 2 2 3" xfId="178"/>
    <cellStyle name="#,##0 2 3" xfId="179"/>
    <cellStyle name="#,##0 2 3 2" xfId="180"/>
    <cellStyle name="#,##0 2 3 3" xfId="181"/>
    <cellStyle name="#,##0 2 4" xfId="182"/>
    <cellStyle name="#,##0 2 4 2" xfId="183"/>
    <cellStyle name="#,##0 2 4 3" xfId="184"/>
    <cellStyle name="#,##0 2 5" xfId="185"/>
    <cellStyle name="#,##0 2 6" xfId="186"/>
    <cellStyle name="#,##0 3" xfId="187"/>
    <cellStyle name="#,##0 3 2" xfId="188"/>
    <cellStyle name="#,##0 3 2 2" xfId="189"/>
    <cellStyle name="#,##0 3 2 3" xfId="190"/>
    <cellStyle name="#,##0 3 3" xfId="191"/>
    <cellStyle name="#,##0 3 3 2" xfId="192"/>
    <cellStyle name="#,##0 3 4" xfId="193"/>
    <cellStyle name="#,##0 3 5" xfId="194"/>
    <cellStyle name="#,##0 4" xfId="195"/>
    <cellStyle name="#,##0 4 2" xfId="196"/>
    <cellStyle name="#,##0 4 2 2" xfId="197"/>
    <cellStyle name="#,##0 4 2 3" xfId="198"/>
    <cellStyle name="#,##0 4 3" xfId="199"/>
    <cellStyle name="#,##0 4 3 2" xfId="200"/>
    <cellStyle name="#,##0 4 4" xfId="201"/>
    <cellStyle name="#,##0 4 5" xfId="202"/>
    <cellStyle name="#,##0 5" xfId="203"/>
    <cellStyle name="#,##0 5 2" xfId="204"/>
    <cellStyle name="#,##0 5 2 2" xfId="205"/>
    <cellStyle name="#,##0 5 2 3" xfId="206"/>
    <cellStyle name="#,##0 5 3" xfId="207"/>
    <cellStyle name="#,##0 5 3 2" xfId="208"/>
    <cellStyle name="#,##0 5 3 3" xfId="209"/>
    <cellStyle name="#,##0 5 4" xfId="210"/>
    <cellStyle name="#,##0 5 4 2" xfId="211"/>
    <cellStyle name="#,##0 5 4 3" xfId="212"/>
    <cellStyle name="#,##0 5 5" xfId="213"/>
    <cellStyle name="#,##0 5 5 2" xfId="214"/>
    <cellStyle name="#,##0 5 5 3" xfId="215"/>
    <cellStyle name="#,##0 5 6" xfId="216"/>
    <cellStyle name="#,##0 5 7" xfId="217"/>
    <cellStyle name="#,##0 6" xfId="218"/>
    <cellStyle name="#,##0 6 2" xfId="219"/>
    <cellStyle name="#,##0 6 2 2" xfId="220"/>
    <cellStyle name="#,##0 6 2 3" xfId="221"/>
    <cellStyle name="#,##0 6 3" xfId="222"/>
    <cellStyle name="#,##0 6 3 2" xfId="223"/>
    <cellStyle name="#,##0 6 4" xfId="224"/>
    <cellStyle name="#,##0 6 5" xfId="225"/>
    <cellStyle name="#,##0 7" xfId="226"/>
    <cellStyle name="#,##0 7 2" xfId="227"/>
    <cellStyle name="#,##0 7 2 2" xfId="228"/>
    <cellStyle name="#,##0 7 3" xfId="229"/>
    <cellStyle name="#,##0 7 4" xfId="230"/>
    <cellStyle name="#,##0 8" xfId="231"/>
    <cellStyle name="#,##0 8 2" xfId="232"/>
    <cellStyle name="#,##0 8 2 2" xfId="233"/>
    <cellStyle name="#,##0 8 3" xfId="234"/>
    <cellStyle name="#,##0 8 4" xfId="235"/>
    <cellStyle name="#,##0 9" xfId="236"/>
    <cellStyle name="#,##0 9 2" xfId="237"/>
    <cellStyle name="#,##0 9 3" xfId="238"/>
    <cellStyle name="." xfId="239"/>
    <cellStyle name=".d©y" xfId="240"/>
    <cellStyle name="??" xfId="2"/>
    <cellStyle name="?? [0.00]_ Att. 1- Cover" xfId="241"/>
    <cellStyle name="?? [0]" xfId="3"/>
    <cellStyle name="?? [0] 2" xfId="122"/>
    <cellStyle name="?? [0] 3" xfId="242"/>
    <cellStyle name="?? [0] 4" xfId="243"/>
    <cellStyle name="?? [0] 5" xfId="244"/>
    <cellStyle name="?? [0] 6" xfId="245"/>
    <cellStyle name="?? [0] 7" xfId="39154"/>
    <cellStyle name="?? [0]_Dtkl" xfId="246"/>
    <cellStyle name="?? 10" xfId="247"/>
    <cellStyle name="?? 11" xfId="248"/>
    <cellStyle name="?? 12" xfId="249"/>
    <cellStyle name="?? 13" xfId="250"/>
    <cellStyle name="?? 14" xfId="251"/>
    <cellStyle name="?? 15" xfId="252"/>
    <cellStyle name="?? 16" xfId="253"/>
    <cellStyle name="?? 17" xfId="254"/>
    <cellStyle name="?? 18" xfId="255"/>
    <cellStyle name="?? 19" xfId="256"/>
    <cellStyle name="?? 2" xfId="123"/>
    <cellStyle name="?? 20" xfId="257"/>
    <cellStyle name="?? 21" xfId="258"/>
    <cellStyle name="?? 22" xfId="39119"/>
    <cellStyle name="?? 23" xfId="39141"/>
    <cellStyle name="?? 24" xfId="39143"/>
    <cellStyle name="?? 25" xfId="39145"/>
    <cellStyle name="?? 26" xfId="39147"/>
    <cellStyle name="?? 27" xfId="39149"/>
    <cellStyle name="?? 28" xfId="39151"/>
    <cellStyle name="?? 3" xfId="127"/>
    <cellStyle name="?? 4" xfId="259"/>
    <cellStyle name="?? 5" xfId="260"/>
    <cellStyle name="?? 6" xfId="261"/>
    <cellStyle name="?? 7" xfId="262"/>
    <cellStyle name="?? 8" xfId="263"/>
    <cellStyle name="?? 9" xfId="264"/>
    <cellStyle name="?_x001d_??%U©÷u&amp;H©÷9_x0008_? s_x000a__x0007__x0001__x0001_" xfId="265"/>
    <cellStyle name="???? [0.00]_      " xfId="266"/>
    <cellStyle name="??????" xfId="267"/>
    <cellStyle name="????_      " xfId="268"/>
    <cellStyle name="???[0]_?? DI" xfId="269"/>
    <cellStyle name="???_?? DI" xfId="270"/>
    <cellStyle name="??[0]_BRE" xfId="271"/>
    <cellStyle name="??_      " xfId="272"/>
    <cellStyle name="??A? [0]_laroux_1_¢¬???¢â? " xfId="273"/>
    <cellStyle name="??A?_laroux_1_¢¬???¢â? " xfId="274"/>
    <cellStyle name="?¡±¢¥?_?¨ù??¢´¢¥_¢¬???¢â? " xfId="275"/>
    <cellStyle name="?ðÇ%U?&amp;H?_x0008_?s_x000a__x0007__x0001__x0001_" xfId="276"/>
    <cellStyle name="[0]_Chi phÝ kh¸c_V" xfId="277"/>
    <cellStyle name="_2007-Q2Hai" xfId="278"/>
    <cellStyle name="_2007-Q2Hai_cau Do 29.3.09" xfId="279"/>
    <cellStyle name="_2007-Q2QT" xfId="280"/>
    <cellStyle name="_2007-Q2QT_cau Do 29.3.09" xfId="281"/>
    <cellStyle name="_ALL" xfId="282"/>
    <cellStyle name="_Bang Chi tieu (2)" xfId="283"/>
    <cellStyle name="_Bang Chi tieu (2) 2" xfId="284"/>
    <cellStyle name="_Bang Chi tieu (2) 3" xfId="285"/>
    <cellStyle name="_Bang Chi tieu (2) 4" xfId="286"/>
    <cellStyle name="_Bang NSTV theo QD10&amp;11-2005" xfId="287"/>
    <cellStyle name="_be tu hoai" xfId="288"/>
    <cellStyle name="_BEN 3_080227-KiemTra" xfId="289"/>
    <cellStyle name="_x0001__BIA" xfId="290"/>
    <cellStyle name="_Book1" xfId="291"/>
    <cellStyle name="_Book1_1" xfId="292"/>
    <cellStyle name="_Book1_1_Bang Quyet Toan" xfId="293"/>
    <cellStyle name="_Book1_1_Bang thong  ke dao duong" xfId="294"/>
    <cellStyle name="_Book1_1_Book1" xfId="295"/>
    <cellStyle name="_Book1_1_cac bang tinh do an" xfId="296"/>
    <cellStyle name="_Book1_1_Dutoan-LHPhai" xfId="297"/>
    <cellStyle name="_Book1_1_nen san nha 8e,8f" xfId="298"/>
    <cellStyle name="_Book1_1_nen san nha 8e,8f 2" xfId="299"/>
    <cellStyle name="_Book1_1_nen san nha 8e,8f 3" xfId="300"/>
    <cellStyle name="_Book1_1_nen san nha 8e,8f 4" xfId="301"/>
    <cellStyle name="_Book1_1_nen san nha 8e,8f_CAY XANH" xfId="302"/>
    <cellStyle name="_Book1_1_nen san nha 8e,8f_DU TOAN CV 23-9 (phan cay xanh)" xfId="303"/>
    <cellStyle name="_Book1_1_nen san nha 8e,8f_DU TOAN CV 23-9 ++++" xfId="304"/>
    <cellStyle name="_Book1_1_nen san nha 8e,8f_DU TOAN CV 23-9 SUA" xfId="305"/>
    <cellStyle name="_Book1_1_nen san nha 8e,8f_DU TOAN CV tao dan (phan cay xanh)" xfId="306"/>
    <cellStyle name="_Book1_1_nen san nha 8e,8f_KLCX" xfId="307"/>
    <cellStyle name="_Book1_1_nen san nha 8e,8f_PTVT CX" xfId="308"/>
    <cellStyle name="_Book1_1_nen san nha 8e,8f_thiet bi tao dan" xfId="311"/>
    <cellStyle name="_Book1_1_nen san nha 8e,8f_TONG DU TOAN CV TAO DAN" xfId="309"/>
    <cellStyle name="_Book1_1_nen san nha 8e,8f_TONG DU TOAN CV TAO DAN hoan chinh" xfId="310"/>
    <cellStyle name="_Book1_1_" xfId="312"/>
    <cellStyle name="_Book1_1_ 2" xfId="313"/>
    <cellStyle name="_Book1_1_ 3" xfId="314"/>
    <cellStyle name="_Book1_1_ 4" xfId="315"/>
    <cellStyle name="_Book1_1__CAY XANH" xfId="316"/>
    <cellStyle name="_Book1_1__DU TOAN CV 23-9 (phan cay xanh)" xfId="317"/>
    <cellStyle name="_Book1_1__DU TOAN CV 23-9 ++++" xfId="318"/>
    <cellStyle name="_Book1_1__DU TOAN CV 23-9 SUA" xfId="319"/>
    <cellStyle name="_Book1_1__DU TOAN CV tao dan (phan cay xanh)" xfId="320"/>
    <cellStyle name="_Book1_1__KLCX" xfId="321"/>
    <cellStyle name="_Book1_1__PTVT CX" xfId="322"/>
    <cellStyle name="_Book1_1__thiet bi tao dan" xfId="325"/>
    <cellStyle name="_Book1_1__TONG DU TOAN CV TAO DAN" xfId="323"/>
    <cellStyle name="_Book1_1__TONG DU TOAN CV TAO DAN hoan chinh" xfId="324"/>
    <cellStyle name="_Book1_2" xfId="326"/>
    <cellStyle name="_Book1_3" xfId="327"/>
    <cellStyle name="_Book1_Bang Quyet Toan" xfId="328"/>
    <cellStyle name="_Book1_bang quyet toan truong MNBC 4" xfId="329"/>
    <cellStyle name="_Book1_Bang tien luong P21-22" xfId="330"/>
    <cellStyle name="_Book1_Bang tien luong(30-3-04)moi1" xfId="331"/>
    <cellStyle name="_Book1_BC-QT-WB-dthao" xfId="332"/>
    <cellStyle name="_Book1_Book1" xfId="333"/>
    <cellStyle name="_Book1_Book1_1" xfId="334"/>
    <cellStyle name="_Book1_Book1_Bang tien luong(30-3-04)moi1" xfId="335"/>
    <cellStyle name="_Book1_Book1_Dutoan-LHPhai" xfId="336"/>
    <cellStyle name="_Book1_Book1_gia goi thau cu chi - trinh Cty lan 2" xfId="337"/>
    <cellStyle name="_Book1_Book1_HSMT PT 2003 - LHT Can Gio " xfId="338"/>
    <cellStyle name="_Book1_cau Do 29.3.09" xfId="339"/>
    <cellStyle name="_Book1_Du toan duong cau DO  15.4.09(PA xu ly)" xfId="340"/>
    <cellStyle name="_Book1_Dutoan-LHPhai" xfId="341"/>
    <cellStyle name="_Book1_gia goi thau cu chi - trinh Cty lan 2" xfId="342"/>
    <cellStyle name="_Book1_HSMT PT 2003 - LHT Can Gio " xfId="343"/>
    <cellStyle name="_Book1_TONGHOPKHOILUONGSUA1" xfId="344"/>
    <cellStyle name="_BOQ - PD - SRFC 1" xfId="345"/>
    <cellStyle name="_BOQ - PD - SRFC 1_TONG HOP PS KIEM TRA 29122008.xls" xfId="346"/>
    <cellStyle name="_BOQ - PD - SRFC 1_TONG HOP PS KIEM TRA 29122008.xls_KHO BAC NHA NUOC TIEN GIANG" xfId="347"/>
    <cellStyle name="_BOQ - PD - SRFC 1_TONG HOP PS KIEM TRA 29122008.xls_NHCSXH HUYEN VINH LOI" xfId="348"/>
    <cellStyle name="_BoQ -FIRE PROTECTION -SAVICO LY TU TRONG 22MAY 2007" xfId="349"/>
    <cellStyle name="_x0001__cac bang tinh do an" xfId="350"/>
    <cellStyle name="_cau Phung(Goi2)suatheoTD(cucDB)" xfId="351"/>
    <cellStyle name="_CUOC 04 Du An " xfId="352"/>
    <cellStyle name="_CUOC 04 K1 lap (cong trinh)" xfId="353"/>
    <cellStyle name="_Dien cau Phung toan tuyen -  TDinh T12-2007" xfId="354"/>
    <cellStyle name="_Dtduytu-K1-01.2.11" xfId="355"/>
    <cellStyle name="_Dtduytu-K1-04.10" xfId="356"/>
    <cellStyle name="_Dtduytu-K1-05.2.10" xfId="357"/>
    <cellStyle name="_Dtduytu-K1-08.1.10" xfId="358"/>
    <cellStyle name="_Dtduytu-K1-08.2.10" xfId="359"/>
    <cellStyle name="_Dtduytu-K1-10.2.10" xfId="360"/>
    <cellStyle name="_Dtoan Cay xanh K1-K1+25sS" xfId="361"/>
    <cellStyle name="_DTTC LAP THEO TONG - XAY MOI HANG RAO DUONG 6A, CAI TAO HANG RAO QL 51" xfId="362"/>
    <cellStyle name="_Du toan_DOAN NGOAI TX TAN AN_tach Xlap(sua)" xfId="363"/>
    <cellStyle name="_DUTOAN-CANVUON.K1.2(23-7-2010)" xfId="364"/>
    <cellStyle name="_DUTOAN-DTU-K3+4.M2010.2" xfId="365"/>
    <cellStyle name="_dutoan-goi1-NL-TN" xfId="366"/>
    <cellStyle name="_Dutoan-LHPhai" xfId="367"/>
    <cellStyle name="_Giacamay(TT06)-ngoc(Tinh K)" xfId="369"/>
    <cellStyle name="_Giacamay(TT06)-ngoc(Tinh K)_cau Do 29.3.09" xfId="370"/>
    <cellStyle name="_GIA-DUTHAU" xfId="371"/>
    <cellStyle name="_Giai Doan 3 Hong Ngu" xfId="372"/>
    <cellStyle name="_GOI 14" xfId="368"/>
    <cellStyle name="_HaHoa_TDT_DienCSang" xfId="373"/>
    <cellStyle name="_HaHoa19-5-07" xfId="374"/>
    <cellStyle name="_Havana - Bang quyet toan ke ca tang giam" xfId="375"/>
    <cellStyle name="_x0001__Havana - Bang quyet toan ke ca tang giam" xfId="376"/>
    <cellStyle name="_HAVANA-BoQ-Contract 03122007" xfId="377"/>
    <cellStyle name="_HAVANA-BoQ-Contract 03122007-English and Vietnamese" xfId="378"/>
    <cellStyle name="_He thong dien khung keo" xfId="379"/>
    <cellStyle name="_HT giao thong duong A" xfId="380"/>
    <cellStyle name="_kd" xfId="381"/>
    <cellStyle name="_Khai toan_(Theo TT04)" xfId="1105"/>
    <cellStyle name="_KL_CHU_DAU_TU" xfId="382"/>
    <cellStyle name="_KL_CHU_DAU_TU 2" xfId="383"/>
    <cellStyle name="_KL_CHU_DAU_TU 3" xfId="384"/>
    <cellStyle name="_KL_CHU_DAU_TU 4" xfId="385"/>
    <cellStyle name="_KLc" xfId="386"/>
    <cellStyle name="_klccc1" xfId="387"/>
    <cellStyle name="_KLcn+d" xfId="388"/>
    <cellStyle name="_KLR" xfId="389"/>
    <cellStyle name="_KT (2)" xfId="390"/>
    <cellStyle name="_KT (2)_1" xfId="391"/>
    <cellStyle name="_KT (2)_1_Book1" xfId="392"/>
    <cellStyle name="_KT (2)_1_Lora-tungchau" xfId="393"/>
    <cellStyle name="_KT (2)_1_Qt-HT3PQ1(CauKho)" xfId="394"/>
    <cellStyle name="_KT (2)_1_Qt-HT3PQ1(CauKho)_Bang Quyet Toan" xfId="395"/>
    <cellStyle name="_KT (2)_1_Qt-HT3PQ1(CauKho)_bang quyet toan truong MNBC 4" xfId="396"/>
    <cellStyle name="_KT (2)_1_Qt-HT3PQ1(CauKho)_Don gia quy 3 nam 2003 - Ban Dien Luc" xfId="397"/>
    <cellStyle name="_KT (2)_1_Qt-HT3PQ1(CauKho)_Don gia quy 3 nam 2003 - Ban Dien Luc_Bang tien luong(30-3-04)moi1" xfId="398"/>
    <cellStyle name="_KT (2)_1_Qt-HT3PQ1(CauKho)_Don gia quy 3 nam 2003 - Ban Dien Luc_HSMT PT 2003 - LHT Can Gio " xfId="399"/>
    <cellStyle name="_KT (2)_1_Qt-HT3PQ1(CauKho)_NC-VL2-2003" xfId="400"/>
    <cellStyle name="_KT (2)_1_Qt-HT3PQ1(CauKho)_NC-VL2-2003_1" xfId="401"/>
    <cellStyle name="_KT (2)_1_Qt-HT3PQ1(CauKho)_NC-VL2-2003_1_Bang tien luong(30-3-04)moi1" xfId="402"/>
    <cellStyle name="_KT (2)_1_Qt-HT3PQ1(CauKho)_NC-VL2-2003_1_HSMT PT 2003 - LHT Can Gio " xfId="403"/>
    <cellStyle name="_KT (2)_1_Qt-HT3PQ1(CauKho)_XL4Test5" xfId="404"/>
    <cellStyle name="_KT (2)_1_Qt-HT3PQ1(CauKho)_XL4Test5_1" xfId="405"/>
    <cellStyle name="_KT (2)_2" xfId="406"/>
    <cellStyle name="_KT (2)_2_TG-TH" xfId="407"/>
    <cellStyle name="_KT (2)_2_TG-TH_5. HT dien" xfId="408"/>
    <cellStyle name="_KT (2)_2_TG-TH_Bang Quyet Toan" xfId="409"/>
    <cellStyle name="_KT (2)_2_TG-TH_bang quyet toan truong MNBC 4" xfId="410"/>
    <cellStyle name="_KT (2)_2_TG-TH_BAO CAO KLCT PT2000" xfId="411"/>
    <cellStyle name="_KT (2)_2_TG-TH_BAO CAO PT2000" xfId="412"/>
    <cellStyle name="_KT (2)_2_TG-TH_BAO CAO PT2000_Book1" xfId="413"/>
    <cellStyle name="_KT (2)_2_TG-TH_Bao cao XDCB 2001 - T11 KH dieu chinh 20-11-THAI" xfId="414"/>
    <cellStyle name="_KT (2)_2_TG-TH_BEN 3_080227-KiemTra" xfId="415"/>
    <cellStyle name="_KT (2)_2_TG-TH_Book1" xfId="416"/>
    <cellStyle name="_KT (2)_2_TG-TH_Book1_1" xfId="417"/>
    <cellStyle name="_KT (2)_2_TG-TH_Book1_1_Bang Quyet Toan" xfId="418"/>
    <cellStyle name="_KT (2)_2_TG-TH_Book1_1_bang quyet toan truong MNBC 4" xfId="419"/>
    <cellStyle name="_KT (2)_2_TG-TH_Book1_1_Bang thong  ke dao duong" xfId="421"/>
    <cellStyle name="_KT (2)_2_TG-TH_Book1_1_Bang tien luong(30-3-04)moi1" xfId="420"/>
    <cellStyle name="_KT (2)_2_TG-TH_Book1_1_Book1" xfId="422"/>
    <cellStyle name="_KT (2)_2_TG-TH_Book1_1_Book1_1" xfId="423"/>
    <cellStyle name="_KT (2)_2_TG-TH_Book1_1_CUOC 04 Du An " xfId="424"/>
    <cellStyle name="_KT (2)_2_TG-TH_Book1_1_CUOC 04 K1 lap (cong trinh)" xfId="425"/>
    <cellStyle name="_KT (2)_2_TG-TH_Book1_1_DanhMucDonGiaVTTB_Dien_TAM" xfId="426"/>
    <cellStyle name="_KT (2)_2_TG-TH_Book1_1_HSMT PT 2003 - LHT Can Gio " xfId="427"/>
    <cellStyle name="_KT (2)_2_TG-TH_Book1_2" xfId="428"/>
    <cellStyle name="_KT (2)_2_TG-TH_Book1_2_Bang Quyet Toan" xfId="429"/>
    <cellStyle name="_KT (2)_2_TG-TH_Book1_2_bang quyet toan truong MNBC 4" xfId="430"/>
    <cellStyle name="_KT (2)_2_TG-TH_Book1_2_Bang tien luong(30-3-04)moi1" xfId="431"/>
    <cellStyle name="_KT (2)_2_TG-TH_Book1_2_Book1" xfId="432"/>
    <cellStyle name="_KT (2)_2_TG-TH_Book1_2_HSMT PT 2003 - LHT Can Gio " xfId="433"/>
    <cellStyle name="_KT (2)_2_TG-TH_Book1_3" xfId="434"/>
    <cellStyle name="_KT (2)_2_TG-TH_Book1_3_Book1" xfId="435"/>
    <cellStyle name="_KT (2)_2_TG-TH_Book1_4" xfId="436"/>
    <cellStyle name="_KT (2)_2_TG-TH_Book1_BANG KL QUYET TOAN (goi thau so 2)" xfId="437"/>
    <cellStyle name="_KT (2)_2_TG-TH_Book1_Bang Quyet Toan" xfId="438"/>
    <cellStyle name="_KT (2)_2_TG-TH_Book1_bang quyet toan truong MNBC 4" xfId="439"/>
    <cellStyle name="_KT (2)_2_TG-TH_Book1_Bang thong  ke dao duong" xfId="441"/>
    <cellStyle name="_KT (2)_2_TG-TH_Book1_Bang tien luong P21-22" xfId="440"/>
    <cellStyle name="_KT (2)_2_TG-TH_Book1_BIA" xfId="442"/>
    <cellStyle name="_KT (2)_2_TG-TH_Book1_Book1" xfId="443"/>
    <cellStyle name="_KT (2)_2_TG-TH_Book1_Book1_1" xfId="444"/>
    <cellStyle name="_KT (2)_2_TG-TH_Book1_Book1_2" xfId="445"/>
    <cellStyle name="_KT (2)_2_TG-TH_Book1_Book1_3" xfId="446"/>
    <cellStyle name="_KT (2)_2_TG-TH_Book1_Book1_Dutoan-LHPhai" xfId="447"/>
    <cellStyle name="_KT (2)_2_TG-TH_Book1_cac bang tinh do an" xfId="448"/>
    <cellStyle name="_KT (2)_2_TG-TH_Book1_CUOC 04 Du An " xfId="449"/>
    <cellStyle name="_KT (2)_2_TG-TH_Book1_CUOC 04 K1 lap (cong trinh)" xfId="450"/>
    <cellStyle name="_KT (2)_2_TG-TH_Book1_DanhMucDonGiaVTTB_Dien_TAM" xfId="451"/>
    <cellStyle name="_KT (2)_2_TG-TH_Book1_gia goi thau cu chi - trinh Cty lan 2" xfId="452"/>
    <cellStyle name="_KT (2)_2_TG-TH_Book1_HSMT PT 2003 - LHT Can Gio " xfId="453"/>
    <cellStyle name="_KT (2)_2_TG-TH_Book1_nen san nha 8e,8f" xfId="454"/>
    <cellStyle name="_KT (2)_2_TG-TH_Book1_TH KE" xfId="455"/>
    <cellStyle name="_KT (2)_2_TG-TH_Book1_XL4Poppy" xfId="456"/>
    <cellStyle name="_KT (2)_2_TG-TH_Book1_XL4Test5" xfId="457"/>
    <cellStyle name="_KT (2)_2_TG-TH_Book1_" xfId="458"/>
    <cellStyle name="_KT (2)_2_TG-TH_CUOC 04 Du An " xfId="459"/>
    <cellStyle name="_KT (2)_2_TG-TH_CUOC 04 K1 lap (cong trinh)" xfId="460"/>
    <cellStyle name="_KT (2)_2_TG-TH_Dcdtoan-bcnckt " xfId="461"/>
    <cellStyle name="_KT (2)_2_TG-TH_Dcdtoan-bcnckt _Book1" xfId="462"/>
    <cellStyle name="_KT (2)_2_TG-TH_Dcdtoan-bcnckt _Book2" xfId="463"/>
    <cellStyle name="_KT (2)_2_TG-TH_Dcdtoan-bcnckt _D64-18-04-2003-BH-TKKT(sd)2" xfId="464"/>
    <cellStyle name="_KT (2)_2_TG-TH_Dcdtoan-bcnckt _HSMT PT 2003 - LHT Can Gio " xfId="465"/>
    <cellStyle name="_KT (2)_2_TG-TH_Dcdtoan-bcnckt _XL4Poppy" xfId="466"/>
    <cellStyle name="_KT (2)_2_TG-TH_Dcdtoan-bcnckt _XL4Test5" xfId="467"/>
    <cellStyle name="_KT (2)_2_TG-TH_Dongia2-2003" xfId="468"/>
    <cellStyle name="_KT (2)_2_TG-TH_DTCDT MR.2N110.HOCMON.TDTOAN.CCUNG" xfId="469"/>
    <cellStyle name="_KT (2)_2_TG-TH_Dutoan-LHPhai" xfId="470"/>
    <cellStyle name="_KT (2)_2_TG-TH_Giai Doan 3 Hong Ngu" xfId="471"/>
    <cellStyle name="_KT (2)_2_TG-TH_Lora-tungchau" xfId="472"/>
    <cellStyle name="_KT (2)_2_TG-TH_moi" xfId="473"/>
    <cellStyle name="_KT (2)_2_TG-TH_moi_Book1" xfId="474"/>
    <cellStyle name="_KT (2)_2_TG-TH_moi_Book2" xfId="475"/>
    <cellStyle name="_KT (2)_2_TG-TH_moi_D64-18-04-2003-BH-TKKT(sd)2" xfId="476"/>
    <cellStyle name="_KT (2)_2_TG-TH_moi_HSMT PT 2003 - LHT Can Gio " xfId="477"/>
    <cellStyle name="_KT (2)_2_TG-TH_moi_XL4Poppy" xfId="478"/>
    <cellStyle name="_KT (2)_2_TG-TH_moi_XL4Test5" xfId="479"/>
    <cellStyle name="_KT (2)_2_TG-TH_Mong" xfId="480"/>
    <cellStyle name="_KT (2)_2_TG-TH_PGIA-phieu tham tra Kho bac" xfId="481"/>
    <cellStyle name="_KT (2)_2_TG-TH_PT02-02" xfId="482"/>
    <cellStyle name="_KT (2)_2_TG-TH_PT02-02_Book1" xfId="483"/>
    <cellStyle name="_KT (2)_2_TG-TH_PT02-03" xfId="484"/>
    <cellStyle name="_KT (2)_2_TG-TH_PT02-03_Book1" xfId="485"/>
    <cellStyle name="_KT (2)_2_TG-TH_Qt-HT3PQ1(CauKho)" xfId="486"/>
    <cellStyle name="_KT (2)_2_TG-TH_Qt-HT3PQ1(CauKho)_Bang Quyet Toan" xfId="487"/>
    <cellStyle name="_KT (2)_2_TG-TH_Qt-HT3PQ1(CauKho)_bang quyet toan truong MNBC 4" xfId="488"/>
    <cellStyle name="_KT (2)_2_TG-TH_Qt-HT3PQ1(CauKho)_Don gia quy 3 nam 2003 - Ban Dien Luc" xfId="489"/>
    <cellStyle name="_KT (2)_2_TG-TH_Qt-HT3PQ1(CauKho)_Don gia quy 3 nam 2003 - Ban Dien Luc_Bang tien luong(30-3-04)moi1" xfId="490"/>
    <cellStyle name="_KT (2)_2_TG-TH_Qt-HT3PQ1(CauKho)_Don gia quy 3 nam 2003 - Ban Dien Luc_HSMT PT 2003 - LHT Can Gio " xfId="491"/>
    <cellStyle name="_KT (2)_2_TG-TH_Qt-HT3PQ1(CauKho)_NC-VL2-2003" xfId="492"/>
    <cellStyle name="_KT (2)_2_TG-TH_Qt-HT3PQ1(CauKho)_NC-VL2-2003_1" xfId="493"/>
    <cellStyle name="_KT (2)_2_TG-TH_Qt-HT3PQ1(CauKho)_NC-VL2-2003_1_Bang tien luong(30-3-04)moi1" xfId="494"/>
    <cellStyle name="_KT (2)_2_TG-TH_Qt-HT3PQ1(CauKho)_NC-VL2-2003_1_HSMT PT 2003 - LHT Can Gio " xfId="495"/>
    <cellStyle name="_KT (2)_2_TG-TH_Qt-HT3PQ1(CauKho)_XL4Test5" xfId="496"/>
    <cellStyle name="_KT (2)_2_TG-TH_Qt-HT3PQ1(CauKho)_XL4Test5_1" xfId="497"/>
    <cellStyle name="_KT (2)_2_TG-TH_Sheet2" xfId="498"/>
    <cellStyle name="_KT (2)_2_TG-TH_Sheet3" xfId="499"/>
    <cellStyle name="_KT (2)_2_TG-TH_TH KE" xfId="502"/>
    <cellStyle name="_KT (2)_2_TG-TH_thanh toan lau 8-san 9(kiem28-3)" xfId="503"/>
    <cellStyle name="_KT (2)_2_TG-TH_tong hop nen BTCT" xfId="500"/>
    <cellStyle name="_KT (2)_2_TG-TH_TONGHOPKHOILUONGSUA1" xfId="501"/>
    <cellStyle name="_KT (2)_2_TG-TH_XL4Poppy" xfId="504"/>
    <cellStyle name="_KT (2)_2_TG-TH_XL4Poppy_XL4Test5" xfId="505"/>
    <cellStyle name="_KT (2)_2_TG-TH_XL4Test5" xfId="506"/>
    <cellStyle name="_KT (2)_3" xfId="507"/>
    <cellStyle name="_KT (2)_3_TG-TH" xfId="508"/>
    <cellStyle name="_KT (2)_3_TG-TH_ALL" xfId="509"/>
    <cellStyle name="_KT (2)_3_TG-TH_BEN 3_080227-KiemTra" xfId="510"/>
    <cellStyle name="_KT (2)_3_TG-TH_Book1" xfId="511"/>
    <cellStyle name="_KT (2)_3_TG-TH_Book1_1" xfId="512"/>
    <cellStyle name="_KT (2)_3_TG-TH_Book1_1_Bang thong  ke dao duong" xfId="513"/>
    <cellStyle name="_KT (2)_3_TG-TH_Book1_1_Book1" xfId="514"/>
    <cellStyle name="_KT (2)_3_TG-TH_Book1_1_Dutoan-LHPhai" xfId="515"/>
    <cellStyle name="_KT (2)_3_TG-TH_Book1_2" xfId="516"/>
    <cellStyle name="_KT (2)_3_TG-TH_Book1_Bang Quyet Toan" xfId="517"/>
    <cellStyle name="_KT (2)_3_TG-TH_Book1_bang quyet toan truong MNBC 4" xfId="518"/>
    <cellStyle name="_KT (2)_3_TG-TH_Book1_Bang tien luong P21-22" xfId="519"/>
    <cellStyle name="_KT (2)_3_TG-TH_Book1_Bang tien luong(30-3-04)moi1" xfId="520"/>
    <cellStyle name="_KT (2)_3_TG-TH_Book1_BC-QT-WB-dthao" xfId="521"/>
    <cellStyle name="_KT (2)_3_TG-TH_Book1_Book1" xfId="522"/>
    <cellStyle name="_KT (2)_3_TG-TH_Book1_Book1_1" xfId="523"/>
    <cellStyle name="_KT (2)_3_TG-TH_Book1_Book1_Bang tien luong(30-3-04)moi1" xfId="524"/>
    <cellStyle name="_KT (2)_3_TG-TH_Book1_Book1_gia goi thau cu chi - trinh Cty lan 2" xfId="525"/>
    <cellStyle name="_KT (2)_3_TG-TH_Book1_Book1_HSMT PT 2003 - LHT Can Gio " xfId="526"/>
    <cellStyle name="_KT (2)_3_TG-TH_Book1_Dutoan-LHPhai" xfId="527"/>
    <cellStyle name="_KT (2)_3_TG-TH_Book1_gia goi thau cu chi - trinh Cty lan 2" xfId="528"/>
    <cellStyle name="_KT (2)_3_TG-TH_Book1_HSMT PT 2003 - LHT Can Gio " xfId="529"/>
    <cellStyle name="_KT (2)_3_TG-TH_Book1_TONGHOPKHOILUONGSUA1" xfId="530"/>
    <cellStyle name="_KT (2)_3_TG-TH_Dutoan-LHPhai" xfId="531"/>
    <cellStyle name="_KT (2)_3_TG-TH_Giai Doan 3 Hong Ngu" xfId="532"/>
    <cellStyle name="_KT (2)_3_TG-TH_kd" xfId="533"/>
    <cellStyle name="_KT (2)_3_TG-TH_KLc" xfId="534"/>
    <cellStyle name="_KT (2)_3_TG-TH_klccc1" xfId="535"/>
    <cellStyle name="_KT (2)_3_TG-TH_KLcn+d" xfId="536"/>
    <cellStyle name="_KT (2)_3_TG-TH_KLR" xfId="537"/>
    <cellStyle name="_KT (2)_3_TG-TH_KTOAN" xfId="538"/>
    <cellStyle name="_KT (2)_3_TG-TH_KTOAN1" xfId="539"/>
    <cellStyle name="_KT (2)_3_TG-TH_Lora-tungchau" xfId="540"/>
    <cellStyle name="_KT (2)_3_TG-TH_Lora-tungchau_Book1" xfId="541"/>
    <cellStyle name="_KT (2)_3_TG-TH_PERSONAL" xfId="542"/>
    <cellStyle name="_KT (2)_3_TG-TH_PERSONAL_BANG KL QUYET TOAN (goi thau so 2)" xfId="543"/>
    <cellStyle name="_KT (2)_3_TG-TH_PERSONAL_BIA" xfId="544"/>
    <cellStyle name="_KT (2)_3_TG-TH_PERSONAL_Book1" xfId="545"/>
    <cellStyle name="_KT (2)_3_TG-TH_PERSONAL_Book1_Havana - Bang quyet toan ke ca tang giam" xfId="546"/>
    <cellStyle name="_KT (2)_3_TG-TH_PERSONAL_cac bang tinh do an" xfId="547"/>
    <cellStyle name="_KT (2)_3_TG-TH_PERSONAL_Havana - Bang quyet toan ke ca tang giam" xfId="548"/>
    <cellStyle name="_KT (2)_3_TG-TH_PERSONAL_HTQ.8 GD1" xfId="549"/>
    <cellStyle name="_KT (2)_3_TG-TH_PERSONAL_HTQ.8 GD1_Bang Quyet Toan" xfId="550"/>
    <cellStyle name="_KT (2)_3_TG-TH_PERSONAL_HTQ.8 GD1_bang quyet toan truong MNBC 4" xfId="551"/>
    <cellStyle name="_KT (2)_3_TG-TH_PERSONAL_HTQ.8 GD1_Don gia quy 3 nam 2003 - Ban Dien Luc" xfId="552"/>
    <cellStyle name="_KT (2)_3_TG-TH_PERSONAL_HTQ.8 GD1_Don gia quy 3 nam 2003 - Ban Dien Luc_Bang tien luong(30-3-04)moi1" xfId="553"/>
    <cellStyle name="_KT (2)_3_TG-TH_PERSONAL_HTQ.8 GD1_Don gia quy 3 nam 2003 - Ban Dien Luc_HSMT PT 2003 - LHT Can Gio " xfId="554"/>
    <cellStyle name="_KT (2)_3_TG-TH_PERSONAL_HTQ.8 GD1_NC-VL2-2003" xfId="555"/>
    <cellStyle name="_KT (2)_3_TG-TH_PERSONAL_HTQ.8 GD1_NC-VL2-2003_1" xfId="556"/>
    <cellStyle name="_KT (2)_3_TG-TH_PERSONAL_HTQ.8 GD1_NC-VL2-2003_1_Bang tien luong(30-3-04)moi1" xfId="557"/>
    <cellStyle name="_KT (2)_3_TG-TH_PERSONAL_HTQ.8 GD1_NC-VL2-2003_1_HSMT PT 2003 - LHT Can Gio " xfId="558"/>
    <cellStyle name="_KT (2)_3_TG-TH_PERSONAL_HTQ.8 GD1_XL4Test5" xfId="559"/>
    <cellStyle name="_KT (2)_3_TG-TH_PERSONAL_HTQ.8 GD1_XL4Test5_1" xfId="560"/>
    <cellStyle name="_KT (2)_3_TG-TH_PERSONAL_nen san nha 8e,8f" xfId="561"/>
    <cellStyle name="_KT (2)_3_TG-TH_PERSONAL_TH KE" xfId="563"/>
    <cellStyle name="_KT (2)_3_TG-TH_PERSONAL_Tong hop KHCB 2001" xfId="562"/>
    <cellStyle name="_KT (2)_3_TG-TH_PERSONAL_" xfId="564"/>
    <cellStyle name="_KT (2)_3_TG-TH_Qt-HT3PQ1(CauKho)" xfId="565"/>
    <cellStyle name="_KT (2)_3_TG-TH_Qt-HT3PQ1(CauKho)_Bang Quyet Toan" xfId="566"/>
    <cellStyle name="_KT (2)_3_TG-TH_Qt-HT3PQ1(CauKho)_bang quyet toan truong MNBC 4" xfId="567"/>
    <cellStyle name="_KT (2)_3_TG-TH_Qt-HT3PQ1(CauKho)_Don gia quy 3 nam 2003 - Ban Dien Luc" xfId="568"/>
    <cellStyle name="_KT (2)_3_TG-TH_Qt-HT3PQ1(CauKho)_Don gia quy 3 nam 2003 - Ban Dien Luc_Bang tien luong(30-3-04)moi1" xfId="569"/>
    <cellStyle name="_KT (2)_3_TG-TH_Qt-HT3PQ1(CauKho)_Don gia quy 3 nam 2003 - Ban Dien Luc_HSMT PT 2003 - LHT Can Gio " xfId="570"/>
    <cellStyle name="_KT (2)_3_TG-TH_Qt-HT3PQ1(CauKho)_NC-VL2-2003" xfId="571"/>
    <cellStyle name="_KT (2)_3_TG-TH_Qt-HT3PQ1(CauKho)_NC-VL2-2003_1" xfId="572"/>
    <cellStyle name="_KT (2)_3_TG-TH_Qt-HT3PQ1(CauKho)_NC-VL2-2003_1_Bang tien luong(30-3-04)moi1" xfId="573"/>
    <cellStyle name="_KT (2)_3_TG-TH_Qt-HT3PQ1(CauKho)_NC-VL2-2003_1_HSMT PT 2003 - LHT Can Gio " xfId="574"/>
    <cellStyle name="_KT (2)_3_TG-TH_Qt-HT3PQ1(CauKho)_XL4Test5" xfId="575"/>
    <cellStyle name="_KT (2)_3_TG-TH_Qt-HT3PQ1(CauKho)_XL4Test5_1" xfId="576"/>
    <cellStyle name="_KT (2)_3_TG-TH_thanh toan lau 8-san 9(kiem28-3)" xfId="578"/>
    <cellStyle name="_KT (2)_3_TG-TH_THKP CAU" xfId="579"/>
    <cellStyle name="_KT (2)_3_TG-TH_THKPCAU(c)" xfId="580"/>
    <cellStyle name="_KT (2)_3_TG-TH_TONGHOPKHOILUONGSUA1" xfId="577"/>
    <cellStyle name="_KT (2)_4" xfId="581"/>
    <cellStyle name="_KT (2)_4_5. HT dien" xfId="582"/>
    <cellStyle name="_KT (2)_4_Bang Quyet Toan" xfId="583"/>
    <cellStyle name="_KT (2)_4_bang quyet toan truong MNBC 4" xfId="584"/>
    <cellStyle name="_KT (2)_4_BAO CAO KLCT PT2000" xfId="585"/>
    <cellStyle name="_KT (2)_4_BAO CAO PT2000" xfId="586"/>
    <cellStyle name="_KT (2)_4_BAO CAO PT2000_Book1" xfId="587"/>
    <cellStyle name="_KT (2)_4_Bao cao XDCB 2001 - T11 KH dieu chinh 20-11-THAI" xfId="588"/>
    <cellStyle name="_KT (2)_4_BEN 3_080227-KiemTra" xfId="589"/>
    <cellStyle name="_KT (2)_4_Book1" xfId="590"/>
    <cellStyle name="_KT (2)_4_Book1_1" xfId="591"/>
    <cellStyle name="_KT (2)_4_Book1_1_Bang Quyet Toan" xfId="592"/>
    <cellStyle name="_KT (2)_4_Book1_1_bang quyet toan truong MNBC 4" xfId="593"/>
    <cellStyle name="_KT (2)_4_Book1_1_Bang thong  ke dao duong" xfId="595"/>
    <cellStyle name="_KT (2)_4_Book1_1_Bang tien luong(30-3-04)moi1" xfId="594"/>
    <cellStyle name="_KT (2)_4_Book1_1_Book1" xfId="596"/>
    <cellStyle name="_KT (2)_4_Book1_1_Book1_1" xfId="597"/>
    <cellStyle name="_KT (2)_4_Book1_1_CUOC 04 Du An " xfId="598"/>
    <cellStyle name="_KT (2)_4_Book1_1_CUOC 04 K1 lap (cong trinh)" xfId="599"/>
    <cellStyle name="_KT (2)_4_Book1_1_DanhMucDonGiaVTTB_Dien_TAM" xfId="600"/>
    <cellStyle name="_KT (2)_4_Book1_1_HSMT PT 2003 - LHT Can Gio " xfId="601"/>
    <cellStyle name="_KT (2)_4_Book1_2" xfId="602"/>
    <cellStyle name="_KT (2)_4_Book1_2_Bang Quyet Toan" xfId="603"/>
    <cellStyle name="_KT (2)_4_Book1_2_bang quyet toan truong MNBC 4" xfId="604"/>
    <cellStyle name="_KT (2)_4_Book1_2_Bang tien luong(30-3-04)moi1" xfId="605"/>
    <cellStyle name="_KT (2)_4_Book1_2_Book1" xfId="606"/>
    <cellStyle name="_KT (2)_4_Book1_2_HSMT PT 2003 - LHT Can Gio " xfId="607"/>
    <cellStyle name="_KT (2)_4_Book1_3" xfId="608"/>
    <cellStyle name="_KT (2)_4_Book1_3_Book1" xfId="609"/>
    <cellStyle name="_KT (2)_4_Book1_4" xfId="610"/>
    <cellStyle name="_KT (2)_4_Book1_BANG KL QUYET TOAN (goi thau so 2)" xfId="611"/>
    <cellStyle name="_KT (2)_4_Book1_Bang Quyet Toan" xfId="612"/>
    <cellStyle name="_KT (2)_4_Book1_bang quyet toan truong MNBC 4" xfId="613"/>
    <cellStyle name="_KT (2)_4_Book1_Bang thong  ke dao duong" xfId="615"/>
    <cellStyle name="_KT (2)_4_Book1_Bang tien luong P21-22" xfId="614"/>
    <cellStyle name="_KT (2)_4_Book1_BIA" xfId="616"/>
    <cellStyle name="_KT (2)_4_Book1_Book1" xfId="617"/>
    <cellStyle name="_KT (2)_4_Book1_Book1_1" xfId="618"/>
    <cellStyle name="_KT (2)_4_Book1_Book1_2" xfId="619"/>
    <cellStyle name="_KT (2)_4_Book1_Book1_3" xfId="620"/>
    <cellStyle name="_KT (2)_4_Book1_Book1_Dutoan-LHPhai" xfId="621"/>
    <cellStyle name="_KT (2)_4_Book1_cac bang tinh do an" xfId="622"/>
    <cellStyle name="_KT (2)_4_Book1_CUOC 04 Du An " xfId="623"/>
    <cellStyle name="_KT (2)_4_Book1_CUOC 04 K1 lap (cong trinh)" xfId="624"/>
    <cellStyle name="_KT (2)_4_Book1_DanhMucDonGiaVTTB_Dien_TAM" xfId="625"/>
    <cellStyle name="_KT (2)_4_Book1_gia goi thau cu chi - trinh Cty lan 2" xfId="626"/>
    <cellStyle name="_KT (2)_4_Book1_HSMT PT 2003 - LHT Can Gio " xfId="627"/>
    <cellStyle name="_KT (2)_4_Book1_nen san nha 8e,8f" xfId="628"/>
    <cellStyle name="_KT (2)_4_Book1_TH KE" xfId="629"/>
    <cellStyle name="_KT (2)_4_Book1_XL4Poppy" xfId="630"/>
    <cellStyle name="_KT (2)_4_Book1_XL4Test5" xfId="631"/>
    <cellStyle name="_KT (2)_4_Book1_" xfId="632"/>
    <cellStyle name="_KT (2)_4_CUOC 04 Du An " xfId="633"/>
    <cellStyle name="_KT (2)_4_CUOC 04 K1 lap (cong trinh)" xfId="634"/>
    <cellStyle name="_KT (2)_4_Dcdtoan-bcnckt " xfId="635"/>
    <cellStyle name="_KT (2)_4_Dcdtoan-bcnckt _Book1" xfId="636"/>
    <cellStyle name="_KT (2)_4_Dcdtoan-bcnckt _Book2" xfId="637"/>
    <cellStyle name="_KT (2)_4_Dcdtoan-bcnckt _D64-18-04-2003-BH-TKKT(sd)2" xfId="638"/>
    <cellStyle name="_KT (2)_4_Dcdtoan-bcnckt _HSMT PT 2003 - LHT Can Gio " xfId="639"/>
    <cellStyle name="_KT (2)_4_Dcdtoan-bcnckt _XL4Poppy" xfId="640"/>
    <cellStyle name="_KT (2)_4_Dcdtoan-bcnckt _XL4Test5" xfId="641"/>
    <cellStyle name="_KT (2)_4_Dongia2-2003" xfId="642"/>
    <cellStyle name="_KT (2)_4_DTCDT MR.2N110.HOCMON.TDTOAN.CCUNG" xfId="643"/>
    <cellStyle name="_KT (2)_4_Dutoan-LHPhai" xfId="644"/>
    <cellStyle name="_KT (2)_4_Giai Doan 3 Hong Ngu" xfId="645"/>
    <cellStyle name="_KT (2)_4_Lora-tungchau" xfId="646"/>
    <cellStyle name="_KT (2)_4_moi" xfId="647"/>
    <cellStyle name="_KT (2)_4_moi_Book1" xfId="648"/>
    <cellStyle name="_KT (2)_4_moi_Book2" xfId="649"/>
    <cellStyle name="_KT (2)_4_moi_D64-18-04-2003-BH-TKKT(sd)2" xfId="650"/>
    <cellStyle name="_KT (2)_4_moi_HSMT PT 2003 - LHT Can Gio " xfId="651"/>
    <cellStyle name="_KT (2)_4_moi_XL4Poppy" xfId="652"/>
    <cellStyle name="_KT (2)_4_moi_XL4Test5" xfId="653"/>
    <cellStyle name="_KT (2)_4_Mong" xfId="654"/>
    <cellStyle name="_KT (2)_4_PGIA-phieu tham tra Kho bac" xfId="655"/>
    <cellStyle name="_KT (2)_4_PT02-02" xfId="656"/>
    <cellStyle name="_KT (2)_4_PT02-02_Book1" xfId="657"/>
    <cellStyle name="_KT (2)_4_PT02-03" xfId="658"/>
    <cellStyle name="_KT (2)_4_PT02-03_Book1" xfId="659"/>
    <cellStyle name="_KT (2)_4_Qt-HT3PQ1(CauKho)" xfId="660"/>
    <cellStyle name="_KT (2)_4_Qt-HT3PQ1(CauKho)_Bang Quyet Toan" xfId="661"/>
    <cellStyle name="_KT (2)_4_Qt-HT3PQ1(CauKho)_bang quyet toan truong MNBC 4" xfId="662"/>
    <cellStyle name="_KT (2)_4_Qt-HT3PQ1(CauKho)_Don gia quy 3 nam 2003 - Ban Dien Luc" xfId="663"/>
    <cellStyle name="_KT (2)_4_Qt-HT3PQ1(CauKho)_Don gia quy 3 nam 2003 - Ban Dien Luc_Bang tien luong(30-3-04)moi1" xfId="664"/>
    <cellStyle name="_KT (2)_4_Qt-HT3PQ1(CauKho)_Don gia quy 3 nam 2003 - Ban Dien Luc_HSMT PT 2003 - LHT Can Gio " xfId="665"/>
    <cellStyle name="_KT (2)_4_Qt-HT3PQ1(CauKho)_NC-VL2-2003" xfId="666"/>
    <cellStyle name="_KT (2)_4_Qt-HT3PQ1(CauKho)_NC-VL2-2003_1" xfId="667"/>
    <cellStyle name="_KT (2)_4_Qt-HT3PQ1(CauKho)_NC-VL2-2003_1_Bang tien luong(30-3-04)moi1" xfId="668"/>
    <cellStyle name="_KT (2)_4_Qt-HT3PQ1(CauKho)_NC-VL2-2003_1_HSMT PT 2003 - LHT Can Gio " xfId="669"/>
    <cellStyle name="_KT (2)_4_Qt-HT3PQ1(CauKho)_XL4Test5" xfId="670"/>
    <cellStyle name="_KT (2)_4_Qt-HT3PQ1(CauKho)_XL4Test5_1" xfId="671"/>
    <cellStyle name="_KT (2)_4_Sheet2" xfId="672"/>
    <cellStyle name="_KT (2)_4_Sheet3" xfId="673"/>
    <cellStyle name="_KT (2)_4_TG-TH" xfId="674"/>
    <cellStyle name="_KT (2)_4_TH KE" xfId="677"/>
    <cellStyle name="_KT (2)_4_thanh toan lau 8-san 9(kiem28-3)" xfId="678"/>
    <cellStyle name="_KT (2)_4_tong hop nen BTCT" xfId="675"/>
    <cellStyle name="_KT (2)_4_TONGHOPKHOILUONGSUA1" xfId="676"/>
    <cellStyle name="_KT (2)_4_XL4Poppy" xfId="679"/>
    <cellStyle name="_KT (2)_4_XL4Poppy_XL4Test5" xfId="680"/>
    <cellStyle name="_KT (2)_4_XL4Test5" xfId="681"/>
    <cellStyle name="_KT (2)_5" xfId="682"/>
    <cellStyle name="_KT (2)_5_5. HT dien" xfId="683"/>
    <cellStyle name="_KT (2)_5_ALL" xfId="684"/>
    <cellStyle name="_KT (2)_5_Bang Quyet Toan" xfId="685"/>
    <cellStyle name="_KT (2)_5_bang quyet toan truong MNBC 4" xfId="686"/>
    <cellStyle name="_KT (2)_5_BAO CAO KLCT PT2000" xfId="687"/>
    <cellStyle name="_KT (2)_5_BAO CAO PT2000" xfId="688"/>
    <cellStyle name="_KT (2)_5_BAO CAO PT2000_Book1" xfId="689"/>
    <cellStyle name="_KT (2)_5_Bao cao XDCB 2001 - T11 KH dieu chinh 20-11-THAI" xfId="690"/>
    <cellStyle name="_KT (2)_5_BEN 3_080227-KiemTra" xfId="691"/>
    <cellStyle name="_KT (2)_5_Book1" xfId="692"/>
    <cellStyle name="_KT (2)_5_Book1_1" xfId="693"/>
    <cellStyle name="_KT (2)_5_Book1_1_Bang Quyet Toan" xfId="694"/>
    <cellStyle name="_KT (2)_5_Book1_1_bang quyet toan truong MNBC 4" xfId="695"/>
    <cellStyle name="_KT (2)_5_Book1_1_Bang thong  ke dao duong" xfId="697"/>
    <cellStyle name="_KT (2)_5_Book1_1_Bang tien luong(30-3-04)moi1" xfId="696"/>
    <cellStyle name="_KT (2)_5_Book1_1_Book1" xfId="698"/>
    <cellStyle name="_KT (2)_5_Book1_1_Book1_1" xfId="699"/>
    <cellStyle name="_KT (2)_5_Book1_1_CUOC 04 Du An " xfId="700"/>
    <cellStyle name="_KT (2)_5_Book1_1_CUOC 04 K1 lap (cong trinh)" xfId="701"/>
    <cellStyle name="_KT (2)_5_Book1_1_DanhMucDonGiaVTTB_Dien_TAM" xfId="702"/>
    <cellStyle name="_KT (2)_5_Book1_1_HSMT PT 2003 - LHT Can Gio " xfId="703"/>
    <cellStyle name="_KT (2)_5_Book1_2" xfId="704"/>
    <cellStyle name="_KT (2)_5_Book1_2_Bang Quyet Toan" xfId="705"/>
    <cellStyle name="_KT (2)_5_Book1_2_bang quyet toan truong MNBC 4" xfId="706"/>
    <cellStyle name="_KT (2)_5_Book1_2_Bang tien luong(30-3-04)moi1" xfId="707"/>
    <cellStyle name="_KT (2)_5_Book1_2_Book1" xfId="708"/>
    <cellStyle name="_KT (2)_5_Book1_2_HSMT PT 2003 - LHT Can Gio " xfId="709"/>
    <cellStyle name="_KT (2)_5_Book1_3" xfId="710"/>
    <cellStyle name="_KT (2)_5_Book1_3_Book1" xfId="711"/>
    <cellStyle name="_KT (2)_5_Book1_4" xfId="712"/>
    <cellStyle name="_KT (2)_5_Book1_BANG KL QUYET TOAN (goi thau so 2)" xfId="713"/>
    <cellStyle name="_KT (2)_5_Book1_Bang Quyet Toan" xfId="714"/>
    <cellStyle name="_KT (2)_5_Book1_bang quyet toan truong MNBC 4" xfId="715"/>
    <cellStyle name="_KT (2)_5_Book1_Bang thong  ke dao duong" xfId="717"/>
    <cellStyle name="_KT (2)_5_Book1_Bang tien luong P21-22" xfId="716"/>
    <cellStyle name="_KT (2)_5_Book1_BC-QT-WB-dthao" xfId="718"/>
    <cellStyle name="_KT (2)_5_Book1_BEN 3_080227-KiemTra" xfId="719"/>
    <cellStyle name="_KT (2)_5_Book1_BIA" xfId="720"/>
    <cellStyle name="_KT (2)_5_Book1_Book1" xfId="721"/>
    <cellStyle name="_KT (2)_5_Book1_Book1_1" xfId="722"/>
    <cellStyle name="_KT (2)_5_Book1_Book1_1_HSMT PT 2003 - LHT Can Gio " xfId="723"/>
    <cellStyle name="_KT (2)_5_Book1_Book1_2" xfId="724"/>
    <cellStyle name="_KT (2)_5_Book1_Book1_3" xfId="725"/>
    <cellStyle name="_KT (2)_5_Book1_Book1_Dutoan-LHPhai" xfId="726"/>
    <cellStyle name="_KT (2)_5_Book1_Book1_HSMT PT 2003 - LHT Can Gio " xfId="727"/>
    <cellStyle name="_KT (2)_5_Book1_cac bang tinh do an" xfId="728"/>
    <cellStyle name="_KT (2)_5_Book1_CUOC 04 Du An " xfId="729"/>
    <cellStyle name="_KT (2)_5_Book1_CUOC 04 K1 lap (cong trinh)" xfId="730"/>
    <cellStyle name="_KT (2)_5_Book1_DanhMucDonGiaVTTB_Dien_TAM" xfId="731"/>
    <cellStyle name="_KT (2)_5_Book1_gia goi thau cu chi - trinh Cty lan 2" xfId="732"/>
    <cellStyle name="_KT (2)_5_Book1_HSMT PT 2003 - LHT Can Gio " xfId="733"/>
    <cellStyle name="_KT (2)_5_Book1_nen san nha 8e,8f" xfId="734"/>
    <cellStyle name="_KT (2)_5_Book1_TH KE" xfId="736"/>
    <cellStyle name="_KT (2)_5_Book1_TONGHOPKHOILUONGSUA1" xfId="735"/>
    <cellStyle name="_KT (2)_5_Book1_XL4Poppy" xfId="737"/>
    <cellStyle name="_KT (2)_5_Book1_XL4Test5" xfId="738"/>
    <cellStyle name="_KT (2)_5_Book1_" xfId="739"/>
    <cellStyle name="_KT (2)_5_CUOC 04 Du An " xfId="740"/>
    <cellStyle name="_KT (2)_5_CUOC 04 K1 lap (cong trinh)" xfId="741"/>
    <cellStyle name="_KT (2)_5_Dcdtoan-bcnckt " xfId="742"/>
    <cellStyle name="_KT (2)_5_Dcdtoan-bcnckt _Book1" xfId="743"/>
    <cellStyle name="_KT (2)_5_Dcdtoan-bcnckt _Book2" xfId="744"/>
    <cellStyle name="_KT (2)_5_Dcdtoan-bcnckt _D64-18-04-2003-BH-TKKT(sd)2" xfId="745"/>
    <cellStyle name="_KT (2)_5_Dcdtoan-bcnckt _HSMT PT 2003 - LHT Can Gio " xfId="746"/>
    <cellStyle name="_KT (2)_5_Dcdtoan-bcnckt _XL4Poppy" xfId="747"/>
    <cellStyle name="_KT (2)_5_Dcdtoan-bcnckt _XL4Test5" xfId="748"/>
    <cellStyle name="_KT (2)_5_Dongia2-2003" xfId="749"/>
    <cellStyle name="_KT (2)_5_DTCDT MR.2N110.HOCMON.TDTOAN.CCUNG" xfId="750"/>
    <cellStyle name="_KT (2)_5_Dutoan-LHPhai" xfId="751"/>
    <cellStyle name="_KT (2)_5_Giai Doan 3 Hong Ngu" xfId="752"/>
    <cellStyle name="_KT (2)_5_kd" xfId="753"/>
    <cellStyle name="_KT (2)_5_KLc" xfId="754"/>
    <cellStyle name="_KT (2)_5_klccc1" xfId="755"/>
    <cellStyle name="_KT (2)_5_KLcn+d" xfId="756"/>
    <cellStyle name="_KT (2)_5_KLR" xfId="757"/>
    <cellStyle name="_KT (2)_5_KTOAN" xfId="758"/>
    <cellStyle name="_KT (2)_5_KTOAN1" xfId="759"/>
    <cellStyle name="_KT (2)_5_Lora-tungchau" xfId="760"/>
    <cellStyle name="_KT (2)_5_moi" xfId="761"/>
    <cellStyle name="_KT (2)_5_moi_Book1" xfId="762"/>
    <cellStyle name="_KT (2)_5_moi_Book2" xfId="763"/>
    <cellStyle name="_KT (2)_5_moi_D64-18-04-2003-BH-TKKT(sd)2" xfId="764"/>
    <cellStyle name="_KT (2)_5_moi_HSMT PT 2003 - LHT Can Gio " xfId="765"/>
    <cellStyle name="_KT (2)_5_moi_XL4Poppy" xfId="766"/>
    <cellStyle name="_KT (2)_5_moi_XL4Test5" xfId="767"/>
    <cellStyle name="_KT (2)_5_Mong" xfId="768"/>
    <cellStyle name="_KT (2)_5_PGIA-phieu tham tra Kho bac" xfId="769"/>
    <cellStyle name="_KT (2)_5_PT02-02" xfId="770"/>
    <cellStyle name="_KT (2)_5_PT02-02_Book1" xfId="771"/>
    <cellStyle name="_KT (2)_5_PT02-03" xfId="772"/>
    <cellStyle name="_KT (2)_5_PT02-03_Book1" xfId="773"/>
    <cellStyle name="_KT (2)_5_Qt-HT3PQ1(CauKho)" xfId="774"/>
    <cellStyle name="_KT (2)_5_Qt-HT3PQ1(CauKho)_Bang Quyet Toan" xfId="775"/>
    <cellStyle name="_KT (2)_5_Qt-HT3PQ1(CauKho)_bang quyet toan truong MNBC 4" xfId="776"/>
    <cellStyle name="_KT (2)_5_Qt-HT3PQ1(CauKho)_Don gia quy 3 nam 2003 - Ban Dien Luc" xfId="777"/>
    <cellStyle name="_KT (2)_5_Qt-HT3PQ1(CauKho)_Don gia quy 3 nam 2003 - Ban Dien Luc_Bang tien luong(30-3-04)moi1" xfId="778"/>
    <cellStyle name="_KT (2)_5_Qt-HT3PQ1(CauKho)_Don gia quy 3 nam 2003 - Ban Dien Luc_HSMT PT 2003 - LHT Can Gio " xfId="779"/>
    <cellStyle name="_KT (2)_5_Qt-HT3PQ1(CauKho)_NC-VL2-2003" xfId="780"/>
    <cellStyle name="_KT (2)_5_Qt-HT3PQ1(CauKho)_NC-VL2-2003_1" xfId="781"/>
    <cellStyle name="_KT (2)_5_Qt-HT3PQ1(CauKho)_NC-VL2-2003_1_Bang tien luong(30-3-04)moi1" xfId="782"/>
    <cellStyle name="_KT (2)_5_Qt-HT3PQ1(CauKho)_NC-VL2-2003_1_HSMT PT 2003 - LHT Can Gio " xfId="783"/>
    <cellStyle name="_KT (2)_5_Qt-HT3PQ1(CauKho)_XL4Test5" xfId="784"/>
    <cellStyle name="_KT (2)_5_Qt-HT3PQ1(CauKho)_XL4Test5_1" xfId="785"/>
    <cellStyle name="_KT (2)_5_Sheet2" xfId="786"/>
    <cellStyle name="_KT (2)_5_Sheet3" xfId="787"/>
    <cellStyle name="_KT (2)_5_TH KE" xfId="790"/>
    <cellStyle name="_KT (2)_5_thanh toan lau 8-san 9(kiem28-3)" xfId="791"/>
    <cellStyle name="_KT (2)_5_THKP CAU" xfId="792"/>
    <cellStyle name="_KT (2)_5_THKPCAU(c)" xfId="793"/>
    <cellStyle name="_KT (2)_5_tong hop nen BTCT" xfId="788"/>
    <cellStyle name="_KT (2)_5_TONGHOPKHOILUONGSUA1" xfId="789"/>
    <cellStyle name="_KT (2)_5_XL4Poppy" xfId="794"/>
    <cellStyle name="_KT (2)_5_XL4Poppy_XL4Test5" xfId="795"/>
    <cellStyle name="_KT (2)_5_XL4Test5" xfId="796"/>
    <cellStyle name="_KT (2)_ALL" xfId="797"/>
    <cellStyle name="_KT (2)_BEN 3_080227-KiemTra" xfId="798"/>
    <cellStyle name="_KT (2)_Book1" xfId="799"/>
    <cellStyle name="_KT (2)_Book1_1" xfId="800"/>
    <cellStyle name="_KT (2)_Book1_1_Bang thong  ke dao duong" xfId="801"/>
    <cellStyle name="_KT (2)_Book1_1_Book1" xfId="802"/>
    <cellStyle name="_KT (2)_Book1_1_Dutoan-LHPhai" xfId="803"/>
    <cellStyle name="_KT (2)_Book1_2" xfId="804"/>
    <cellStyle name="_KT (2)_Book1_Bang Quyet Toan" xfId="805"/>
    <cellStyle name="_KT (2)_Book1_bang quyet toan truong MNBC 4" xfId="806"/>
    <cellStyle name="_KT (2)_Book1_Bang tien luong P21-22" xfId="807"/>
    <cellStyle name="_KT (2)_Book1_Bang tien luong(30-3-04)moi1" xfId="808"/>
    <cellStyle name="_KT (2)_Book1_BC-QT-WB-dthao" xfId="809"/>
    <cellStyle name="_KT (2)_Book1_Book1" xfId="810"/>
    <cellStyle name="_KT (2)_Book1_Book1_1" xfId="811"/>
    <cellStyle name="_KT (2)_Book1_Book1_Bang tien luong(30-3-04)moi1" xfId="812"/>
    <cellStyle name="_KT (2)_Book1_Book1_gia goi thau cu chi - trinh Cty lan 2" xfId="813"/>
    <cellStyle name="_KT (2)_Book1_Book1_HSMT PT 2003 - LHT Can Gio " xfId="814"/>
    <cellStyle name="_KT (2)_Book1_Dutoan-LHPhai" xfId="815"/>
    <cellStyle name="_KT (2)_Book1_gia goi thau cu chi - trinh Cty lan 2" xfId="816"/>
    <cellStyle name="_KT (2)_Book1_HSMT PT 2003 - LHT Can Gio " xfId="817"/>
    <cellStyle name="_KT (2)_Book1_TONGHOPKHOILUONGSUA1" xfId="818"/>
    <cellStyle name="_KT (2)_Dutoan-LHPhai" xfId="819"/>
    <cellStyle name="_KT (2)_Giai Doan 3 Hong Ngu" xfId="820"/>
    <cellStyle name="_KT (2)_kd" xfId="821"/>
    <cellStyle name="_KT (2)_KLc" xfId="822"/>
    <cellStyle name="_KT (2)_klccc1" xfId="823"/>
    <cellStyle name="_KT (2)_KLcn+d" xfId="824"/>
    <cellStyle name="_KT (2)_KLR" xfId="825"/>
    <cellStyle name="_KT (2)_KTOAN" xfId="826"/>
    <cellStyle name="_KT (2)_KTOAN1" xfId="827"/>
    <cellStyle name="_KT (2)_Lora-tungchau" xfId="828"/>
    <cellStyle name="_KT (2)_Lora-tungchau_Book1" xfId="829"/>
    <cellStyle name="_KT (2)_PERSONAL" xfId="830"/>
    <cellStyle name="_KT (2)_PERSONAL_BANG KL QUYET TOAN (goi thau so 2)" xfId="831"/>
    <cellStyle name="_KT (2)_PERSONAL_BIA" xfId="832"/>
    <cellStyle name="_KT (2)_PERSONAL_Book1" xfId="833"/>
    <cellStyle name="_KT (2)_PERSONAL_Book1_Havana - Bang quyet toan ke ca tang giam" xfId="834"/>
    <cellStyle name="_KT (2)_PERSONAL_cac bang tinh do an" xfId="835"/>
    <cellStyle name="_KT (2)_PERSONAL_Havana - Bang quyet toan ke ca tang giam" xfId="836"/>
    <cellStyle name="_KT (2)_PERSONAL_HTQ.8 GD1" xfId="837"/>
    <cellStyle name="_KT (2)_PERSONAL_HTQ.8 GD1_Bang Quyet Toan" xfId="838"/>
    <cellStyle name="_KT (2)_PERSONAL_HTQ.8 GD1_bang quyet toan truong MNBC 4" xfId="839"/>
    <cellStyle name="_KT (2)_PERSONAL_HTQ.8 GD1_Don gia quy 3 nam 2003 - Ban Dien Luc" xfId="840"/>
    <cellStyle name="_KT (2)_PERSONAL_HTQ.8 GD1_Don gia quy 3 nam 2003 - Ban Dien Luc_Bang tien luong(30-3-04)moi1" xfId="841"/>
    <cellStyle name="_KT (2)_PERSONAL_HTQ.8 GD1_Don gia quy 3 nam 2003 - Ban Dien Luc_HSMT PT 2003 - LHT Can Gio " xfId="842"/>
    <cellStyle name="_KT (2)_PERSONAL_HTQ.8 GD1_NC-VL2-2003" xfId="843"/>
    <cellStyle name="_KT (2)_PERSONAL_HTQ.8 GD1_NC-VL2-2003_1" xfId="844"/>
    <cellStyle name="_KT (2)_PERSONAL_HTQ.8 GD1_NC-VL2-2003_1_Bang tien luong(30-3-04)moi1" xfId="845"/>
    <cellStyle name="_KT (2)_PERSONAL_HTQ.8 GD1_NC-VL2-2003_1_HSMT PT 2003 - LHT Can Gio " xfId="846"/>
    <cellStyle name="_KT (2)_PERSONAL_HTQ.8 GD1_XL4Test5" xfId="847"/>
    <cellStyle name="_KT (2)_PERSONAL_HTQ.8 GD1_XL4Test5_1" xfId="848"/>
    <cellStyle name="_KT (2)_PERSONAL_nen san nha 8e,8f" xfId="849"/>
    <cellStyle name="_KT (2)_PERSONAL_TH KE" xfId="851"/>
    <cellStyle name="_KT (2)_PERSONAL_Tong hop KHCB 2001" xfId="850"/>
    <cellStyle name="_KT (2)_PERSONAL_" xfId="852"/>
    <cellStyle name="_KT (2)_Qt-HT3PQ1(CauKho)" xfId="853"/>
    <cellStyle name="_KT (2)_Qt-HT3PQ1(CauKho)_Bang Quyet Toan" xfId="854"/>
    <cellStyle name="_KT (2)_Qt-HT3PQ1(CauKho)_bang quyet toan truong MNBC 4" xfId="855"/>
    <cellStyle name="_KT (2)_Qt-HT3PQ1(CauKho)_Don gia quy 3 nam 2003 - Ban Dien Luc" xfId="856"/>
    <cellStyle name="_KT (2)_Qt-HT3PQ1(CauKho)_Don gia quy 3 nam 2003 - Ban Dien Luc_Bang tien luong(30-3-04)moi1" xfId="857"/>
    <cellStyle name="_KT (2)_Qt-HT3PQ1(CauKho)_Don gia quy 3 nam 2003 - Ban Dien Luc_HSMT PT 2003 - LHT Can Gio " xfId="858"/>
    <cellStyle name="_KT (2)_Qt-HT3PQ1(CauKho)_NC-VL2-2003" xfId="859"/>
    <cellStyle name="_KT (2)_Qt-HT3PQ1(CauKho)_NC-VL2-2003_1" xfId="860"/>
    <cellStyle name="_KT (2)_Qt-HT3PQ1(CauKho)_NC-VL2-2003_1_Bang tien luong(30-3-04)moi1" xfId="861"/>
    <cellStyle name="_KT (2)_Qt-HT3PQ1(CauKho)_NC-VL2-2003_1_HSMT PT 2003 - LHT Can Gio " xfId="862"/>
    <cellStyle name="_KT (2)_Qt-HT3PQ1(CauKho)_XL4Test5" xfId="863"/>
    <cellStyle name="_KT (2)_Qt-HT3PQ1(CauKho)_XL4Test5_1" xfId="864"/>
    <cellStyle name="_KT (2)_TG-TH" xfId="865"/>
    <cellStyle name="_KT (2)_thanh toan lau 8-san 9(kiem28-3)" xfId="867"/>
    <cellStyle name="_KT (2)_THKP CAU" xfId="868"/>
    <cellStyle name="_KT (2)_THKPCAU(c)" xfId="869"/>
    <cellStyle name="_KT (2)_TONGHOPKHOILUONGSUA1" xfId="866"/>
    <cellStyle name="_KT_TG" xfId="870"/>
    <cellStyle name="_KT_TG_1" xfId="871"/>
    <cellStyle name="_KT_TG_1_5. HT dien" xfId="872"/>
    <cellStyle name="_KT_TG_1_ALL" xfId="873"/>
    <cellStyle name="_KT_TG_1_Bang Quyet Toan" xfId="874"/>
    <cellStyle name="_KT_TG_1_bang quyet toan truong MNBC 4" xfId="875"/>
    <cellStyle name="_KT_TG_1_BAO CAO KLCT PT2000" xfId="876"/>
    <cellStyle name="_KT_TG_1_BAO CAO PT2000" xfId="877"/>
    <cellStyle name="_KT_TG_1_BAO CAO PT2000_Book1" xfId="878"/>
    <cellStyle name="_KT_TG_1_Bao cao XDCB 2001 - T11 KH dieu chinh 20-11-THAI" xfId="879"/>
    <cellStyle name="_KT_TG_1_BEN 3_080227-KiemTra" xfId="880"/>
    <cellStyle name="_KT_TG_1_Book1" xfId="881"/>
    <cellStyle name="_KT_TG_1_Book1_1" xfId="882"/>
    <cellStyle name="_KT_TG_1_Book1_1_Bang Quyet Toan" xfId="883"/>
    <cellStyle name="_KT_TG_1_Book1_1_bang quyet toan truong MNBC 4" xfId="884"/>
    <cellStyle name="_KT_TG_1_Book1_1_Bang thong  ke dao duong" xfId="886"/>
    <cellStyle name="_KT_TG_1_Book1_1_Bang tien luong(30-3-04)moi1" xfId="885"/>
    <cellStyle name="_KT_TG_1_Book1_1_Book1" xfId="887"/>
    <cellStyle name="_KT_TG_1_Book1_1_Book1_1" xfId="888"/>
    <cellStyle name="_KT_TG_1_Book1_1_CUOC 04 Du An " xfId="889"/>
    <cellStyle name="_KT_TG_1_Book1_1_CUOC 04 K1 lap (cong trinh)" xfId="890"/>
    <cellStyle name="_KT_TG_1_Book1_1_DanhMucDonGiaVTTB_Dien_TAM" xfId="891"/>
    <cellStyle name="_KT_TG_1_Book1_1_HSMT PT 2003 - LHT Can Gio " xfId="892"/>
    <cellStyle name="_KT_TG_1_Book1_2" xfId="893"/>
    <cellStyle name="_KT_TG_1_Book1_2_Bang Quyet Toan" xfId="894"/>
    <cellStyle name="_KT_TG_1_Book1_2_bang quyet toan truong MNBC 4" xfId="895"/>
    <cellStyle name="_KT_TG_1_Book1_2_Bang tien luong(30-3-04)moi1" xfId="896"/>
    <cellStyle name="_KT_TG_1_Book1_2_Book1" xfId="897"/>
    <cellStyle name="_KT_TG_1_Book1_2_HSMT PT 2003 - LHT Can Gio " xfId="898"/>
    <cellStyle name="_KT_TG_1_Book1_3" xfId="899"/>
    <cellStyle name="_KT_TG_1_Book1_3_Book1" xfId="900"/>
    <cellStyle name="_KT_TG_1_Book1_4" xfId="901"/>
    <cellStyle name="_KT_TG_1_Book1_BANG KL QUYET TOAN (goi thau so 2)" xfId="902"/>
    <cellStyle name="_KT_TG_1_Book1_Bang Quyet Toan" xfId="903"/>
    <cellStyle name="_KT_TG_1_Book1_bang quyet toan truong MNBC 4" xfId="904"/>
    <cellStyle name="_KT_TG_1_Book1_Bang thong  ke dao duong" xfId="906"/>
    <cellStyle name="_KT_TG_1_Book1_Bang tien luong P21-22" xfId="905"/>
    <cellStyle name="_KT_TG_1_Book1_BC-QT-WB-dthao" xfId="907"/>
    <cellStyle name="_KT_TG_1_Book1_BEN 3_080227-KiemTra" xfId="908"/>
    <cellStyle name="_KT_TG_1_Book1_BIA" xfId="909"/>
    <cellStyle name="_KT_TG_1_Book1_Book1" xfId="910"/>
    <cellStyle name="_KT_TG_1_Book1_Book1_1" xfId="911"/>
    <cellStyle name="_KT_TG_1_Book1_Book1_1_HSMT PT 2003 - LHT Can Gio " xfId="912"/>
    <cellStyle name="_KT_TG_1_Book1_Book1_2" xfId="913"/>
    <cellStyle name="_KT_TG_1_Book1_Book1_3" xfId="914"/>
    <cellStyle name="_KT_TG_1_Book1_Book1_Dutoan-LHPhai" xfId="915"/>
    <cellStyle name="_KT_TG_1_Book1_Book1_HSMT PT 2003 - LHT Can Gio " xfId="916"/>
    <cellStyle name="_KT_TG_1_Book1_cac bang tinh do an" xfId="917"/>
    <cellStyle name="_KT_TG_1_Book1_CUOC 04 Du An " xfId="918"/>
    <cellStyle name="_KT_TG_1_Book1_CUOC 04 K1 lap (cong trinh)" xfId="919"/>
    <cellStyle name="_KT_TG_1_Book1_DanhMucDonGiaVTTB_Dien_TAM" xfId="920"/>
    <cellStyle name="_KT_TG_1_Book1_gia goi thau cu chi - trinh Cty lan 2" xfId="921"/>
    <cellStyle name="_KT_TG_1_Book1_HSMT PT 2003 - LHT Can Gio " xfId="922"/>
    <cellStyle name="_KT_TG_1_Book1_nen san nha 8e,8f" xfId="923"/>
    <cellStyle name="_KT_TG_1_Book1_TH KE" xfId="925"/>
    <cellStyle name="_KT_TG_1_Book1_TONGHOPKHOILUONGSUA1" xfId="924"/>
    <cellStyle name="_KT_TG_1_Book1_XL4Poppy" xfId="926"/>
    <cellStyle name="_KT_TG_1_Book1_XL4Test5" xfId="927"/>
    <cellStyle name="_KT_TG_1_Book1_" xfId="928"/>
    <cellStyle name="_KT_TG_1_CUOC 04 Du An " xfId="929"/>
    <cellStyle name="_KT_TG_1_CUOC 04 K1 lap (cong trinh)" xfId="930"/>
    <cellStyle name="_KT_TG_1_Dcdtoan-bcnckt " xfId="931"/>
    <cellStyle name="_KT_TG_1_Dcdtoan-bcnckt _Book1" xfId="932"/>
    <cellStyle name="_KT_TG_1_Dcdtoan-bcnckt _Book2" xfId="933"/>
    <cellStyle name="_KT_TG_1_Dcdtoan-bcnckt _D64-18-04-2003-BH-TKKT(sd)2" xfId="934"/>
    <cellStyle name="_KT_TG_1_Dcdtoan-bcnckt _HSMT PT 2003 - LHT Can Gio " xfId="935"/>
    <cellStyle name="_KT_TG_1_Dcdtoan-bcnckt _XL4Poppy" xfId="936"/>
    <cellStyle name="_KT_TG_1_Dcdtoan-bcnckt _XL4Test5" xfId="937"/>
    <cellStyle name="_KT_TG_1_Dongia2-2003" xfId="938"/>
    <cellStyle name="_KT_TG_1_DTCDT MR.2N110.HOCMON.TDTOAN.CCUNG" xfId="939"/>
    <cellStyle name="_KT_TG_1_Dutoan-LHPhai" xfId="940"/>
    <cellStyle name="_KT_TG_1_Giai Doan 3 Hong Ngu" xfId="941"/>
    <cellStyle name="_KT_TG_1_kd" xfId="942"/>
    <cellStyle name="_KT_TG_1_KLc" xfId="943"/>
    <cellStyle name="_KT_TG_1_klccc1" xfId="944"/>
    <cellStyle name="_KT_TG_1_KLcn+d" xfId="945"/>
    <cellStyle name="_KT_TG_1_KLR" xfId="946"/>
    <cellStyle name="_KT_TG_1_KTOAN" xfId="947"/>
    <cellStyle name="_KT_TG_1_KTOAN1" xfId="948"/>
    <cellStyle name="_KT_TG_1_Lora-tungchau" xfId="949"/>
    <cellStyle name="_KT_TG_1_moi" xfId="950"/>
    <cellStyle name="_KT_TG_1_moi_Book1" xfId="951"/>
    <cellStyle name="_KT_TG_1_moi_Book2" xfId="952"/>
    <cellStyle name="_KT_TG_1_moi_D64-18-04-2003-BH-TKKT(sd)2" xfId="953"/>
    <cellStyle name="_KT_TG_1_moi_HSMT PT 2003 - LHT Can Gio " xfId="954"/>
    <cellStyle name="_KT_TG_1_moi_XL4Poppy" xfId="955"/>
    <cellStyle name="_KT_TG_1_moi_XL4Test5" xfId="956"/>
    <cellStyle name="_KT_TG_1_Mong" xfId="957"/>
    <cellStyle name="_KT_TG_1_PGIA-phieu tham tra Kho bac" xfId="958"/>
    <cellStyle name="_KT_TG_1_PT02-02" xfId="959"/>
    <cellStyle name="_KT_TG_1_PT02-02_Book1" xfId="960"/>
    <cellStyle name="_KT_TG_1_PT02-03" xfId="961"/>
    <cellStyle name="_KT_TG_1_PT02-03_Book1" xfId="962"/>
    <cellStyle name="_KT_TG_1_Qt-HT3PQ1(CauKho)" xfId="963"/>
    <cellStyle name="_KT_TG_1_Qt-HT3PQ1(CauKho)_Bang Quyet Toan" xfId="964"/>
    <cellStyle name="_KT_TG_1_Qt-HT3PQ1(CauKho)_bang quyet toan truong MNBC 4" xfId="965"/>
    <cellStyle name="_KT_TG_1_Qt-HT3PQ1(CauKho)_Don gia quy 3 nam 2003 - Ban Dien Luc" xfId="966"/>
    <cellStyle name="_KT_TG_1_Qt-HT3PQ1(CauKho)_Don gia quy 3 nam 2003 - Ban Dien Luc_Bang tien luong(30-3-04)moi1" xfId="967"/>
    <cellStyle name="_KT_TG_1_Qt-HT3PQ1(CauKho)_Don gia quy 3 nam 2003 - Ban Dien Luc_HSMT PT 2003 - LHT Can Gio " xfId="968"/>
    <cellStyle name="_KT_TG_1_Qt-HT3PQ1(CauKho)_NC-VL2-2003" xfId="969"/>
    <cellStyle name="_KT_TG_1_Qt-HT3PQ1(CauKho)_NC-VL2-2003_1" xfId="970"/>
    <cellStyle name="_KT_TG_1_Qt-HT3PQ1(CauKho)_NC-VL2-2003_1_Bang tien luong(30-3-04)moi1" xfId="971"/>
    <cellStyle name="_KT_TG_1_Qt-HT3PQ1(CauKho)_NC-VL2-2003_1_HSMT PT 2003 - LHT Can Gio " xfId="972"/>
    <cellStyle name="_KT_TG_1_Qt-HT3PQ1(CauKho)_XL4Test5" xfId="973"/>
    <cellStyle name="_KT_TG_1_Qt-HT3PQ1(CauKho)_XL4Test5_1" xfId="974"/>
    <cellStyle name="_KT_TG_1_Sheet2" xfId="975"/>
    <cellStyle name="_KT_TG_1_Sheet3" xfId="976"/>
    <cellStyle name="_KT_TG_1_TH KE" xfId="979"/>
    <cellStyle name="_KT_TG_1_thanh toan lau 8-san 9(kiem28-3)" xfId="980"/>
    <cellStyle name="_KT_TG_1_THKP CAU" xfId="981"/>
    <cellStyle name="_KT_TG_1_THKPCAU(c)" xfId="982"/>
    <cellStyle name="_KT_TG_1_tong hop nen BTCT" xfId="977"/>
    <cellStyle name="_KT_TG_1_TONGHOPKHOILUONGSUA1" xfId="978"/>
    <cellStyle name="_KT_TG_1_XL4Poppy" xfId="983"/>
    <cellStyle name="_KT_TG_1_XL4Poppy_XL4Test5" xfId="984"/>
    <cellStyle name="_KT_TG_1_XL4Test5" xfId="985"/>
    <cellStyle name="_KT_TG_2" xfId="986"/>
    <cellStyle name="_KT_TG_2_5. HT dien" xfId="987"/>
    <cellStyle name="_KT_TG_2_Bang Quyet Toan" xfId="988"/>
    <cellStyle name="_KT_TG_2_bang quyet toan truong MNBC 4" xfId="989"/>
    <cellStyle name="_KT_TG_2_BAO CAO KLCT PT2000" xfId="990"/>
    <cellStyle name="_KT_TG_2_BAO CAO PT2000" xfId="991"/>
    <cellStyle name="_KT_TG_2_BAO CAO PT2000_Book1" xfId="992"/>
    <cellStyle name="_KT_TG_2_Bao cao XDCB 2001 - T11 KH dieu chinh 20-11-THAI" xfId="993"/>
    <cellStyle name="_KT_TG_2_BEN 3_080227-KiemTra" xfId="994"/>
    <cellStyle name="_KT_TG_2_Book1" xfId="995"/>
    <cellStyle name="_KT_TG_2_Book1_1" xfId="996"/>
    <cellStyle name="_KT_TG_2_Book1_1_Bang Quyet Toan" xfId="997"/>
    <cellStyle name="_KT_TG_2_Book1_1_bang quyet toan truong MNBC 4" xfId="998"/>
    <cellStyle name="_KT_TG_2_Book1_1_Bang thong  ke dao duong" xfId="1000"/>
    <cellStyle name="_KT_TG_2_Book1_1_Bang tien luong(30-3-04)moi1" xfId="999"/>
    <cellStyle name="_KT_TG_2_Book1_1_Book1" xfId="1001"/>
    <cellStyle name="_KT_TG_2_Book1_1_Book1_1" xfId="1002"/>
    <cellStyle name="_KT_TG_2_Book1_1_CUOC 04 Du An " xfId="1003"/>
    <cellStyle name="_KT_TG_2_Book1_1_CUOC 04 K1 lap (cong trinh)" xfId="1004"/>
    <cellStyle name="_KT_TG_2_Book1_1_DanhMucDonGiaVTTB_Dien_TAM" xfId="1005"/>
    <cellStyle name="_KT_TG_2_Book1_1_HSMT PT 2003 - LHT Can Gio " xfId="1006"/>
    <cellStyle name="_KT_TG_2_Book1_2" xfId="1007"/>
    <cellStyle name="_KT_TG_2_Book1_2_Bang Quyet Toan" xfId="1008"/>
    <cellStyle name="_KT_TG_2_Book1_2_bang quyet toan truong MNBC 4" xfId="1009"/>
    <cellStyle name="_KT_TG_2_Book1_2_Bang tien luong(30-3-04)moi1" xfId="1010"/>
    <cellStyle name="_KT_TG_2_Book1_2_Book1" xfId="1011"/>
    <cellStyle name="_KT_TG_2_Book1_2_HSMT PT 2003 - LHT Can Gio " xfId="1012"/>
    <cellStyle name="_KT_TG_2_Book1_3" xfId="1013"/>
    <cellStyle name="_KT_TG_2_Book1_3_Book1" xfId="1014"/>
    <cellStyle name="_KT_TG_2_Book1_4" xfId="1015"/>
    <cellStyle name="_KT_TG_2_Book1_BANG KL QUYET TOAN (goi thau so 2)" xfId="1016"/>
    <cellStyle name="_KT_TG_2_Book1_Bang Quyet Toan" xfId="1017"/>
    <cellStyle name="_KT_TG_2_Book1_bang quyet toan truong MNBC 4" xfId="1018"/>
    <cellStyle name="_KT_TG_2_Book1_Bang thong  ke dao duong" xfId="1020"/>
    <cellStyle name="_KT_TG_2_Book1_Bang tien luong P21-22" xfId="1019"/>
    <cellStyle name="_KT_TG_2_Book1_BIA" xfId="1021"/>
    <cellStyle name="_KT_TG_2_Book1_Book1" xfId="1022"/>
    <cellStyle name="_KT_TG_2_Book1_Book1_1" xfId="1023"/>
    <cellStyle name="_KT_TG_2_Book1_Book1_2" xfId="1024"/>
    <cellStyle name="_KT_TG_2_Book1_Book1_3" xfId="1025"/>
    <cellStyle name="_KT_TG_2_Book1_Book1_Dutoan-LHPhai" xfId="1026"/>
    <cellStyle name="_KT_TG_2_Book1_cac bang tinh do an" xfId="1027"/>
    <cellStyle name="_KT_TG_2_Book1_CUOC 04 Du An " xfId="1028"/>
    <cellStyle name="_KT_TG_2_Book1_CUOC 04 K1 lap (cong trinh)" xfId="1029"/>
    <cellStyle name="_KT_TG_2_Book1_DanhMucDonGiaVTTB_Dien_TAM" xfId="1030"/>
    <cellStyle name="_KT_TG_2_Book1_gia goi thau cu chi - trinh Cty lan 2" xfId="1031"/>
    <cellStyle name="_KT_TG_2_Book1_HSMT PT 2003 - LHT Can Gio " xfId="1032"/>
    <cellStyle name="_KT_TG_2_Book1_nen san nha 8e,8f" xfId="1033"/>
    <cellStyle name="_KT_TG_2_Book1_TH KE" xfId="1034"/>
    <cellStyle name="_KT_TG_2_Book1_XL4Poppy" xfId="1035"/>
    <cellStyle name="_KT_TG_2_Book1_XL4Test5" xfId="1036"/>
    <cellStyle name="_KT_TG_2_Book1_" xfId="1037"/>
    <cellStyle name="_KT_TG_2_CUOC 04 Du An " xfId="1038"/>
    <cellStyle name="_KT_TG_2_CUOC 04 K1 lap (cong trinh)" xfId="1039"/>
    <cellStyle name="_KT_TG_2_Dcdtoan-bcnckt " xfId="1040"/>
    <cellStyle name="_KT_TG_2_Dcdtoan-bcnckt _Book1" xfId="1041"/>
    <cellStyle name="_KT_TG_2_Dcdtoan-bcnckt _Book2" xfId="1042"/>
    <cellStyle name="_KT_TG_2_Dcdtoan-bcnckt _D64-18-04-2003-BH-TKKT(sd)2" xfId="1043"/>
    <cellStyle name="_KT_TG_2_Dcdtoan-bcnckt _HSMT PT 2003 - LHT Can Gio " xfId="1044"/>
    <cellStyle name="_KT_TG_2_Dcdtoan-bcnckt _XL4Poppy" xfId="1045"/>
    <cellStyle name="_KT_TG_2_Dcdtoan-bcnckt _XL4Test5" xfId="1046"/>
    <cellStyle name="_KT_TG_2_Dongia2-2003" xfId="1047"/>
    <cellStyle name="_KT_TG_2_DTCDT MR.2N110.HOCMON.TDTOAN.CCUNG" xfId="1048"/>
    <cellStyle name="_KT_TG_2_Dutoan-LHPhai" xfId="1049"/>
    <cellStyle name="_KT_TG_2_Giai Doan 3 Hong Ngu" xfId="1050"/>
    <cellStyle name="_KT_TG_2_Lora-tungchau" xfId="1051"/>
    <cellStyle name="_KT_TG_2_moi" xfId="1052"/>
    <cellStyle name="_KT_TG_2_moi_Book1" xfId="1053"/>
    <cellStyle name="_KT_TG_2_moi_Book2" xfId="1054"/>
    <cellStyle name="_KT_TG_2_moi_D64-18-04-2003-BH-TKKT(sd)2" xfId="1055"/>
    <cellStyle name="_KT_TG_2_moi_HSMT PT 2003 - LHT Can Gio " xfId="1056"/>
    <cellStyle name="_KT_TG_2_moi_XL4Poppy" xfId="1057"/>
    <cellStyle name="_KT_TG_2_moi_XL4Test5" xfId="1058"/>
    <cellStyle name="_KT_TG_2_Mong" xfId="1059"/>
    <cellStyle name="_KT_TG_2_PGIA-phieu tham tra Kho bac" xfId="1060"/>
    <cellStyle name="_KT_TG_2_PT02-02" xfId="1061"/>
    <cellStyle name="_KT_TG_2_PT02-02_Book1" xfId="1062"/>
    <cellStyle name="_KT_TG_2_PT02-03" xfId="1063"/>
    <cellStyle name="_KT_TG_2_PT02-03_Book1" xfId="1064"/>
    <cellStyle name="_KT_TG_2_Qt-HT3PQ1(CauKho)" xfId="1065"/>
    <cellStyle name="_KT_TG_2_Qt-HT3PQ1(CauKho)_Bang Quyet Toan" xfId="1066"/>
    <cellStyle name="_KT_TG_2_Qt-HT3PQ1(CauKho)_bang quyet toan truong MNBC 4" xfId="1067"/>
    <cellStyle name="_KT_TG_2_Qt-HT3PQ1(CauKho)_Don gia quy 3 nam 2003 - Ban Dien Luc" xfId="1068"/>
    <cellStyle name="_KT_TG_2_Qt-HT3PQ1(CauKho)_Don gia quy 3 nam 2003 - Ban Dien Luc_Bang tien luong(30-3-04)moi1" xfId="1069"/>
    <cellStyle name="_KT_TG_2_Qt-HT3PQ1(CauKho)_Don gia quy 3 nam 2003 - Ban Dien Luc_HSMT PT 2003 - LHT Can Gio " xfId="1070"/>
    <cellStyle name="_KT_TG_2_Qt-HT3PQ1(CauKho)_NC-VL2-2003" xfId="1071"/>
    <cellStyle name="_KT_TG_2_Qt-HT3PQ1(CauKho)_NC-VL2-2003_1" xfId="1072"/>
    <cellStyle name="_KT_TG_2_Qt-HT3PQ1(CauKho)_NC-VL2-2003_1_Bang tien luong(30-3-04)moi1" xfId="1073"/>
    <cellStyle name="_KT_TG_2_Qt-HT3PQ1(CauKho)_NC-VL2-2003_1_HSMT PT 2003 - LHT Can Gio " xfId="1074"/>
    <cellStyle name="_KT_TG_2_Qt-HT3PQ1(CauKho)_XL4Test5" xfId="1075"/>
    <cellStyle name="_KT_TG_2_Qt-HT3PQ1(CauKho)_XL4Test5_1" xfId="1076"/>
    <cellStyle name="_KT_TG_2_Sheet2" xfId="1077"/>
    <cellStyle name="_KT_TG_2_Sheet3" xfId="1078"/>
    <cellStyle name="_KT_TG_2_TH KE" xfId="1081"/>
    <cellStyle name="_KT_TG_2_thanh toan lau 8-san 9(kiem28-3)" xfId="1082"/>
    <cellStyle name="_KT_TG_2_tong hop nen BTCT" xfId="1079"/>
    <cellStyle name="_KT_TG_2_TONGHOPKHOILUONGSUA1" xfId="1080"/>
    <cellStyle name="_KT_TG_2_XL4Poppy" xfId="1083"/>
    <cellStyle name="_KT_TG_2_XL4Poppy_XL4Test5" xfId="1084"/>
    <cellStyle name="_KT_TG_2_XL4Test5" xfId="1085"/>
    <cellStyle name="_KT_TG_3" xfId="1086"/>
    <cellStyle name="_KT_TG_4" xfId="1087"/>
    <cellStyle name="_KT_TG_4_Book1" xfId="1088"/>
    <cellStyle name="_KT_TG_4_Lora-tungchau" xfId="1089"/>
    <cellStyle name="_KT_TG_4_Qt-HT3PQ1(CauKho)" xfId="1090"/>
    <cellStyle name="_KT_TG_4_Qt-HT3PQ1(CauKho)_Bang Quyet Toan" xfId="1091"/>
    <cellStyle name="_KT_TG_4_Qt-HT3PQ1(CauKho)_bang quyet toan truong MNBC 4" xfId="1092"/>
    <cellStyle name="_KT_TG_4_Qt-HT3PQ1(CauKho)_Don gia quy 3 nam 2003 - Ban Dien Luc" xfId="1093"/>
    <cellStyle name="_KT_TG_4_Qt-HT3PQ1(CauKho)_Don gia quy 3 nam 2003 - Ban Dien Luc_Bang tien luong(30-3-04)moi1" xfId="1094"/>
    <cellStyle name="_KT_TG_4_Qt-HT3PQ1(CauKho)_Don gia quy 3 nam 2003 - Ban Dien Luc_HSMT PT 2003 - LHT Can Gio " xfId="1095"/>
    <cellStyle name="_KT_TG_4_Qt-HT3PQ1(CauKho)_NC-VL2-2003" xfId="1096"/>
    <cellStyle name="_KT_TG_4_Qt-HT3PQ1(CauKho)_NC-VL2-2003_1" xfId="1097"/>
    <cellStyle name="_KT_TG_4_Qt-HT3PQ1(CauKho)_NC-VL2-2003_1_Bang tien luong(30-3-04)moi1" xfId="1098"/>
    <cellStyle name="_KT_TG_4_Qt-HT3PQ1(CauKho)_NC-VL2-2003_1_HSMT PT 2003 - LHT Can Gio " xfId="1099"/>
    <cellStyle name="_KT_TG_4_Qt-HT3PQ1(CauKho)_XL4Test5" xfId="1100"/>
    <cellStyle name="_KT_TG_4_Qt-HT3PQ1(CauKho)_XL4Test5_1" xfId="1101"/>
    <cellStyle name="_KTOAN" xfId="1102"/>
    <cellStyle name="_KTOAN1" xfId="1103"/>
    <cellStyle name="_KToanT1" xfId="1104"/>
    <cellStyle name="_Lora-tungchau" xfId="1106"/>
    <cellStyle name="_Lora-tungchau_Book1" xfId="1107"/>
    <cellStyle name="_Luong co ban A1" xfId="1108"/>
    <cellStyle name="_Luong co ban A1_cau Do 29.3.09" xfId="1109"/>
    <cellStyle name="_MauThanTKKT-goi7-DonGia2143(vl t7)" xfId="1110"/>
    <cellStyle name="_MauThanTKKT-goi7-DonGia2143(vl t7)_cau Do 29.3.09" xfId="1111"/>
    <cellStyle name="_PERSONAL" xfId="1112"/>
    <cellStyle name="_PERSONAL_BANG KL QUYET TOAN (goi thau so 2)" xfId="1113"/>
    <cellStyle name="_PERSONAL_BIA" xfId="1114"/>
    <cellStyle name="_PERSONAL_Book1" xfId="1115"/>
    <cellStyle name="_PERSONAL_Book1_Havana - Bang quyet toan ke ca tang giam" xfId="1116"/>
    <cellStyle name="_PERSONAL_cac bang tinh do an" xfId="1117"/>
    <cellStyle name="_PERSONAL_Havana - Bang quyet toan ke ca tang giam" xfId="1118"/>
    <cellStyle name="_PERSONAL_HTQ.8 GD1" xfId="1119"/>
    <cellStyle name="_PERSONAL_HTQ.8 GD1_Bang Quyet Toan" xfId="1120"/>
    <cellStyle name="_PERSONAL_HTQ.8 GD1_bang quyet toan truong MNBC 4" xfId="1121"/>
    <cellStyle name="_PERSONAL_HTQ.8 GD1_Don gia quy 3 nam 2003 - Ban Dien Luc" xfId="1122"/>
    <cellStyle name="_PERSONAL_HTQ.8 GD1_Don gia quy 3 nam 2003 - Ban Dien Luc_Bang tien luong(30-3-04)moi1" xfId="1123"/>
    <cellStyle name="_PERSONAL_HTQ.8 GD1_Don gia quy 3 nam 2003 - Ban Dien Luc_HSMT PT 2003 - LHT Can Gio " xfId="1124"/>
    <cellStyle name="_PERSONAL_HTQ.8 GD1_NC-VL2-2003" xfId="1125"/>
    <cellStyle name="_PERSONAL_HTQ.8 GD1_NC-VL2-2003_1" xfId="1126"/>
    <cellStyle name="_PERSONAL_HTQ.8 GD1_NC-VL2-2003_1_Bang tien luong(30-3-04)moi1" xfId="1127"/>
    <cellStyle name="_PERSONAL_HTQ.8 GD1_NC-VL2-2003_1_HSMT PT 2003 - LHT Can Gio " xfId="1128"/>
    <cellStyle name="_PERSONAL_HTQ.8 GD1_XL4Test5" xfId="1129"/>
    <cellStyle name="_PERSONAL_HTQ.8 GD1_XL4Test5_1" xfId="1130"/>
    <cellStyle name="_PERSONAL_nen san nha 8e,8f" xfId="1131"/>
    <cellStyle name="_PERSONAL_TH KE" xfId="1133"/>
    <cellStyle name="_PERSONAL_Tong hop KHCB 2001" xfId="1132"/>
    <cellStyle name="_PERSONAL_" xfId="1134"/>
    <cellStyle name="_Qt-HT3PQ1(CauKho)" xfId="1135"/>
    <cellStyle name="_Qt-HT3PQ1(CauKho)_Bang Quyet Toan" xfId="1136"/>
    <cellStyle name="_Qt-HT3PQ1(CauKho)_bang quyet toan truong MNBC 4" xfId="1137"/>
    <cellStyle name="_Qt-HT3PQ1(CauKho)_Don gia quy 3 nam 2003 - Ban Dien Luc" xfId="1138"/>
    <cellStyle name="_Qt-HT3PQ1(CauKho)_Don gia quy 3 nam 2003 - Ban Dien Luc_Bang tien luong(30-3-04)moi1" xfId="1139"/>
    <cellStyle name="_Qt-HT3PQ1(CauKho)_Don gia quy 3 nam 2003 - Ban Dien Luc_HSMT PT 2003 - LHT Can Gio " xfId="1140"/>
    <cellStyle name="_Qt-HT3PQ1(CauKho)_NC-VL2-2003" xfId="1141"/>
    <cellStyle name="_Qt-HT3PQ1(CauKho)_NC-VL2-2003_1" xfId="1142"/>
    <cellStyle name="_Qt-HT3PQ1(CauKho)_NC-VL2-2003_1_Bang tien luong(30-3-04)moi1" xfId="1143"/>
    <cellStyle name="_Qt-HT3PQ1(CauKho)_NC-VL2-2003_1_HSMT PT 2003 - LHT Can Gio " xfId="1144"/>
    <cellStyle name="_Qt-HT3PQ1(CauKho)_XL4Test5" xfId="1145"/>
    <cellStyle name="_Qt-HT3PQ1(CauKho)_XL4Test5_1" xfId="1146"/>
    <cellStyle name="_TC_22.11" xfId="1147"/>
    <cellStyle name="_TG-TH" xfId="1148"/>
    <cellStyle name="_TG-TH_1" xfId="1149"/>
    <cellStyle name="_TG-TH_1_5. HT dien" xfId="1150"/>
    <cellStyle name="_TG-TH_1_ALL" xfId="1151"/>
    <cellStyle name="_TG-TH_1_Bang Quyet Toan" xfId="1152"/>
    <cellStyle name="_TG-TH_1_bang quyet toan truong MNBC 4" xfId="1153"/>
    <cellStyle name="_TG-TH_1_BAO CAO KLCT PT2000" xfId="1154"/>
    <cellStyle name="_TG-TH_1_BAO CAO PT2000" xfId="1155"/>
    <cellStyle name="_TG-TH_1_BAO CAO PT2000_Book1" xfId="1156"/>
    <cellStyle name="_TG-TH_1_Bao cao XDCB 2001 - T11 KH dieu chinh 20-11-THAI" xfId="1157"/>
    <cellStyle name="_TG-TH_1_BEN 3_080227-KiemTra" xfId="1158"/>
    <cellStyle name="_TG-TH_1_Book1" xfId="1159"/>
    <cellStyle name="_TG-TH_1_Book1_1" xfId="1160"/>
    <cellStyle name="_TG-TH_1_Book1_1_Bang Quyet Toan" xfId="1161"/>
    <cellStyle name="_TG-TH_1_Book1_1_bang quyet toan truong MNBC 4" xfId="1162"/>
    <cellStyle name="_TG-TH_1_Book1_1_Bang thong  ke dao duong" xfId="1164"/>
    <cellStyle name="_TG-TH_1_Book1_1_Bang tien luong(30-3-04)moi1" xfId="1163"/>
    <cellStyle name="_TG-TH_1_Book1_1_Book1" xfId="1165"/>
    <cellStyle name="_TG-TH_1_Book1_1_Book1_1" xfId="1166"/>
    <cellStyle name="_TG-TH_1_Book1_1_CUOC 04 Du An " xfId="1167"/>
    <cellStyle name="_TG-TH_1_Book1_1_CUOC 04 K1 lap (cong trinh)" xfId="1168"/>
    <cellStyle name="_TG-TH_1_Book1_1_DanhMucDonGiaVTTB_Dien_TAM" xfId="1169"/>
    <cellStyle name="_TG-TH_1_Book1_1_HSMT PT 2003 - LHT Can Gio " xfId="1170"/>
    <cellStyle name="_TG-TH_1_Book1_2" xfId="1171"/>
    <cellStyle name="_TG-TH_1_Book1_2_Bang Quyet Toan" xfId="1172"/>
    <cellStyle name="_TG-TH_1_Book1_2_bang quyet toan truong MNBC 4" xfId="1173"/>
    <cellStyle name="_TG-TH_1_Book1_2_Bang tien luong(30-3-04)moi1" xfId="1174"/>
    <cellStyle name="_TG-TH_1_Book1_2_Book1" xfId="1175"/>
    <cellStyle name="_TG-TH_1_Book1_2_HSMT PT 2003 - LHT Can Gio " xfId="1176"/>
    <cellStyle name="_TG-TH_1_Book1_3" xfId="1177"/>
    <cellStyle name="_TG-TH_1_Book1_3_Book1" xfId="1178"/>
    <cellStyle name="_TG-TH_1_Book1_4" xfId="1179"/>
    <cellStyle name="_TG-TH_1_Book1_BANG KL QUYET TOAN (goi thau so 2)" xfId="1180"/>
    <cellStyle name="_TG-TH_1_Book1_Bang Quyet Toan" xfId="1181"/>
    <cellStyle name="_TG-TH_1_Book1_bang quyet toan truong MNBC 4" xfId="1182"/>
    <cellStyle name="_TG-TH_1_Book1_Bang thong  ke dao duong" xfId="1184"/>
    <cellStyle name="_TG-TH_1_Book1_Bang tien luong P21-22" xfId="1183"/>
    <cellStyle name="_TG-TH_1_Book1_BC-QT-WB-dthao" xfId="1185"/>
    <cellStyle name="_TG-TH_1_Book1_BEN 3_080227-KiemTra" xfId="1186"/>
    <cellStyle name="_TG-TH_1_Book1_BIA" xfId="1187"/>
    <cellStyle name="_TG-TH_1_Book1_Book1" xfId="1188"/>
    <cellStyle name="_TG-TH_1_Book1_Book1_1" xfId="1189"/>
    <cellStyle name="_TG-TH_1_Book1_Book1_1_HSMT PT 2003 - LHT Can Gio " xfId="1190"/>
    <cellStyle name="_TG-TH_1_Book1_Book1_2" xfId="1191"/>
    <cellStyle name="_TG-TH_1_Book1_Book1_3" xfId="1192"/>
    <cellStyle name="_TG-TH_1_Book1_Book1_Dutoan-LHPhai" xfId="1193"/>
    <cellStyle name="_TG-TH_1_Book1_Book1_HSMT PT 2003 - LHT Can Gio " xfId="1194"/>
    <cellStyle name="_TG-TH_1_Book1_cac bang tinh do an" xfId="1195"/>
    <cellStyle name="_TG-TH_1_Book1_CUOC 04 Du An " xfId="1196"/>
    <cellStyle name="_TG-TH_1_Book1_CUOC 04 K1 lap (cong trinh)" xfId="1197"/>
    <cellStyle name="_TG-TH_1_Book1_DanhMucDonGiaVTTB_Dien_TAM" xfId="1198"/>
    <cellStyle name="_TG-TH_1_Book1_gia goi thau cu chi - trinh Cty lan 2" xfId="1199"/>
    <cellStyle name="_TG-TH_1_Book1_HSMT PT 2003 - LHT Can Gio " xfId="1200"/>
    <cellStyle name="_TG-TH_1_Book1_nen san nha 8e,8f" xfId="1201"/>
    <cellStyle name="_TG-TH_1_Book1_TH KE" xfId="1203"/>
    <cellStyle name="_TG-TH_1_Book1_TONGHOPKHOILUONGSUA1" xfId="1202"/>
    <cellStyle name="_TG-TH_1_Book1_XL4Poppy" xfId="1204"/>
    <cellStyle name="_TG-TH_1_Book1_XL4Test5" xfId="1205"/>
    <cellStyle name="_TG-TH_1_Book1_" xfId="1206"/>
    <cellStyle name="_TG-TH_1_CUOC 04 Du An " xfId="1207"/>
    <cellStyle name="_TG-TH_1_CUOC 04 K1 lap (cong trinh)" xfId="1208"/>
    <cellStyle name="_TG-TH_1_Dcdtoan-bcnckt " xfId="1209"/>
    <cellStyle name="_TG-TH_1_Dcdtoan-bcnckt _Book1" xfId="1210"/>
    <cellStyle name="_TG-TH_1_Dcdtoan-bcnckt _Book2" xfId="1211"/>
    <cellStyle name="_TG-TH_1_Dcdtoan-bcnckt _D64-18-04-2003-BH-TKKT(sd)2" xfId="1212"/>
    <cellStyle name="_TG-TH_1_Dcdtoan-bcnckt _HSMT PT 2003 - LHT Can Gio " xfId="1213"/>
    <cellStyle name="_TG-TH_1_Dcdtoan-bcnckt _XL4Poppy" xfId="1214"/>
    <cellStyle name="_TG-TH_1_Dcdtoan-bcnckt _XL4Test5" xfId="1215"/>
    <cellStyle name="_TG-TH_1_Dongia2-2003" xfId="1216"/>
    <cellStyle name="_TG-TH_1_DTCDT MR.2N110.HOCMON.TDTOAN.CCUNG" xfId="1217"/>
    <cellStyle name="_TG-TH_1_Dutoan-LHPhai" xfId="1218"/>
    <cellStyle name="_TG-TH_1_Giai Doan 3 Hong Ngu" xfId="1219"/>
    <cellStyle name="_TG-TH_1_kd" xfId="1220"/>
    <cellStyle name="_TG-TH_1_KLc" xfId="1221"/>
    <cellStyle name="_TG-TH_1_klccc1" xfId="1222"/>
    <cellStyle name="_TG-TH_1_KLcn+d" xfId="1223"/>
    <cellStyle name="_TG-TH_1_KLR" xfId="1224"/>
    <cellStyle name="_TG-TH_1_KTOAN" xfId="1225"/>
    <cellStyle name="_TG-TH_1_KTOAN1" xfId="1226"/>
    <cellStyle name="_TG-TH_1_Lora-tungchau" xfId="1227"/>
    <cellStyle name="_TG-TH_1_moi" xfId="1228"/>
    <cellStyle name="_TG-TH_1_moi_Book1" xfId="1229"/>
    <cellStyle name="_TG-TH_1_moi_Book2" xfId="1230"/>
    <cellStyle name="_TG-TH_1_moi_D64-18-04-2003-BH-TKKT(sd)2" xfId="1231"/>
    <cellStyle name="_TG-TH_1_moi_HSMT PT 2003 - LHT Can Gio " xfId="1232"/>
    <cellStyle name="_TG-TH_1_moi_XL4Poppy" xfId="1233"/>
    <cellStyle name="_TG-TH_1_moi_XL4Test5" xfId="1234"/>
    <cellStyle name="_TG-TH_1_Mong" xfId="1235"/>
    <cellStyle name="_TG-TH_1_PGIA-phieu tham tra Kho bac" xfId="1236"/>
    <cellStyle name="_TG-TH_1_PT02-02" xfId="1237"/>
    <cellStyle name="_TG-TH_1_PT02-02_Book1" xfId="1238"/>
    <cellStyle name="_TG-TH_1_PT02-03" xfId="1239"/>
    <cellStyle name="_TG-TH_1_PT02-03_Book1" xfId="1240"/>
    <cellStyle name="_TG-TH_1_Qt-HT3PQ1(CauKho)" xfId="1241"/>
    <cellStyle name="_TG-TH_1_Qt-HT3PQ1(CauKho)_Bang Quyet Toan" xfId="1242"/>
    <cellStyle name="_TG-TH_1_Qt-HT3PQ1(CauKho)_bang quyet toan truong MNBC 4" xfId="1243"/>
    <cellStyle name="_TG-TH_1_Qt-HT3PQ1(CauKho)_Don gia quy 3 nam 2003 - Ban Dien Luc" xfId="1244"/>
    <cellStyle name="_TG-TH_1_Qt-HT3PQ1(CauKho)_Don gia quy 3 nam 2003 - Ban Dien Luc_Bang tien luong(30-3-04)moi1" xfId="1245"/>
    <cellStyle name="_TG-TH_1_Qt-HT3PQ1(CauKho)_Don gia quy 3 nam 2003 - Ban Dien Luc_HSMT PT 2003 - LHT Can Gio " xfId="1246"/>
    <cellStyle name="_TG-TH_1_Qt-HT3PQ1(CauKho)_NC-VL2-2003" xfId="1247"/>
    <cellStyle name="_TG-TH_1_Qt-HT3PQ1(CauKho)_NC-VL2-2003_1" xfId="1248"/>
    <cellStyle name="_TG-TH_1_Qt-HT3PQ1(CauKho)_NC-VL2-2003_1_Bang tien luong(30-3-04)moi1" xfId="1249"/>
    <cellStyle name="_TG-TH_1_Qt-HT3PQ1(CauKho)_NC-VL2-2003_1_HSMT PT 2003 - LHT Can Gio " xfId="1250"/>
    <cellStyle name="_TG-TH_1_Qt-HT3PQ1(CauKho)_XL4Test5" xfId="1251"/>
    <cellStyle name="_TG-TH_1_Qt-HT3PQ1(CauKho)_XL4Test5_1" xfId="1252"/>
    <cellStyle name="_TG-TH_1_Sheet2" xfId="1253"/>
    <cellStyle name="_TG-TH_1_Sheet3" xfId="1254"/>
    <cellStyle name="_TG-TH_1_TH KE" xfId="1257"/>
    <cellStyle name="_TG-TH_1_thanh toan lau 8-san 9(kiem28-3)" xfId="1258"/>
    <cellStyle name="_TG-TH_1_THKP CAU" xfId="1259"/>
    <cellStyle name="_TG-TH_1_THKPCAU(c)" xfId="1260"/>
    <cellStyle name="_TG-TH_1_tong hop nen BTCT" xfId="1255"/>
    <cellStyle name="_TG-TH_1_TONGHOPKHOILUONGSUA1" xfId="1256"/>
    <cellStyle name="_TG-TH_1_XL4Poppy" xfId="1261"/>
    <cellStyle name="_TG-TH_1_XL4Poppy_XL4Test5" xfId="1262"/>
    <cellStyle name="_TG-TH_1_XL4Test5" xfId="1263"/>
    <cellStyle name="_TG-TH_2" xfId="1264"/>
    <cellStyle name="_TG-TH_2_5. HT dien" xfId="1265"/>
    <cellStyle name="_TG-TH_2_Bang Quyet Toan" xfId="1266"/>
    <cellStyle name="_TG-TH_2_bang quyet toan truong MNBC 4" xfId="1267"/>
    <cellStyle name="_TG-TH_2_BAO CAO KLCT PT2000" xfId="1268"/>
    <cellStyle name="_TG-TH_2_BAO CAO PT2000" xfId="1269"/>
    <cellStyle name="_TG-TH_2_BAO CAO PT2000_Book1" xfId="1270"/>
    <cellStyle name="_TG-TH_2_Bao cao XDCB 2001 - T11 KH dieu chinh 20-11-THAI" xfId="1271"/>
    <cellStyle name="_TG-TH_2_BEN 3_080227-KiemTra" xfId="1272"/>
    <cellStyle name="_TG-TH_2_Book1" xfId="1273"/>
    <cellStyle name="_TG-TH_2_Book1_1" xfId="1274"/>
    <cellStyle name="_TG-TH_2_Book1_1_Bang Quyet Toan" xfId="1275"/>
    <cellStyle name="_TG-TH_2_Book1_1_bang quyet toan truong MNBC 4" xfId="1276"/>
    <cellStyle name="_TG-TH_2_Book1_1_Bang thong  ke dao duong" xfId="1278"/>
    <cellStyle name="_TG-TH_2_Book1_1_Bang tien luong(30-3-04)moi1" xfId="1277"/>
    <cellStyle name="_TG-TH_2_Book1_1_Book1" xfId="1279"/>
    <cellStyle name="_TG-TH_2_Book1_1_Book1_1" xfId="1280"/>
    <cellStyle name="_TG-TH_2_Book1_1_CUOC 04 Du An " xfId="1281"/>
    <cellStyle name="_TG-TH_2_Book1_1_CUOC 04 K1 lap (cong trinh)" xfId="1282"/>
    <cellStyle name="_TG-TH_2_Book1_1_DanhMucDonGiaVTTB_Dien_TAM" xfId="1283"/>
    <cellStyle name="_TG-TH_2_Book1_1_HSMT PT 2003 - LHT Can Gio " xfId="1284"/>
    <cellStyle name="_TG-TH_2_Book1_2" xfId="1285"/>
    <cellStyle name="_TG-TH_2_Book1_2_Bang Quyet Toan" xfId="1286"/>
    <cellStyle name="_TG-TH_2_Book1_2_bang quyet toan truong MNBC 4" xfId="1287"/>
    <cellStyle name="_TG-TH_2_Book1_2_Bang tien luong(30-3-04)moi1" xfId="1288"/>
    <cellStyle name="_TG-TH_2_Book1_2_Book1" xfId="1289"/>
    <cellStyle name="_TG-TH_2_Book1_2_HSMT PT 2003 - LHT Can Gio " xfId="1290"/>
    <cellStyle name="_TG-TH_2_Book1_3" xfId="1291"/>
    <cellStyle name="_TG-TH_2_Book1_3_Book1" xfId="1292"/>
    <cellStyle name="_TG-TH_2_Book1_4" xfId="1293"/>
    <cellStyle name="_TG-TH_2_Book1_BANG KL QUYET TOAN (goi thau so 2)" xfId="1294"/>
    <cellStyle name="_TG-TH_2_Book1_Bang Quyet Toan" xfId="1295"/>
    <cellStyle name="_TG-TH_2_Book1_bang quyet toan truong MNBC 4" xfId="1296"/>
    <cellStyle name="_TG-TH_2_Book1_Bang thong  ke dao duong" xfId="1298"/>
    <cellStyle name="_TG-TH_2_Book1_Bang tien luong P21-22" xfId="1297"/>
    <cellStyle name="_TG-TH_2_Book1_BIA" xfId="1299"/>
    <cellStyle name="_TG-TH_2_Book1_Book1" xfId="1300"/>
    <cellStyle name="_TG-TH_2_Book1_Book1_1" xfId="1301"/>
    <cellStyle name="_TG-TH_2_Book1_Book1_2" xfId="1302"/>
    <cellStyle name="_TG-TH_2_Book1_Book1_3" xfId="1303"/>
    <cellStyle name="_TG-TH_2_Book1_Book1_Dutoan-LHPhai" xfId="1304"/>
    <cellStyle name="_TG-TH_2_Book1_cac bang tinh do an" xfId="1305"/>
    <cellStyle name="_TG-TH_2_Book1_CUOC 04 Du An " xfId="1306"/>
    <cellStyle name="_TG-TH_2_Book1_CUOC 04 K1 lap (cong trinh)" xfId="1307"/>
    <cellStyle name="_TG-TH_2_Book1_DanhMucDonGiaVTTB_Dien_TAM" xfId="1308"/>
    <cellStyle name="_TG-TH_2_Book1_gia goi thau cu chi - trinh Cty lan 2" xfId="1309"/>
    <cellStyle name="_TG-TH_2_Book1_HSMT PT 2003 - LHT Can Gio " xfId="1310"/>
    <cellStyle name="_TG-TH_2_Book1_nen san nha 8e,8f" xfId="1311"/>
    <cellStyle name="_TG-TH_2_Book1_TH KE" xfId="1312"/>
    <cellStyle name="_TG-TH_2_Book1_XL4Poppy" xfId="1313"/>
    <cellStyle name="_TG-TH_2_Book1_XL4Test5" xfId="1314"/>
    <cellStyle name="_TG-TH_2_Book1_" xfId="1315"/>
    <cellStyle name="_TG-TH_2_CUOC 04 Du An " xfId="1316"/>
    <cellStyle name="_TG-TH_2_CUOC 04 K1 lap (cong trinh)" xfId="1317"/>
    <cellStyle name="_TG-TH_2_Dcdtoan-bcnckt " xfId="1318"/>
    <cellStyle name="_TG-TH_2_Dcdtoan-bcnckt _Book1" xfId="1319"/>
    <cellStyle name="_TG-TH_2_Dcdtoan-bcnckt _Book2" xfId="1320"/>
    <cellStyle name="_TG-TH_2_Dcdtoan-bcnckt _D64-18-04-2003-BH-TKKT(sd)2" xfId="1321"/>
    <cellStyle name="_TG-TH_2_Dcdtoan-bcnckt _HSMT PT 2003 - LHT Can Gio " xfId="1322"/>
    <cellStyle name="_TG-TH_2_Dcdtoan-bcnckt _XL4Poppy" xfId="1323"/>
    <cellStyle name="_TG-TH_2_Dcdtoan-bcnckt _XL4Test5" xfId="1324"/>
    <cellStyle name="_TG-TH_2_Dongia2-2003" xfId="1325"/>
    <cellStyle name="_TG-TH_2_DTCDT MR.2N110.HOCMON.TDTOAN.CCUNG" xfId="1326"/>
    <cellStyle name="_TG-TH_2_Dutoan-LHPhai" xfId="1327"/>
    <cellStyle name="_TG-TH_2_Giai Doan 3 Hong Ngu" xfId="1328"/>
    <cellStyle name="_TG-TH_2_Lora-tungchau" xfId="1329"/>
    <cellStyle name="_TG-TH_2_moi" xfId="1330"/>
    <cellStyle name="_TG-TH_2_moi_Book1" xfId="1331"/>
    <cellStyle name="_TG-TH_2_moi_Book2" xfId="1332"/>
    <cellStyle name="_TG-TH_2_moi_D64-18-04-2003-BH-TKKT(sd)2" xfId="1333"/>
    <cellStyle name="_TG-TH_2_moi_HSMT PT 2003 - LHT Can Gio " xfId="1334"/>
    <cellStyle name="_TG-TH_2_moi_XL4Poppy" xfId="1335"/>
    <cellStyle name="_TG-TH_2_moi_XL4Test5" xfId="1336"/>
    <cellStyle name="_TG-TH_2_Mong" xfId="1337"/>
    <cellStyle name="_TG-TH_2_PGIA-phieu tham tra Kho bac" xfId="1338"/>
    <cellStyle name="_TG-TH_2_PT02-02" xfId="1339"/>
    <cellStyle name="_TG-TH_2_PT02-02_Book1" xfId="1340"/>
    <cellStyle name="_TG-TH_2_PT02-03" xfId="1341"/>
    <cellStyle name="_TG-TH_2_PT02-03_Book1" xfId="1342"/>
    <cellStyle name="_TG-TH_2_Qt-HT3PQ1(CauKho)" xfId="1343"/>
    <cellStyle name="_TG-TH_2_Qt-HT3PQ1(CauKho)_Bang Quyet Toan" xfId="1344"/>
    <cellStyle name="_TG-TH_2_Qt-HT3PQ1(CauKho)_bang quyet toan truong MNBC 4" xfId="1345"/>
    <cellStyle name="_TG-TH_2_Qt-HT3PQ1(CauKho)_Don gia quy 3 nam 2003 - Ban Dien Luc" xfId="1346"/>
    <cellStyle name="_TG-TH_2_Qt-HT3PQ1(CauKho)_Don gia quy 3 nam 2003 - Ban Dien Luc_Bang tien luong(30-3-04)moi1" xfId="1347"/>
    <cellStyle name="_TG-TH_2_Qt-HT3PQ1(CauKho)_Don gia quy 3 nam 2003 - Ban Dien Luc_HSMT PT 2003 - LHT Can Gio " xfId="1348"/>
    <cellStyle name="_TG-TH_2_Qt-HT3PQ1(CauKho)_NC-VL2-2003" xfId="1349"/>
    <cellStyle name="_TG-TH_2_Qt-HT3PQ1(CauKho)_NC-VL2-2003_1" xfId="1350"/>
    <cellStyle name="_TG-TH_2_Qt-HT3PQ1(CauKho)_NC-VL2-2003_1_Bang tien luong(30-3-04)moi1" xfId="1351"/>
    <cellStyle name="_TG-TH_2_Qt-HT3PQ1(CauKho)_NC-VL2-2003_1_HSMT PT 2003 - LHT Can Gio " xfId="1352"/>
    <cellStyle name="_TG-TH_2_Qt-HT3PQ1(CauKho)_XL4Test5" xfId="1353"/>
    <cellStyle name="_TG-TH_2_Qt-HT3PQ1(CauKho)_XL4Test5_1" xfId="1354"/>
    <cellStyle name="_TG-TH_2_Sheet2" xfId="1355"/>
    <cellStyle name="_TG-TH_2_Sheet3" xfId="1356"/>
    <cellStyle name="_TG-TH_2_TH KE" xfId="1359"/>
    <cellStyle name="_TG-TH_2_thanh toan lau 8-san 9(kiem28-3)" xfId="1360"/>
    <cellStyle name="_TG-TH_2_tong hop nen BTCT" xfId="1357"/>
    <cellStyle name="_TG-TH_2_TONGHOPKHOILUONGSUA1" xfId="1358"/>
    <cellStyle name="_TG-TH_2_XL4Poppy" xfId="1361"/>
    <cellStyle name="_TG-TH_2_XL4Poppy_XL4Test5" xfId="1362"/>
    <cellStyle name="_TG-TH_2_XL4Test5" xfId="1363"/>
    <cellStyle name="_TG-TH_3" xfId="1364"/>
    <cellStyle name="_TG-TH_3_Book1" xfId="1365"/>
    <cellStyle name="_TG-TH_3_Lora-tungchau" xfId="1366"/>
    <cellStyle name="_TG-TH_3_Qt-HT3PQ1(CauKho)" xfId="1367"/>
    <cellStyle name="_TG-TH_3_Qt-HT3PQ1(CauKho)_Bang Quyet Toan" xfId="1368"/>
    <cellStyle name="_TG-TH_3_Qt-HT3PQ1(CauKho)_bang quyet toan truong MNBC 4" xfId="1369"/>
    <cellStyle name="_TG-TH_3_Qt-HT3PQ1(CauKho)_Don gia quy 3 nam 2003 - Ban Dien Luc" xfId="1370"/>
    <cellStyle name="_TG-TH_3_Qt-HT3PQ1(CauKho)_Don gia quy 3 nam 2003 - Ban Dien Luc_Bang tien luong(30-3-04)moi1" xfId="1371"/>
    <cellStyle name="_TG-TH_3_Qt-HT3PQ1(CauKho)_Don gia quy 3 nam 2003 - Ban Dien Luc_HSMT PT 2003 - LHT Can Gio " xfId="1372"/>
    <cellStyle name="_TG-TH_3_Qt-HT3PQ1(CauKho)_NC-VL2-2003" xfId="1373"/>
    <cellStyle name="_TG-TH_3_Qt-HT3PQ1(CauKho)_NC-VL2-2003_1" xfId="1374"/>
    <cellStyle name="_TG-TH_3_Qt-HT3PQ1(CauKho)_NC-VL2-2003_1_Bang tien luong(30-3-04)moi1" xfId="1375"/>
    <cellStyle name="_TG-TH_3_Qt-HT3PQ1(CauKho)_NC-VL2-2003_1_HSMT PT 2003 - LHT Can Gio " xfId="1376"/>
    <cellStyle name="_TG-TH_3_Qt-HT3PQ1(CauKho)_XL4Test5" xfId="1377"/>
    <cellStyle name="_TG-TH_3_Qt-HT3PQ1(CauKho)_XL4Test5_1" xfId="1378"/>
    <cellStyle name="_TG-TH_4" xfId="1379"/>
    <cellStyle name="_thanh toan lau 8-san 9(kiem28-3)" xfId="1386"/>
    <cellStyle name="_THIET BI" xfId="1387"/>
    <cellStyle name="_THIET BI 2" xfId="1388"/>
    <cellStyle name="_THIET BI 3" xfId="1389"/>
    <cellStyle name="_THIET BI 4" xfId="1390"/>
    <cellStyle name="_THIET BI_CAY XANH" xfId="1391"/>
    <cellStyle name="_THIET BI_DU TOAN CV 23-9 (phan cay xanh)" xfId="1392"/>
    <cellStyle name="_THIET BI_DU TOAN CV 23-9 ++++" xfId="1393"/>
    <cellStyle name="_THIET BI_DU TOAN CV 23-9 SUA" xfId="1394"/>
    <cellStyle name="_THIET BI_DU TOAN CV tao dan (phan cay xanh)" xfId="1395"/>
    <cellStyle name="_THIET BI_KLCX" xfId="1396"/>
    <cellStyle name="_THIET BI_PTVT CX" xfId="1397"/>
    <cellStyle name="_THIET BI_thiet bi tao dan" xfId="1400"/>
    <cellStyle name="_THIET BI_TONG DU TOAN CV TAO DAN" xfId="1398"/>
    <cellStyle name="_THIET BI_TONG DU TOAN CV TAO DAN hoan chinh" xfId="1399"/>
    <cellStyle name="_THKP CAU" xfId="1401"/>
    <cellStyle name="_THKPCAU(c)" xfId="1402"/>
    <cellStyle name="_TM bangky 2-06-PAI" xfId="1380"/>
    <cellStyle name="_TMDT_CaiSau_01" xfId="1381"/>
    <cellStyle name="_Tong hop kinh phi (Pham Van Chi)" xfId="1382"/>
    <cellStyle name="_Tong hop may cheu nganh 1" xfId="4"/>
    <cellStyle name="_Tong hop may cheu nganh 1 2" xfId="121"/>
    <cellStyle name="_Tong hop may cheu nganh 1 3" xfId="126"/>
    <cellStyle name="_TONGHOPKHOILUONGSUA1" xfId="1383"/>
    <cellStyle name="_Tra he so" xfId="1403"/>
    <cellStyle name="_Tra he so_cau Do 29.3.09" xfId="1404"/>
    <cellStyle name="_Tru_KH2(THDB)" xfId="1405"/>
    <cellStyle name="_TuQuan TMDT dieuchinh lam lai(10-2007) (DGTuyenQuang)" xfId="1384"/>
    <cellStyle name="_TuQuan TMDT dieuchinh lam lai(10-2007) (DGTuyenQuang)_cau Do 29.3.09" xfId="1385"/>
    <cellStyle name="_VO 01  - Mechanical-  Havana - phat sinh - 25  Mar 2008" xfId="1406"/>
    <cellStyle name="_VO 02,03,04&amp;05" xfId="1407"/>
    <cellStyle name="_ÿÿÿÿÿ" xfId="1408"/>
    <cellStyle name="_ÿÿÿÿÿ_cau Do 29.3.09" xfId="1409"/>
    <cellStyle name="_" xfId="1410"/>
    <cellStyle name="_x0001__" xfId="1411"/>
    <cellStyle name="__1" xfId="1412"/>
    <cellStyle name="__1 2" xfId="1413"/>
    <cellStyle name="__1 3" xfId="1414"/>
    <cellStyle name="__1 4" xfId="1415"/>
    <cellStyle name="__1_CAY XANH" xfId="1416"/>
    <cellStyle name="__1_DU TOAN CV 23-9 (phan cay xanh)" xfId="1417"/>
    <cellStyle name="__1_DU TOAN CV 23-9 ++++" xfId="1418"/>
    <cellStyle name="__1_DU TOAN CV 23-9 SUA" xfId="1419"/>
    <cellStyle name="__1_DU TOAN CV tao dan (phan cay xanh)" xfId="1420"/>
    <cellStyle name="__1_KLCX" xfId="1421"/>
    <cellStyle name="__1_PTVT CX" xfId="1422"/>
    <cellStyle name="__1_thiet bi tao dan" xfId="1425"/>
    <cellStyle name="__1_TONG DU TOAN CV TAO DAN" xfId="1423"/>
    <cellStyle name="__1_TONG DU TOAN CV TAO DAN hoan chinh" xfId="1424"/>
    <cellStyle name="__DTTC LAP THEO TONG - XAY MOI HANG RAO DUONG 6A, CAI TAO HANG RAO QL 51" xfId="1426"/>
    <cellStyle name="__DTTC LAP THEO TONG - XAY MOI HANG RAO DUONG 6A, CAI TAO HANG RAO QL 51 2" xfId="1427"/>
    <cellStyle name="__DTTC LAP THEO TONG - XAY MOI HANG RAO DUONG 6A, CAI TAO HANG RAO QL 51 3" xfId="1428"/>
    <cellStyle name="__DTTC LAP THEO TONG - XAY MOI HANG RAO DUONG 6A, CAI TAO HANG RAO QL 51 4" xfId="1429"/>
    <cellStyle name="__DTTC LAP THEO TONG - XAY MOI HANG RAO DUONG 6A, CAI TAO HANG RAO QL 51_CAY XANH" xfId="1430"/>
    <cellStyle name="__DTTC LAP THEO TONG - XAY MOI HANG RAO DUONG 6A, CAI TAO HANG RAO QL 51_DU TOAN CV 23-9 (phan cay xanh)" xfId="1431"/>
    <cellStyle name="__DTTC LAP THEO TONG - XAY MOI HANG RAO DUONG 6A, CAI TAO HANG RAO QL 51_DU TOAN CV 23-9 ++++" xfId="1432"/>
    <cellStyle name="__DTTC LAP THEO TONG - XAY MOI HANG RAO DUONG 6A, CAI TAO HANG RAO QL 51_DU TOAN CV 23-9 SUA" xfId="1433"/>
    <cellStyle name="__DTTC LAP THEO TONG - XAY MOI HANG RAO DUONG 6A, CAI TAO HANG RAO QL 51_DU TOAN CV tao dan (phan cay xanh)" xfId="1434"/>
    <cellStyle name="__DTTC LAP THEO TONG - XAY MOI HANG RAO DUONG 6A, CAI TAO HANG RAO QL 51_KLCX" xfId="1435"/>
    <cellStyle name="__DTTC LAP THEO TONG - XAY MOI HANG RAO DUONG 6A, CAI TAO HANG RAO QL 51_PTVT CX" xfId="1436"/>
    <cellStyle name="__DTTC LAP THEO TONG - XAY MOI HANG RAO DUONG 6A, CAI TAO HANG RAO QL 51_thiet bi tao dan" xfId="1439"/>
    <cellStyle name="__DTTC LAP THEO TONG - XAY MOI HANG RAO DUONG 6A, CAI TAO HANG RAO QL 51_TONG DU TOAN CV TAO DAN" xfId="1437"/>
    <cellStyle name="__DTTC LAP THEO TONG - XAY MOI HANG RAO DUONG 6A, CAI TAO HANG RAO QL 51_TONG DU TOAN CV TAO DAN hoan chinh" xfId="1438"/>
    <cellStyle name="~1" xfId="1440"/>
    <cellStyle name="’Ê‰Ý [0.00]_laroux" xfId="1441"/>
    <cellStyle name="’Ê‰Ý_laroux" xfId="1442"/>
    <cellStyle name="•W?_Format" xfId="1443"/>
    <cellStyle name="•W€_’·Šú‰p•¶" xfId="1444"/>
    <cellStyle name="•W_¯–ì" xfId="1445"/>
    <cellStyle name="W_MARINE" xfId="1446"/>
    <cellStyle name="0.0" xfId="1447"/>
    <cellStyle name="0.0 10" xfId="1448"/>
    <cellStyle name="0.0 10 2" xfId="1449"/>
    <cellStyle name="0.0 10 3" xfId="1450"/>
    <cellStyle name="0.0 11" xfId="1451"/>
    <cellStyle name="0.0 11 2" xfId="1452"/>
    <cellStyle name="0.0 11 3" xfId="1453"/>
    <cellStyle name="0.0 12" xfId="1454"/>
    <cellStyle name="0.0 13" xfId="1455"/>
    <cellStyle name="0.0 2" xfId="1456"/>
    <cellStyle name="0.0 2 2" xfId="1457"/>
    <cellStyle name="0.0 2 2 2" xfId="1458"/>
    <cellStyle name="0.0 2 2 3" xfId="1459"/>
    <cellStyle name="0.0 2 3" xfId="1460"/>
    <cellStyle name="0.0 2 3 2" xfId="1461"/>
    <cellStyle name="0.0 2 3 3" xfId="1462"/>
    <cellStyle name="0.0 2 4" xfId="1463"/>
    <cellStyle name="0.0 2 4 2" xfId="1464"/>
    <cellStyle name="0.0 2 4 3" xfId="1465"/>
    <cellStyle name="0.0 2 5" xfId="1466"/>
    <cellStyle name="0.0 2 6" xfId="1467"/>
    <cellStyle name="0.0 3" xfId="1468"/>
    <cellStyle name="0.0 3 2" xfId="1469"/>
    <cellStyle name="0.0 3 2 2" xfId="1470"/>
    <cellStyle name="0.0 3 2 3" xfId="1471"/>
    <cellStyle name="0.0 3 3" xfId="1472"/>
    <cellStyle name="0.0 3 3 2" xfId="1473"/>
    <cellStyle name="0.0 3 4" xfId="1474"/>
    <cellStyle name="0.0 3 5" xfId="1475"/>
    <cellStyle name="0.0 4" xfId="1476"/>
    <cellStyle name="0.0 4 2" xfId="1477"/>
    <cellStyle name="0.0 4 2 2" xfId="1478"/>
    <cellStyle name="0.0 4 2 3" xfId="1479"/>
    <cellStyle name="0.0 4 3" xfId="1480"/>
    <cellStyle name="0.0 4 3 2" xfId="1481"/>
    <cellStyle name="0.0 4 4" xfId="1482"/>
    <cellStyle name="0.0 4 5" xfId="1483"/>
    <cellStyle name="0.0 5" xfId="1484"/>
    <cellStyle name="0.0 5 2" xfId="1485"/>
    <cellStyle name="0.0 5 2 2" xfId="1486"/>
    <cellStyle name="0.0 5 2 3" xfId="1487"/>
    <cellStyle name="0.0 5 3" xfId="1488"/>
    <cellStyle name="0.0 5 3 2" xfId="1489"/>
    <cellStyle name="0.0 5 3 3" xfId="1490"/>
    <cellStyle name="0.0 5 4" xfId="1491"/>
    <cellStyle name="0.0 5 4 2" xfId="1492"/>
    <cellStyle name="0.0 5 4 3" xfId="1493"/>
    <cellStyle name="0.0 5 5" xfId="1494"/>
    <cellStyle name="0.0 5 5 2" xfId="1495"/>
    <cellStyle name="0.0 5 5 3" xfId="1496"/>
    <cellStyle name="0.0 5 6" xfId="1497"/>
    <cellStyle name="0.0 5 7" xfId="1498"/>
    <cellStyle name="0.0 6" xfId="1499"/>
    <cellStyle name="0.0 6 2" xfId="1500"/>
    <cellStyle name="0.0 6 2 2" xfId="1501"/>
    <cellStyle name="0.0 6 2 3" xfId="1502"/>
    <cellStyle name="0.0 6 3" xfId="1503"/>
    <cellStyle name="0.0 6 3 2" xfId="1504"/>
    <cellStyle name="0.0 6 4" xfId="1505"/>
    <cellStyle name="0.0 6 5" xfId="1506"/>
    <cellStyle name="0.0 7" xfId="1507"/>
    <cellStyle name="0.0 7 2" xfId="1508"/>
    <cellStyle name="0.0 7 2 2" xfId="1509"/>
    <cellStyle name="0.0 7 3" xfId="1510"/>
    <cellStyle name="0.0 7 4" xfId="1511"/>
    <cellStyle name="0.0 8" xfId="1512"/>
    <cellStyle name="0.0 8 2" xfId="1513"/>
    <cellStyle name="0.0 8 2 2" xfId="1514"/>
    <cellStyle name="0.0 8 3" xfId="1515"/>
    <cellStyle name="0.0 8 4" xfId="1516"/>
    <cellStyle name="0.0 9" xfId="1517"/>
    <cellStyle name="0.0 9 2" xfId="1518"/>
    <cellStyle name="0.0 9 3" xfId="1519"/>
    <cellStyle name="0.00" xfId="1520"/>
    <cellStyle name="0.00 10" xfId="1521"/>
    <cellStyle name="0.00 10 2" xfId="1522"/>
    <cellStyle name="0.00 10 3" xfId="1523"/>
    <cellStyle name="0.00 11" xfId="1524"/>
    <cellStyle name="0.00 11 2" xfId="1525"/>
    <cellStyle name="0.00 11 3" xfId="1526"/>
    <cellStyle name="0.00 12" xfId="1527"/>
    <cellStyle name="0.00 13" xfId="1528"/>
    <cellStyle name="0.00 2" xfId="1529"/>
    <cellStyle name="0.00 2 2" xfId="1530"/>
    <cellStyle name="0.00 2 2 2" xfId="1531"/>
    <cellStyle name="0.00 2 2 3" xfId="1532"/>
    <cellStyle name="0.00 2 3" xfId="1533"/>
    <cellStyle name="0.00 2 3 2" xfId="1534"/>
    <cellStyle name="0.00 2 3 3" xfId="1535"/>
    <cellStyle name="0.00 2 4" xfId="1536"/>
    <cellStyle name="0.00 2 4 2" xfId="1537"/>
    <cellStyle name="0.00 2 4 3" xfId="1538"/>
    <cellStyle name="0.00 2 5" xfId="1539"/>
    <cellStyle name="0.00 2 6" xfId="1540"/>
    <cellStyle name="0.00 3" xfId="1541"/>
    <cellStyle name="0.00 3 2" xfId="1542"/>
    <cellStyle name="0.00 3 2 2" xfId="1543"/>
    <cellStyle name="0.00 3 2 3" xfId="1544"/>
    <cellStyle name="0.00 3 3" xfId="1545"/>
    <cellStyle name="0.00 3 3 2" xfId="1546"/>
    <cellStyle name="0.00 3 4" xfId="1547"/>
    <cellStyle name="0.00 3 5" xfId="1548"/>
    <cellStyle name="0.00 4" xfId="1549"/>
    <cellStyle name="0.00 4 2" xfId="1550"/>
    <cellStyle name="0.00 4 2 2" xfId="1551"/>
    <cellStyle name="0.00 4 2 3" xfId="1552"/>
    <cellStyle name="0.00 4 3" xfId="1553"/>
    <cellStyle name="0.00 4 3 2" xfId="1554"/>
    <cellStyle name="0.00 4 4" xfId="1555"/>
    <cellStyle name="0.00 4 5" xfId="1556"/>
    <cellStyle name="0.00 5" xfId="1557"/>
    <cellStyle name="0.00 5 2" xfId="1558"/>
    <cellStyle name="0.00 5 2 2" xfId="1559"/>
    <cellStyle name="0.00 5 2 3" xfId="1560"/>
    <cellStyle name="0.00 5 3" xfId="1561"/>
    <cellStyle name="0.00 5 3 2" xfId="1562"/>
    <cellStyle name="0.00 5 3 3" xfId="1563"/>
    <cellStyle name="0.00 5 4" xfId="1564"/>
    <cellStyle name="0.00 5 4 2" xfId="1565"/>
    <cellStyle name="0.00 5 4 3" xfId="1566"/>
    <cellStyle name="0.00 5 5" xfId="1567"/>
    <cellStyle name="0.00 5 5 2" xfId="1568"/>
    <cellStyle name="0.00 5 5 3" xfId="1569"/>
    <cellStyle name="0.00 5 6" xfId="1570"/>
    <cellStyle name="0.00 5 7" xfId="1571"/>
    <cellStyle name="0.00 6" xfId="1572"/>
    <cellStyle name="0.00 6 2" xfId="1573"/>
    <cellStyle name="0.00 6 2 2" xfId="1574"/>
    <cellStyle name="0.00 6 2 3" xfId="1575"/>
    <cellStyle name="0.00 6 3" xfId="1576"/>
    <cellStyle name="0.00 6 3 2" xfId="1577"/>
    <cellStyle name="0.00 6 4" xfId="1578"/>
    <cellStyle name="0.00 6 5" xfId="1579"/>
    <cellStyle name="0.00 7" xfId="1580"/>
    <cellStyle name="0.00 7 2" xfId="1581"/>
    <cellStyle name="0.00 7 2 2" xfId="1582"/>
    <cellStyle name="0.00 7 3" xfId="1583"/>
    <cellStyle name="0.00 7 4" xfId="1584"/>
    <cellStyle name="0.00 8" xfId="1585"/>
    <cellStyle name="0.00 8 2" xfId="1586"/>
    <cellStyle name="0.00 8 2 2" xfId="1587"/>
    <cellStyle name="0.00 8 3" xfId="1588"/>
    <cellStyle name="0.00 8 4" xfId="1589"/>
    <cellStyle name="0.00 9" xfId="1590"/>
    <cellStyle name="0.00 9 2" xfId="1591"/>
    <cellStyle name="0.00 9 3" xfId="1592"/>
    <cellStyle name="0le" xfId="1593"/>
    <cellStyle name="1" xfId="5"/>
    <cellStyle name="1_1.1.BBDo dac cao do (TL15)" xfId="1594"/>
    <cellStyle name="1_1.1.BBDo dac cao do (TL15) 2" xfId="1595"/>
    <cellStyle name="1_1.1.BBDo dac cao do (TL15) 3" xfId="1596"/>
    <cellStyle name="1_BIA" xfId="1597"/>
    <cellStyle name="1_Bien ban nghiem thu(CT duong)(TL15)" xfId="1598"/>
    <cellStyle name="1_Book1" xfId="1599"/>
    <cellStyle name="1_Book1_1" xfId="1600"/>
    <cellStyle name="1_Cau thuy dien Ban La (Cu Anh)" xfId="1601"/>
    <cellStyle name="1_dt song hanh-PA2(PA CHON)" xfId="1602"/>
    <cellStyle name="1_dt-auco-2" xfId="1603"/>
    <cellStyle name="1_Dtdchinh2397" xfId="1604"/>
    <cellStyle name="1_Du thau" xfId="1608"/>
    <cellStyle name="1_Du toan 558 (Km17+508.12 - Km 22)" xfId="1605"/>
    <cellStyle name="1_Du toan duong cau DO  15.4.09(PA xu ly)" xfId="1606"/>
    <cellStyle name="1_du toantl15-goi 3" xfId="1607"/>
    <cellStyle name="1_dutoan-goi1-NL-TN" xfId="1609"/>
    <cellStyle name="1_Dutoan-LHPhai" xfId="1610"/>
    <cellStyle name="1_Gia_VLQL48_duyet " xfId="1612"/>
    <cellStyle name="1_GIA-DUTHAU" xfId="1613"/>
    <cellStyle name="1_GIA-DUTHAU 2" xfId="1614"/>
    <cellStyle name="1_GIA-DUTHAU 3" xfId="1615"/>
    <cellStyle name="1_GOI 14" xfId="1611"/>
    <cellStyle name="1_HHKP" xfId="1616"/>
    <cellStyle name="1_KL LEHOANG PHAI-NGHIAKIEM" xfId="1617"/>
    <cellStyle name="1_KlQdinhduyet" xfId="1618"/>
    <cellStyle name="1_Madaguoi" xfId="1619"/>
    <cellStyle name="1_MAU PL02 THONG TU 06-DUYTU" xfId="1620"/>
    <cellStyle name="1_MAU PL02 THONG TU 06-DUYTU 2" xfId="1621"/>
    <cellStyle name="1_MAU PL02 THONG TU 06-DUYTU 3" xfId="1622"/>
    <cellStyle name="1_nen san nha 8e,8f" xfId="1623"/>
    <cellStyle name="1_N-V-Bua(14-9-2006)" xfId="1624"/>
    <cellStyle name="1_THKL-LAN 1" xfId="1627"/>
    <cellStyle name="1_THKL-NVB-9-2006" xfId="1628"/>
    <cellStyle name="1_TKKT-chadaramsay" xfId="1625"/>
    <cellStyle name="1_Tong hop kinh phi (Pham Van Chi)" xfId="1626"/>
    <cellStyle name="1_ÿÿÿÿÿ" xfId="1629"/>
    <cellStyle name="15" xfId="1630"/>
    <cellStyle name="¹éºÐÀ²_      " xfId="1631"/>
    <cellStyle name="1LE" xfId="1632"/>
    <cellStyle name="2" xfId="6"/>
    <cellStyle name="2_Book1" xfId="1633"/>
    <cellStyle name="2_Book1_1" xfId="1634"/>
    <cellStyle name="2_Cau thuy dien Ban La (Cu Anh)" xfId="1635"/>
    <cellStyle name="2_Dtdchinh2397" xfId="1636"/>
    <cellStyle name="2_Du toan 558 (Km17+508.12 - Km 22)" xfId="1637"/>
    <cellStyle name="2_Gia_VLQL48_duyet " xfId="1638"/>
    <cellStyle name="2_KlQdinhduyet" xfId="1639"/>
    <cellStyle name="2_ÿÿÿÿÿ" xfId="1640"/>
    <cellStyle name="20" xfId="7"/>
    <cellStyle name="20 10" xfId="1641"/>
    <cellStyle name="20 11" xfId="1642"/>
    <cellStyle name="20 12" xfId="1643"/>
    <cellStyle name="20 13" xfId="1644"/>
    <cellStyle name="20 14" xfId="1645"/>
    <cellStyle name="20 15" xfId="1646"/>
    <cellStyle name="20 16" xfId="1647"/>
    <cellStyle name="20 17" xfId="1648"/>
    <cellStyle name="20 18" xfId="1649"/>
    <cellStyle name="20 19" xfId="1650"/>
    <cellStyle name="20 2" xfId="1651"/>
    <cellStyle name="20 20" xfId="1652"/>
    <cellStyle name="20 21" xfId="1653"/>
    <cellStyle name="20 22" xfId="1654"/>
    <cellStyle name="20 23" xfId="1655"/>
    <cellStyle name="20 24" xfId="1656"/>
    <cellStyle name="20 25" xfId="1657"/>
    <cellStyle name="20 26" xfId="1658"/>
    <cellStyle name="20 27" xfId="1659"/>
    <cellStyle name="20 28" xfId="1660"/>
    <cellStyle name="20 29" xfId="1661"/>
    <cellStyle name="20 3" xfId="1662"/>
    <cellStyle name="20 30" xfId="1663"/>
    <cellStyle name="20 31" xfId="1664"/>
    <cellStyle name="20 32" xfId="1665"/>
    <cellStyle name="20 33" xfId="1666"/>
    <cellStyle name="20 34" xfId="1667"/>
    <cellStyle name="20 35" xfId="1668"/>
    <cellStyle name="20 36" xfId="1669"/>
    <cellStyle name="20 4" xfId="1670"/>
    <cellStyle name="20 5" xfId="1671"/>
    <cellStyle name="20 6" xfId="1672"/>
    <cellStyle name="20 7" xfId="1673"/>
    <cellStyle name="20 8" xfId="1674"/>
    <cellStyle name="20 9" xfId="1675"/>
    <cellStyle name="20% - Accent1" xfId="8" builtinId="30" customBuiltin="1"/>
    <cellStyle name="20% - Accent1 2" xfId="1676"/>
    <cellStyle name="20% - Accent1 3" xfId="1677"/>
    <cellStyle name="20% - Accent2" xfId="9" builtinId="34" customBuiltin="1"/>
    <cellStyle name="20% - Accent2 2" xfId="1678"/>
    <cellStyle name="20% - Accent2 3" xfId="1679"/>
    <cellStyle name="20% - Accent3" xfId="10" builtinId="38" customBuiltin="1"/>
    <cellStyle name="20% - Accent3 2" xfId="1680"/>
    <cellStyle name="20% - Accent3 3" xfId="1681"/>
    <cellStyle name="20% - Accent4" xfId="11" builtinId="42" customBuiltin="1"/>
    <cellStyle name="20% - Accent4 2" xfId="1682"/>
    <cellStyle name="20% - Accent4 3" xfId="1683"/>
    <cellStyle name="20% - Accent5" xfId="12" builtinId="46" customBuiltin="1"/>
    <cellStyle name="20% - Accent5 2" xfId="1684"/>
    <cellStyle name="20% - Accent5 3" xfId="1685"/>
    <cellStyle name="20% - Accent6" xfId="13" builtinId="50" customBuiltin="1"/>
    <cellStyle name="20% - Accent6 2" xfId="1686"/>
    <cellStyle name="20% - Accent6 3" xfId="1687"/>
    <cellStyle name="-2001" xfId="1688"/>
    <cellStyle name="2LE" xfId="1689"/>
    <cellStyle name="2LE&lt;" xfId="1690"/>
    <cellStyle name="2LE&lt; 10" xfId="1691"/>
    <cellStyle name="2LE&lt; 10 2" xfId="1692"/>
    <cellStyle name="2LE&lt; 10 3" xfId="1693"/>
    <cellStyle name="2LE&lt; 11" xfId="1694"/>
    <cellStyle name="2LE&lt; 11 2" xfId="1695"/>
    <cellStyle name="2LE&lt; 11 3" xfId="1696"/>
    <cellStyle name="2LE&lt; 12" xfId="1697"/>
    <cellStyle name="2LE&lt; 13" xfId="1698"/>
    <cellStyle name="2LE&lt; 2" xfId="1699"/>
    <cellStyle name="2LE&lt; 2 2" xfId="1700"/>
    <cellStyle name="2LE&lt; 2 2 2" xfId="1701"/>
    <cellStyle name="2LE&lt; 2 2 3" xfId="1702"/>
    <cellStyle name="2LE&lt; 2 3" xfId="1703"/>
    <cellStyle name="2LE&lt; 2 3 2" xfId="1704"/>
    <cellStyle name="2LE&lt; 2 3 3" xfId="1705"/>
    <cellStyle name="2LE&lt; 2 4" xfId="1706"/>
    <cellStyle name="2LE&lt; 2 4 2" xfId="1707"/>
    <cellStyle name="2LE&lt; 2 4 3" xfId="1708"/>
    <cellStyle name="2LE&lt; 2 5" xfId="1709"/>
    <cellStyle name="2LE&lt; 2 6" xfId="1710"/>
    <cellStyle name="2LE&lt; 3" xfId="1711"/>
    <cellStyle name="2LE&lt; 3 2" xfId="1712"/>
    <cellStyle name="2LE&lt; 3 2 2" xfId="1713"/>
    <cellStyle name="2LE&lt; 3 2 3" xfId="1714"/>
    <cellStyle name="2LE&lt; 3 3" xfId="1715"/>
    <cellStyle name="2LE&lt; 3 3 2" xfId="1716"/>
    <cellStyle name="2LE&lt; 3 4" xfId="1717"/>
    <cellStyle name="2LE&lt; 3 5" xfId="1718"/>
    <cellStyle name="2LE&lt; 4" xfId="1719"/>
    <cellStyle name="2LE&lt; 4 2" xfId="1720"/>
    <cellStyle name="2LE&lt; 4 2 2" xfId="1721"/>
    <cellStyle name="2LE&lt; 4 2 3" xfId="1722"/>
    <cellStyle name="2LE&lt; 4 3" xfId="1723"/>
    <cellStyle name="2LE&lt; 4 3 2" xfId="1724"/>
    <cellStyle name="2LE&lt; 4 4" xfId="1725"/>
    <cellStyle name="2LE&lt; 4 5" xfId="1726"/>
    <cellStyle name="2LE&lt; 5" xfId="1727"/>
    <cellStyle name="2LE&lt; 5 2" xfId="1728"/>
    <cellStyle name="2LE&lt; 5 2 2" xfId="1729"/>
    <cellStyle name="2LE&lt; 5 2 3" xfId="1730"/>
    <cellStyle name="2LE&lt; 5 3" xfId="1731"/>
    <cellStyle name="2LE&lt; 5 3 2" xfId="1732"/>
    <cellStyle name="2LE&lt; 5 3 3" xfId="1733"/>
    <cellStyle name="2LE&lt; 5 4" xfId="1734"/>
    <cellStyle name="2LE&lt; 5 4 2" xfId="1735"/>
    <cellStyle name="2LE&lt; 5 4 3" xfId="1736"/>
    <cellStyle name="2LE&lt; 5 5" xfId="1737"/>
    <cellStyle name="2LE&lt; 5 5 2" xfId="1738"/>
    <cellStyle name="2LE&lt; 5 5 3" xfId="1739"/>
    <cellStyle name="2LE&lt; 5 6" xfId="1740"/>
    <cellStyle name="2LE&lt; 5 7" xfId="1741"/>
    <cellStyle name="2LE&lt; 6" xfId="1742"/>
    <cellStyle name="2LE&lt; 6 2" xfId="1743"/>
    <cellStyle name="2LE&lt; 6 2 2" xfId="1744"/>
    <cellStyle name="2LE&lt; 6 2 3" xfId="1745"/>
    <cellStyle name="2LE&lt; 6 3" xfId="1746"/>
    <cellStyle name="2LE&lt; 6 3 2" xfId="1747"/>
    <cellStyle name="2LE&lt; 6 4" xfId="1748"/>
    <cellStyle name="2LE&lt; 6 5" xfId="1749"/>
    <cellStyle name="2LE&lt; 7" xfId="1750"/>
    <cellStyle name="2LE&lt; 7 2" xfId="1751"/>
    <cellStyle name="2LE&lt; 7 2 2" xfId="1752"/>
    <cellStyle name="2LE&lt; 7 3" xfId="1753"/>
    <cellStyle name="2LE&lt; 7 4" xfId="1754"/>
    <cellStyle name="2LE&lt; 8" xfId="1755"/>
    <cellStyle name="2LE&lt; 8 2" xfId="1756"/>
    <cellStyle name="2LE&lt; 8 2 2" xfId="1757"/>
    <cellStyle name="2LE&lt; 8 3" xfId="1758"/>
    <cellStyle name="2LE&lt; 8 4" xfId="1759"/>
    <cellStyle name="2LE&lt; 9" xfId="1760"/>
    <cellStyle name="2LE&lt; 9 2" xfId="1761"/>
    <cellStyle name="2LE&lt; 9 3" xfId="1762"/>
    <cellStyle name="2LEX" xfId="1763"/>
    <cellStyle name="3" xfId="14"/>
    <cellStyle name="3_Book1" xfId="1764"/>
    <cellStyle name="3_Book1_1" xfId="1765"/>
    <cellStyle name="3_Cau thuy dien Ban La (Cu Anh)" xfId="1766"/>
    <cellStyle name="3_Dtdchinh2397" xfId="1767"/>
    <cellStyle name="3_Du toan 558 (Km17+508.12 - Km 22)" xfId="1768"/>
    <cellStyle name="3_Gia_VLQL48_duyet " xfId="1769"/>
    <cellStyle name="3_KlQdinhduyet" xfId="1770"/>
    <cellStyle name="3_ÿÿÿÿÿ" xfId="1771"/>
    <cellStyle name="3LE" xfId="1772"/>
    <cellStyle name="3LE&lt;" xfId="1773"/>
    <cellStyle name="4" xfId="15"/>
    <cellStyle name="4_Book1" xfId="1774"/>
    <cellStyle name="4_Book1_1" xfId="1775"/>
    <cellStyle name="4_Cau thuy dien Ban La (Cu Anh)" xfId="1776"/>
    <cellStyle name="4_Dtdchinh2397" xfId="1777"/>
    <cellStyle name="4_Du toan 558 (Km17+508.12 - Km 22)" xfId="1778"/>
    <cellStyle name="4_Gia_VLQL48_duyet " xfId="1779"/>
    <cellStyle name="4_KlQdinhduyet" xfId="1780"/>
    <cellStyle name="4_ÿÿÿÿÿ" xfId="1781"/>
    <cellStyle name="40% - Accent1" xfId="16" builtinId="31" customBuiltin="1"/>
    <cellStyle name="40% - Accent1 2" xfId="1782"/>
    <cellStyle name="40% - Accent1 3" xfId="1783"/>
    <cellStyle name="40% - Accent2" xfId="17" builtinId="35" customBuiltin="1"/>
    <cellStyle name="40% - Accent2 2" xfId="1784"/>
    <cellStyle name="40% - Accent2 3" xfId="1785"/>
    <cellStyle name="40% - Accent3" xfId="18" builtinId="39" customBuiltin="1"/>
    <cellStyle name="40% - Accent3 2" xfId="1786"/>
    <cellStyle name="40% - Accent3 3" xfId="1787"/>
    <cellStyle name="40% - Accent4" xfId="19" builtinId="43" customBuiltin="1"/>
    <cellStyle name="40% - Accent4 2" xfId="1788"/>
    <cellStyle name="40% - Accent4 3" xfId="1789"/>
    <cellStyle name="40% - Accent5" xfId="20" builtinId="47" customBuiltin="1"/>
    <cellStyle name="40% - Accent5 2" xfId="1790"/>
    <cellStyle name="40% - Accent5 3" xfId="1791"/>
    <cellStyle name="40% - Accent6" xfId="21" builtinId="51" customBuiltin="1"/>
    <cellStyle name="40% - Accent6 2" xfId="1792"/>
    <cellStyle name="40% - Accent6 3" xfId="1793"/>
    <cellStyle name="4le" xfId="1794"/>
    <cellStyle name="6" xfId="22"/>
    <cellStyle name="6 2" xfId="1795"/>
    <cellStyle name="6_cau Do 29.3.09" xfId="1796"/>
    <cellStyle name="6_Dtkl" xfId="1797"/>
    <cellStyle name="6_Dtkl_Dtkl" xfId="1798"/>
    <cellStyle name="6_Dtkl_Ptvt" xfId="1799"/>
    <cellStyle name="6_Ptvt" xfId="1800"/>
    <cellStyle name="6_Ptvt_Dtkl" xfId="1801"/>
    <cellStyle name="6_Ptvt_Ptvt" xfId="1802"/>
    <cellStyle name="60% - Accent1" xfId="23" builtinId="32" customBuiltin="1"/>
    <cellStyle name="60% - Accent1 2" xfId="1803"/>
    <cellStyle name="60% - Accent1 3" xfId="1804"/>
    <cellStyle name="60% - Accent2" xfId="24" builtinId="36" customBuiltin="1"/>
    <cellStyle name="60% - Accent2 2" xfId="1805"/>
    <cellStyle name="60% - Accent2 3" xfId="1806"/>
    <cellStyle name="60% - Accent3" xfId="25" builtinId="40" customBuiltin="1"/>
    <cellStyle name="60% - Accent3 2" xfId="1807"/>
    <cellStyle name="60% - Accent3 3" xfId="1808"/>
    <cellStyle name="60% - Accent4" xfId="26" builtinId="44" customBuiltin="1"/>
    <cellStyle name="60% - Accent4 2" xfId="1809"/>
    <cellStyle name="60% - Accent4 3" xfId="1810"/>
    <cellStyle name="60% - Accent5" xfId="27" builtinId="48" customBuiltin="1"/>
    <cellStyle name="60% - Accent5 2" xfId="1811"/>
    <cellStyle name="60% - Accent5 3" xfId="1812"/>
    <cellStyle name="60% - Accent6" xfId="28" builtinId="52" customBuiltin="1"/>
    <cellStyle name="60% - Accent6 2" xfId="1813"/>
    <cellStyle name="60% - Accent6 3" xfId="1814"/>
    <cellStyle name="9" xfId="1815"/>
    <cellStyle name="A" xfId="1816"/>
    <cellStyle name="Accent1" xfId="29" builtinId="29" customBuiltin="1"/>
    <cellStyle name="Accent1 2" xfId="1817"/>
    <cellStyle name="Accent1 3" xfId="1818"/>
    <cellStyle name="Accent2" xfId="30" builtinId="33" customBuiltin="1"/>
    <cellStyle name="Accent2 2" xfId="1819"/>
    <cellStyle name="Accent2 3" xfId="1820"/>
    <cellStyle name="Accent3" xfId="31" builtinId="37" customBuiltin="1"/>
    <cellStyle name="Accent3 2" xfId="1821"/>
    <cellStyle name="Accent3 3" xfId="1822"/>
    <cellStyle name="Accent4" xfId="32" builtinId="41" customBuiltin="1"/>
    <cellStyle name="Accent4 2" xfId="1823"/>
    <cellStyle name="Accent4 3" xfId="1824"/>
    <cellStyle name="Accent5" xfId="33" builtinId="45" customBuiltin="1"/>
    <cellStyle name="Accent5 2" xfId="1825"/>
    <cellStyle name="Accent5 3" xfId="1826"/>
    <cellStyle name="Accent6" xfId="34" builtinId="49" customBuiltin="1"/>
    <cellStyle name="Accent6 2" xfId="1827"/>
    <cellStyle name="Accent6 3" xfId="1828"/>
    <cellStyle name="Acole" xfId="1829"/>
    <cellStyle name="ÅëÈ­ [0]_      " xfId="1830"/>
    <cellStyle name="AeE­ [0]_INQUIRY ¿?¾÷AßAø " xfId="1831"/>
    <cellStyle name="ÅëÈ­ [0]_L601CPT" xfId="1832"/>
    <cellStyle name="ÅëÈ­_      " xfId="1833"/>
    <cellStyle name="AeE­_INQUIRY ¿?¾÷AßAø " xfId="1834"/>
    <cellStyle name="ÅëÈ­_L601CPT" xfId="1835"/>
    <cellStyle name="Aptima" xfId="1836"/>
    <cellStyle name="args.style" xfId="1837"/>
    <cellStyle name="ÄÞ¸¶ [0]_      " xfId="1838"/>
    <cellStyle name="AÞ¸¶ [0]_INQUIRY ¿?¾÷AßAø " xfId="35"/>
    <cellStyle name="ÄÞ¸¶ [0]_L601CPT" xfId="36"/>
    <cellStyle name="ÄÞ¸¶_      " xfId="1839"/>
    <cellStyle name="AÞ¸¶_INQUIRY ¿?¾÷AßAø " xfId="37"/>
    <cellStyle name="ÄÞ¸¶_L601CPT" xfId="38"/>
    <cellStyle name="AutoFormat Options" xfId="1840"/>
    <cellStyle name="B_A" xfId="1841"/>
    <cellStyle name="B_U" xfId="1842"/>
    <cellStyle name="B_U_A" xfId="1843"/>
    <cellStyle name="B_U_Book1" xfId="1844"/>
    <cellStyle name="B_U_CUOC 04 Du An " xfId="1845"/>
    <cellStyle name="B_U_CUOC 04 K1 lap (cong trinh)" xfId="1846"/>
    <cellStyle name="B_U_CUOC VC" xfId="1847"/>
    <cellStyle name="B_U_DM-DG" xfId="1848"/>
    <cellStyle name="B_U_DMDG-2009" xfId="1849"/>
    <cellStyle name="B_U_DPduytu-02T" xfId="1850"/>
    <cellStyle name="B_U_Dtduytu-K3-T04.11" xfId="1851"/>
    <cellStyle name="B_U_DUTOAN-DTU-KHU.MC1" xfId="1852"/>
    <cellStyle name="B_U_DUTOAN-DTU-KHU.MC2" xfId="1853"/>
    <cellStyle name="B_U_GVL-09" xfId="1854"/>
    <cellStyle name="B_U_Mauqtvtd-99" xfId="1855"/>
    <cellStyle name="B_U_NBduong-K1-K2.M2" xfId="1856"/>
    <cellStyle name="B_U_NBduytu04-02" xfId="1857"/>
    <cellStyle name="B_U_NBSDBB-4K.M2" xfId="1858"/>
    <cellStyle name="B_U_Qtduytumau-99" xfId="1859"/>
    <cellStyle name="B_U_Qtnbdtmau" xfId="1860"/>
    <cellStyle name="B_U_QTOAN-DUYTU-09-K1+K2.1" xfId="1861"/>
    <cellStyle name="B_U_QTOAN-DUYTU-09-K1+K2.M2" xfId="1862"/>
    <cellStyle name="B_U_QTOAN-DUYTU-09-K3+K4.1" xfId="1863"/>
    <cellStyle name="B_U_QTOAN-DUYTU-09-K3+K4.M2" xfId="1864"/>
    <cellStyle name="B_U_QTOAN-DUYTU-K2+3+4.2011.MAU" xfId="1865"/>
    <cellStyle name="B_U_QTVTSDBB-1XN.M2" xfId="1866"/>
    <cellStyle name="B_U_QTVTSDBB-2XN.M2" xfId="1867"/>
    <cellStyle name="B_U_TINH CUOC.2" xfId="1868"/>
    <cellStyle name="Bad" xfId="39" builtinId="27" customBuiltin="1"/>
    <cellStyle name="Bad 2" xfId="1869"/>
    <cellStyle name="Bad 3" xfId="1870"/>
    <cellStyle name="Body" xfId="1871"/>
    <cellStyle name="C?AØ_¿?¾÷CoE² " xfId="40"/>
    <cellStyle name="C~1" xfId="1872"/>
    <cellStyle name="Ç¥ÁØ_      " xfId="1873"/>
    <cellStyle name="C￥AØ_¿μ¾÷CoE² " xfId="41"/>
    <cellStyle name="Ç¥ÁØ_±¸¹Ì´ëÃ¥" xfId="1874"/>
    <cellStyle name="C￥AØ_≫c¾÷ºIº° AN°e " xfId="1875"/>
    <cellStyle name="Ç¥ÁØ_ÿÿÿÿÿÿ_4_ÃÑÇÕ°è " xfId="1876"/>
    <cellStyle name="Calc Currency (0)" xfId="1877"/>
    <cellStyle name="Calc Currency (0) 2" xfId="1878"/>
    <cellStyle name="Calc Currency (0) 3" xfId="1879"/>
    <cellStyle name="Calc Currency (0) 4" xfId="1880"/>
    <cellStyle name="Calc Currency (0) 5" xfId="1881"/>
    <cellStyle name="Calc Currency (0) 6" xfId="1882"/>
    <cellStyle name="Calc Currency (2)" xfId="1883"/>
    <cellStyle name="Calc Percent (0)" xfId="1884"/>
    <cellStyle name="Calc Percent (1)" xfId="1885"/>
    <cellStyle name="Calc Percent (2)" xfId="1886"/>
    <cellStyle name="Calc Units (0)" xfId="1887"/>
    <cellStyle name="Calc Units (1)" xfId="1888"/>
    <cellStyle name="Calc Units (2)" xfId="1889"/>
    <cellStyle name="Calculation" xfId="42" builtinId="22" customBuiltin="1"/>
    <cellStyle name="Calculation 10" xfId="1890"/>
    <cellStyle name="Calculation 10 2" xfId="1891"/>
    <cellStyle name="Calculation 10 2 2" xfId="1892"/>
    <cellStyle name="Calculation 10 3" xfId="1893"/>
    <cellStyle name="Calculation 10 3 2" xfId="1894"/>
    <cellStyle name="Calculation 10 3 3" xfId="1895"/>
    <cellStyle name="Calculation 10 4" xfId="1896"/>
    <cellStyle name="Calculation 10 4 2" xfId="1897"/>
    <cellStyle name="Calculation 10 4 3" xfId="1898"/>
    <cellStyle name="Calculation 10 5" xfId="1899"/>
    <cellStyle name="Calculation 10 5 2" xfId="1900"/>
    <cellStyle name="Calculation 10 5 3" xfId="1901"/>
    <cellStyle name="Calculation 10 6" xfId="1902"/>
    <cellStyle name="Calculation 10 7" xfId="1903"/>
    <cellStyle name="Calculation 10 8" xfId="1904"/>
    <cellStyle name="Calculation 11" xfId="1905"/>
    <cellStyle name="Calculation 11 2" xfId="1906"/>
    <cellStyle name="Calculation 11 2 2" xfId="1907"/>
    <cellStyle name="Calculation 11 2 3" xfId="1908"/>
    <cellStyle name="Calculation 11 3" xfId="1909"/>
    <cellStyle name="Calculation 11 3 2" xfId="1910"/>
    <cellStyle name="Calculation 11 3 3" xfId="1911"/>
    <cellStyle name="Calculation 11 4" xfId="1912"/>
    <cellStyle name="Calculation 11 4 2" xfId="1913"/>
    <cellStyle name="Calculation 11 4 3" xfId="1914"/>
    <cellStyle name="Calculation 11 5" xfId="1915"/>
    <cellStyle name="Calculation 11 6" xfId="1916"/>
    <cellStyle name="Calculation 12" xfId="1917"/>
    <cellStyle name="Calculation 12 2" xfId="1918"/>
    <cellStyle name="Calculation 13" xfId="1919"/>
    <cellStyle name="Calculation 13 2" xfId="1920"/>
    <cellStyle name="Calculation 13 3" xfId="1921"/>
    <cellStyle name="Calculation 14" xfId="1922"/>
    <cellStyle name="Calculation 14 2" xfId="1923"/>
    <cellStyle name="Calculation 14 3" xfId="1924"/>
    <cellStyle name="Calculation 15" xfId="1925"/>
    <cellStyle name="Calculation 16" xfId="39124"/>
    <cellStyle name="Calculation 2" xfId="1926"/>
    <cellStyle name="Calculation 2 10" xfId="1927"/>
    <cellStyle name="Calculation 2 10 2" xfId="1928"/>
    <cellStyle name="Calculation 2 10 3" xfId="1929"/>
    <cellStyle name="Calculation 2 11" xfId="1930"/>
    <cellStyle name="Calculation 2 11 2" xfId="1931"/>
    <cellStyle name="Calculation 2 11 3" xfId="1932"/>
    <cellStyle name="Calculation 2 12" xfId="1933"/>
    <cellStyle name="Calculation 2 13" xfId="1934"/>
    <cellStyle name="Calculation 2 14" xfId="1935"/>
    <cellStyle name="Calculation 2 2" xfId="1936"/>
    <cellStyle name="Calculation 2 2 2" xfId="1937"/>
    <cellStyle name="Calculation 2 2 2 2" xfId="1938"/>
    <cellStyle name="Calculation 2 2 2 3" xfId="1939"/>
    <cellStyle name="Calculation 2 2 3" xfId="1940"/>
    <cellStyle name="Calculation 2 2 3 2" xfId="1941"/>
    <cellStyle name="Calculation 2 2 3 3" xfId="1942"/>
    <cellStyle name="Calculation 2 2 4" xfId="1943"/>
    <cellStyle name="Calculation 2 2 4 2" xfId="1944"/>
    <cellStyle name="Calculation 2 2 4 3" xfId="1945"/>
    <cellStyle name="Calculation 2 2 5" xfId="1946"/>
    <cellStyle name="Calculation 2 2 5 2" xfId="1947"/>
    <cellStyle name="Calculation 2 2 5 3" xfId="1948"/>
    <cellStyle name="Calculation 2 2 6" xfId="1949"/>
    <cellStyle name="Calculation 2 2 7" xfId="1950"/>
    <cellStyle name="Calculation 2 2 8" xfId="1951"/>
    <cellStyle name="Calculation 2 3" xfId="1952"/>
    <cellStyle name="Calculation 2 3 2" xfId="1953"/>
    <cellStyle name="Calculation 2 3 2 2" xfId="1954"/>
    <cellStyle name="Calculation 2 3 2 3" xfId="1955"/>
    <cellStyle name="Calculation 2 3 3" xfId="1956"/>
    <cellStyle name="Calculation 2 3 3 2" xfId="1957"/>
    <cellStyle name="Calculation 2 3 3 3" xfId="1958"/>
    <cellStyle name="Calculation 2 3 4" xfId="1959"/>
    <cellStyle name="Calculation 2 3 4 2" xfId="1960"/>
    <cellStyle name="Calculation 2 3 4 3" xfId="1961"/>
    <cellStyle name="Calculation 2 3 5" xfId="1962"/>
    <cellStyle name="Calculation 2 3 6" xfId="1963"/>
    <cellStyle name="Calculation 2 3 7" xfId="1964"/>
    <cellStyle name="Calculation 2 4" xfId="1965"/>
    <cellStyle name="Calculation 2 4 2" xfId="1966"/>
    <cellStyle name="Calculation 2 4 2 2" xfId="1967"/>
    <cellStyle name="Calculation 2 4 2 3" xfId="1968"/>
    <cellStyle name="Calculation 2 4 3" xfId="1969"/>
    <cellStyle name="Calculation 2 4 3 2" xfId="1970"/>
    <cellStyle name="Calculation 2 4 3 3" xfId="1971"/>
    <cellStyle name="Calculation 2 4 4" xfId="1972"/>
    <cellStyle name="Calculation 2 4 4 2" xfId="1973"/>
    <cellStyle name="Calculation 2 4 4 3" xfId="1974"/>
    <cellStyle name="Calculation 2 4 5" xfId="1975"/>
    <cellStyle name="Calculation 2 4 6" xfId="1976"/>
    <cellStyle name="Calculation 2 4 7" xfId="1977"/>
    <cellStyle name="Calculation 2 5" xfId="1978"/>
    <cellStyle name="Calculation 2 5 2" xfId="1979"/>
    <cellStyle name="Calculation 2 5 2 2" xfId="1980"/>
    <cellStyle name="Calculation 2 5 2 3" xfId="1981"/>
    <cellStyle name="Calculation 2 5 3" xfId="1982"/>
    <cellStyle name="Calculation 2 5 3 2" xfId="1983"/>
    <cellStyle name="Calculation 2 5 3 3" xfId="1984"/>
    <cellStyle name="Calculation 2 5 4" xfId="1985"/>
    <cellStyle name="Calculation 2 5 4 2" xfId="1986"/>
    <cellStyle name="Calculation 2 5 4 3" xfId="1987"/>
    <cellStyle name="Calculation 2 5 5" xfId="1988"/>
    <cellStyle name="Calculation 2 5 6" xfId="1989"/>
    <cellStyle name="Calculation 2 5 7" xfId="1990"/>
    <cellStyle name="Calculation 2 6" xfId="1991"/>
    <cellStyle name="Calculation 2 6 2" xfId="1992"/>
    <cellStyle name="Calculation 2 6 2 2" xfId="1993"/>
    <cellStyle name="Calculation 2 6 3" xfId="1994"/>
    <cellStyle name="Calculation 2 6 3 2" xfId="1995"/>
    <cellStyle name="Calculation 2 6 3 3" xfId="1996"/>
    <cellStyle name="Calculation 2 6 4" xfId="1997"/>
    <cellStyle name="Calculation 2 6 4 2" xfId="1998"/>
    <cellStyle name="Calculation 2 6 4 3" xfId="1999"/>
    <cellStyle name="Calculation 2 6 5" xfId="2000"/>
    <cellStyle name="Calculation 2 6 5 2" xfId="2001"/>
    <cellStyle name="Calculation 2 6 5 3" xfId="2002"/>
    <cellStyle name="Calculation 2 6 6" xfId="2003"/>
    <cellStyle name="Calculation 2 6 7" xfId="2004"/>
    <cellStyle name="Calculation 2 6 8" xfId="2005"/>
    <cellStyle name="Calculation 2 7" xfId="2006"/>
    <cellStyle name="Calculation 2 7 2" xfId="2007"/>
    <cellStyle name="Calculation 2 7 2 2" xfId="2008"/>
    <cellStyle name="Calculation 2 7 3" xfId="2009"/>
    <cellStyle name="Calculation 2 7 3 2" xfId="2010"/>
    <cellStyle name="Calculation 2 7 3 3" xfId="2011"/>
    <cellStyle name="Calculation 2 7 4" xfId="2012"/>
    <cellStyle name="Calculation 2 7 4 2" xfId="2013"/>
    <cellStyle name="Calculation 2 7 4 3" xfId="2014"/>
    <cellStyle name="Calculation 2 7 5" xfId="2015"/>
    <cellStyle name="Calculation 2 7 5 2" xfId="2016"/>
    <cellStyle name="Calculation 2 7 5 3" xfId="2017"/>
    <cellStyle name="Calculation 2 7 6" xfId="2018"/>
    <cellStyle name="Calculation 2 7 7" xfId="2019"/>
    <cellStyle name="Calculation 2 7 8" xfId="2020"/>
    <cellStyle name="Calculation 2 8" xfId="2021"/>
    <cellStyle name="Calculation 2 8 2" xfId="2022"/>
    <cellStyle name="Calculation 2 8 2 2" xfId="2023"/>
    <cellStyle name="Calculation 2 8 2 3" xfId="2024"/>
    <cellStyle name="Calculation 2 8 3" xfId="2025"/>
    <cellStyle name="Calculation 2 8 3 2" xfId="2026"/>
    <cellStyle name="Calculation 2 8 3 3" xfId="2027"/>
    <cellStyle name="Calculation 2 8 4" xfId="2028"/>
    <cellStyle name="Calculation 2 8 4 2" xfId="2029"/>
    <cellStyle name="Calculation 2 8 4 3" xfId="2030"/>
    <cellStyle name="Calculation 2 8 5" xfId="2031"/>
    <cellStyle name="Calculation 2 8 6" xfId="2032"/>
    <cellStyle name="Calculation 2 9" xfId="2033"/>
    <cellStyle name="Calculation 2 9 2" xfId="2034"/>
    <cellStyle name="Calculation 2 9 3" xfId="2035"/>
    <cellStyle name="Calculation 3" xfId="2036"/>
    <cellStyle name="Calculation 3 10" xfId="2037"/>
    <cellStyle name="Calculation 3 10 2" xfId="2038"/>
    <cellStyle name="Calculation 3 10 3" xfId="2039"/>
    <cellStyle name="Calculation 3 11" xfId="2040"/>
    <cellStyle name="Calculation 3 11 2" xfId="2041"/>
    <cellStyle name="Calculation 3 11 3" xfId="2042"/>
    <cellStyle name="Calculation 3 12" xfId="2043"/>
    <cellStyle name="Calculation 3 13" xfId="2044"/>
    <cellStyle name="Calculation 3 14" xfId="2045"/>
    <cellStyle name="Calculation 3 2" xfId="2046"/>
    <cellStyle name="Calculation 3 2 2" xfId="2047"/>
    <cellStyle name="Calculation 3 2 2 2" xfId="2048"/>
    <cellStyle name="Calculation 3 2 2 3" xfId="2049"/>
    <cellStyle name="Calculation 3 2 3" xfId="2050"/>
    <cellStyle name="Calculation 3 2 3 2" xfId="2051"/>
    <cellStyle name="Calculation 3 2 3 3" xfId="2052"/>
    <cellStyle name="Calculation 3 2 4" xfId="2053"/>
    <cellStyle name="Calculation 3 2 4 2" xfId="2054"/>
    <cellStyle name="Calculation 3 2 4 3" xfId="2055"/>
    <cellStyle name="Calculation 3 2 5" xfId="2056"/>
    <cellStyle name="Calculation 3 2 5 2" xfId="2057"/>
    <cellStyle name="Calculation 3 2 5 3" xfId="2058"/>
    <cellStyle name="Calculation 3 2 6" xfId="2059"/>
    <cellStyle name="Calculation 3 2 7" xfId="2060"/>
    <cellStyle name="Calculation 3 2 8" xfId="2061"/>
    <cellStyle name="Calculation 3 3" xfId="2062"/>
    <cellStyle name="Calculation 3 3 2" xfId="2063"/>
    <cellStyle name="Calculation 3 3 2 2" xfId="2064"/>
    <cellStyle name="Calculation 3 3 2 3" xfId="2065"/>
    <cellStyle name="Calculation 3 3 3" xfId="2066"/>
    <cellStyle name="Calculation 3 3 3 2" xfId="2067"/>
    <cellStyle name="Calculation 3 3 3 3" xfId="2068"/>
    <cellStyle name="Calculation 3 3 4" xfId="2069"/>
    <cellStyle name="Calculation 3 3 4 2" xfId="2070"/>
    <cellStyle name="Calculation 3 3 4 3" xfId="2071"/>
    <cellStyle name="Calculation 3 3 5" xfId="2072"/>
    <cellStyle name="Calculation 3 3 6" xfId="2073"/>
    <cellStyle name="Calculation 3 3 7" xfId="2074"/>
    <cellStyle name="Calculation 3 4" xfId="2075"/>
    <cellStyle name="Calculation 3 4 2" xfId="2076"/>
    <cellStyle name="Calculation 3 4 2 2" xfId="2077"/>
    <cellStyle name="Calculation 3 4 2 3" xfId="2078"/>
    <cellStyle name="Calculation 3 4 3" xfId="2079"/>
    <cellStyle name="Calculation 3 4 3 2" xfId="2080"/>
    <cellStyle name="Calculation 3 4 3 3" xfId="2081"/>
    <cellStyle name="Calculation 3 4 4" xfId="2082"/>
    <cellStyle name="Calculation 3 4 4 2" xfId="2083"/>
    <cellStyle name="Calculation 3 4 4 3" xfId="2084"/>
    <cellStyle name="Calculation 3 4 5" xfId="2085"/>
    <cellStyle name="Calculation 3 4 6" xfId="2086"/>
    <cellStyle name="Calculation 3 4 7" xfId="2087"/>
    <cellStyle name="Calculation 3 5" xfId="2088"/>
    <cellStyle name="Calculation 3 5 2" xfId="2089"/>
    <cellStyle name="Calculation 3 5 2 2" xfId="2090"/>
    <cellStyle name="Calculation 3 5 2 3" xfId="2091"/>
    <cellStyle name="Calculation 3 5 3" xfId="2092"/>
    <cellStyle name="Calculation 3 5 3 2" xfId="2093"/>
    <cellStyle name="Calculation 3 5 3 3" xfId="2094"/>
    <cellStyle name="Calculation 3 5 4" xfId="2095"/>
    <cellStyle name="Calculation 3 5 4 2" xfId="2096"/>
    <cellStyle name="Calculation 3 5 4 3" xfId="2097"/>
    <cellStyle name="Calculation 3 5 5" xfId="2098"/>
    <cellStyle name="Calculation 3 5 6" xfId="2099"/>
    <cellStyle name="Calculation 3 5 7" xfId="2100"/>
    <cellStyle name="Calculation 3 6" xfId="2101"/>
    <cellStyle name="Calculation 3 6 2" xfId="2102"/>
    <cellStyle name="Calculation 3 6 2 2" xfId="2103"/>
    <cellStyle name="Calculation 3 6 3" xfId="2104"/>
    <cellStyle name="Calculation 3 6 3 2" xfId="2105"/>
    <cellStyle name="Calculation 3 6 3 3" xfId="2106"/>
    <cellStyle name="Calculation 3 6 4" xfId="2107"/>
    <cellStyle name="Calculation 3 6 4 2" xfId="2108"/>
    <cellStyle name="Calculation 3 6 4 3" xfId="2109"/>
    <cellStyle name="Calculation 3 6 5" xfId="2110"/>
    <cellStyle name="Calculation 3 6 5 2" xfId="2111"/>
    <cellStyle name="Calculation 3 6 5 3" xfId="2112"/>
    <cellStyle name="Calculation 3 6 6" xfId="2113"/>
    <cellStyle name="Calculation 3 6 7" xfId="2114"/>
    <cellStyle name="Calculation 3 6 8" xfId="2115"/>
    <cellStyle name="Calculation 3 7" xfId="2116"/>
    <cellStyle name="Calculation 3 7 2" xfId="2117"/>
    <cellStyle name="Calculation 3 7 2 2" xfId="2118"/>
    <cellStyle name="Calculation 3 7 3" xfId="2119"/>
    <cellStyle name="Calculation 3 7 3 2" xfId="2120"/>
    <cellStyle name="Calculation 3 7 3 3" xfId="2121"/>
    <cellStyle name="Calculation 3 7 4" xfId="2122"/>
    <cellStyle name="Calculation 3 7 4 2" xfId="2123"/>
    <cellStyle name="Calculation 3 7 4 3" xfId="2124"/>
    <cellStyle name="Calculation 3 7 5" xfId="2125"/>
    <cellStyle name="Calculation 3 7 5 2" xfId="2126"/>
    <cellStyle name="Calculation 3 7 5 3" xfId="2127"/>
    <cellStyle name="Calculation 3 7 6" xfId="2128"/>
    <cellStyle name="Calculation 3 7 7" xfId="2129"/>
    <cellStyle name="Calculation 3 7 8" xfId="2130"/>
    <cellStyle name="Calculation 3 8" xfId="2131"/>
    <cellStyle name="Calculation 3 8 2" xfId="2132"/>
    <cellStyle name="Calculation 3 8 2 2" xfId="2133"/>
    <cellStyle name="Calculation 3 8 2 3" xfId="2134"/>
    <cellStyle name="Calculation 3 8 3" xfId="2135"/>
    <cellStyle name="Calculation 3 8 3 2" xfId="2136"/>
    <cellStyle name="Calculation 3 8 3 3" xfId="2137"/>
    <cellStyle name="Calculation 3 8 4" xfId="2138"/>
    <cellStyle name="Calculation 3 8 4 2" xfId="2139"/>
    <cellStyle name="Calculation 3 8 4 3" xfId="2140"/>
    <cellStyle name="Calculation 3 8 5" xfId="2141"/>
    <cellStyle name="Calculation 3 8 6" xfId="2142"/>
    <cellStyle name="Calculation 3 9" xfId="2143"/>
    <cellStyle name="Calculation 3 9 2" xfId="2144"/>
    <cellStyle name="Calculation 3 9 3" xfId="2145"/>
    <cellStyle name="Calculation 4" xfId="2146"/>
    <cellStyle name="Calculation 4 2" xfId="2147"/>
    <cellStyle name="Calculation 4 2 2" xfId="2148"/>
    <cellStyle name="Calculation 4 2 3" xfId="2149"/>
    <cellStyle name="Calculation 4 3" xfId="2150"/>
    <cellStyle name="Calculation 4 3 2" xfId="2151"/>
    <cellStyle name="Calculation 4 3 3" xfId="2152"/>
    <cellStyle name="Calculation 4 4" xfId="2153"/>
    <cellStyle name="Calculation 4 4 2" xfId="2154"/>
    <cellStyle name="Calculation 4 4 3" xfId="2155"/>
    <cellStyle name="Calculation 4 5" xfId="2156"/>
    <cellStyle name="Calculation 4 5 2" xfId="2157"/>
    <cellStyle name="Calculation 4 5 3" xfId="2158"/>
    <cellStyle name="Calculation 4 6" xfId="2159"/>
    <cellStyle name="Calculation 4 7" xfId="2160"/>
    <cellStyle name="Calculation 4 8" xfId="2161"/>
    <cellStyle name="Calculation 5" xfId="2162"/>
    <cellStyle name="Calculation 5 2" xfId="2163"/>
    <cellStyle name="Calculation 5 2 2" xfId="2164"/>
    <cellStyle name="Calculation 5 2 3" xfId="2165"/>
    <cellStyle name="Calculation 5 3" xfId="2166"/>
    <cellStyle name="Calculation 5 3 2" xfId="2167"/>
    <cellStyle name="Calculation 5 3 3" xfId="2168"/>
    <cellStyle name="Calculation 5 4" xfId="2169"/>
    <cellStyle name="Calculation 5 4 2" xfId="2170"/>
    <cellStyle name="Calculation 5 4 3" xfId="2171"/>
    <cellStyle name="Calculation 5 5" xfId="2172"/>
    <cellStyle name="Calculation 5 6" xfId="2173"/>
    <cellStyle name="Calculation 5 7" xfId="2174"/>
    <cellStyle name="Calculation 6" xfId="2175"/>
    <cellStyle name="Calculation 6 2" xfId="2176"/>
    <cellStyle name="Calculation 6 2 2" xfId="2177"/>
    <cellStyle name="Calculation 6 2 3" xfId="2178"/>
    <cellStyle name="Calculation 6 3" xfId="2179"/>
    <cellStyle name="Calculation 6 3 2" xfId="2180"/>
    <cellStyle name="Calculation 6 3 3" xfId="2181"/>
    <cellStyle name="Calculation 6 4" xfId="2182"/>
    <cellStyle name="Calculation 6 4 2" xfId="2183"/>
    <cellStyle name="Calculation 6 4 3" xfId="2184"/>
    <cellStyle name="Calculation 6 5" xfId="2185"/>
    <cellStyle name="Calculation 6 6" xfId="2186"/>
    <cellStyle name="Calculation 6 7" xfId="2187"/>
    <cellStyle name="Calculation 7" xfId="2188"/>
    <cellStyle name="Calculation 7 2" xfId="2189"/>
    <cellStyle name="Calculation 7 2 2" xfId="2190"/>
    <cellStyle name="Calculation 7 2 3" xfId="2191"/>
    <cellStyle name="Calculation 7 3" xfId="2192"/>
    <cellStyle name="Calculation 7 3 2" xfId="2193"/>
    <cellStyle name="Calculation 7 3 3" xfId="2194"/>
    <cellStyle name="Calculation 7 4" xfId="2195"/>
    <cellStyle name="Calculation 7 4 2" xfId="2196"/>
    <cellStyle name="Calculation 7 4 3" xfId="2197"/>
    <cellStyle name="Calculation 7 5" xfId="2198"/>
    <cellStyle name="Calculation 7 6" xfId="2199"/>
    <cellStyle name="Calculation 7 7" xfId="2200"/>
    <cellStyle name="Calculation 8" xfId="2201"/>
    <cellStyle name="Calculation 8 2" xfId="2202"/>
    <cellStyle name="Calculation 8 2 2" xfId="2203"/>
    <cellStyle name="Calculation 8 2 3" xfId="2204"/>
    <cellStyle name="Calculation 8 3" xfId="2205"/>
    <cellStyle name="Calculation 8 3 2" xfId="2206"/>
    <cellStyle name="Calculation 8 3 3" xfId="2207"/>
    <cellStyle name="Calculation 8 4" xfId="2208"/>
    <cellStyle name="Calculation 8 4 2" xfId="2209"/>
    <cellStyle name="Calculation 8 4 3" xfId="2210"/>
    <cellStyle name="Calculation 8 5" xfId="2211"/>
    <cellStyle name="Calculation 8 6" xfId="2212"/>
    <cellStyle name="Calculation 8 7" xfId="2213"/>
    <cellStyle name="Calculation 9" xfId="2214"/>
    <cellStyle name="Calculation 9 2" xfId="2215"/>
    <cellStyle name="Calculation 9 2 2" xfId="2216"/>
    <cellStyle name="Calculation 9 3" xfId="2217"/>
    <cellStyle name="Calculation 9 3 2" xfId="2218"/>
    <cellStyle name="Calculation 9 3 3" xfId="2219"/>
    <cellStyle name="Calculation 9 4" xfId="2220"/>
    <cellStyle name="Calculation 9 4 2" xfId="2221"/>
    <cellStyle name="Calculation 9 4 3" xfId="2222"/>
    <cellStyle name="Calculation 9 5" xfId="2223"/>
    <cellStyle name="Calculation 9 5 2" xfId="2224"/>
    <cellStyle name="Calculation 9 5 3" xfId="2225"/>
    <cellStyle name="Calculation 9 6" xfId="2226"/>
    <cellStyle name="Calculation 9 7" xfId="2227"/>
    <cellStyle name="Calculation 9 8" xfId="2228"/>
    <cellStyle name="category" xfId="43"/>
    <cellStyle name="Cerrency_Sheet2_XANGDAU" xfId="2229"/>
    <cellStyle name="Check Cell" xfId="44" builtinId="23" customBuiltin="1"/>
    <cellStyle name="Check Cell 2" xfId="2430"/>
    <cellStyle name="Check Cell 3" xfId="2431"/>
    <cellStyle name="Chi phÝ kh¸c_Book1" xfId="2432"/>
    <cellStyle name="CHUONG" xfId="2433"/>
    <cellStyle name="Comma" xfId="128" builtinId="3"/>
    <cellStyle name="Comma  - Style1" xfId="2230"/>
    <cellStyle name="Comma  - Style2" xfId="2231"/>
    <cellStyle name="Comma  - Style3" xfId="2232"/>
    <cellStyle name="Comma  - Style4" xfId="2233"/>
    <cellStyle name="Comma  - Style5" xfId="2234"/>
    <cellStyle name="Comma  - Style6" xfId="2235"/>
    <cellStyle name="Comma  - Style7" xfId="2236"/>
    <cellStyle name="Comma  - Style8" xfId="2237"/>
    <cellStyle name="Comma [0] 2" xfId="133"/>
    <cellStyle name="Comma [0] 3" xfId="2238"/>
    <cellStyle name="Comma [0] 4" xfId="2239"/>
    <cellStyle name="Comma [00]" xfId="2240"/>
    <cellStyle name="Comma 10" xfId="2241"/>
    <cellStyle name="Comma 10 2" xfId="132"/>
    <cellStyle name="Comma 11" xfId="2242"/>
    <cellStyle name="Comma 12" xfId="2243"/>
    <cellStyle name="Comma 13" xfId="2244"/>
    <cellStyle name="Comma 14" xfId="2245"/>
    <cellStyle name="Comma 15" xfId="2246"/>
    <cellStyle name="Comma 16" xfId="2247"/>
    <cellStyle name="Comma 17" xfId="2248"/>
    <cellStyle name="Comma 18" xfId="2249"/>
    <cellStyle name="Comma 19" xfId="2250"/>
    <cellStyle name="Comma 2" xfId="2251"/>
    <cellStyle name="Comma 2 2" xfId="2252"/>
    <cellStyle name="Comma 2 2 2" xfId="2253"/>
    <cellStyle name="Comma 2 2 3" xfId="2254"/>
    <cellStyle name="Comma 2 2 4" xfId="2255"/>
    <cellStyle name="Comma 2 2 5" xfId="2256"/>
    <cellStyle name="Comma 2 3" xfId="2257"/>
    <cellStyle name="Comma 2 4" xfId="2258"/>
    <cellStyle name="Comma 2 5" xfId="2259"/>
    <cellStyle name="Comma 2 6" xfId="2260"/>
    <cellStyle name="Comma 2 7" xfId="2261"/>
    <cellStyle name="Comma 2 8" xfId="2262"/>
    <cellStyle name="Comma 20" xfId="2263"/>
    <cellStyle name="Comma 21" xfId="2264"/>
    <cellStyle name="Comma 22" xfId="2265"/>
    <cellStyle name="Comma 23" xfId="2266"/>
    <cellStyle name="Comma 24" xfId="2267"/>
    <cellStyle name="Comma 25" xfId="2268"/>
    <cellStyle name="Comma 26" xfId="2269"/>
    <cellStyle name="Comma 27" xfId="2270"/>
    <cellStyle name="Comma 28" xfId="39115"/>
    <cellStyle name="Comma 3" xfId="131"/>
    <cellStyle name="Comma 3 2" xfId="2271"/>
    <cellStyle name="Comma 3 2 2" xfId="2272"/>
    <cellStyle name="Comma 3 2 3" xfId="2273"/>
    <cellStyle name="Comma 3 2 4" xfId="2274"/>
    <cellStyle name="Comma 3 2 5" xfId="2275"/>
    <cellStyle name="Comma 3 3" xfId="2276"/>
    <cellStyle name="Comma 3 4" xfId="2277"/>
    <cellStyle name="Comma 3 5" xfId="2278"/>
    <cellStyle name="Comma 3 6" xfId="2279"/>
    <cellStyle name="Comma 4" xfId="2280"/>
    <cellStyle name="Comma 4 2" xfId="2281"/>
    <cellStyle name="Comma 5" xfId="2282"/>
    <cellStyle name="Comma 6" xfId="2283"/>
    <cellStyle name="Comma 6 2" xfId="39117"/>
    <cellStyle name="Comma 7" xfId="2284"/>
    <cellStyle name="Comma 7 2" xfId="2285"/>
    <cellStyle name="Comma 8" xfId="2286"/>
    <cellStyle name="Comma 8 2" xfId="2287"/>
    <cellStyle name="Comma 9" xfId="2288"/>
    <cellStyle name="comma zerodec" xfId="45"/>
    <cellStyle name="comma zerodec 2" xfId="2289"/>
    <cellStyle name="comma zerodec 3" xfId="2290"/>
    <cellStyle name="comma zerodec 4" xfId="2291"/>
    <cellStyle name="comma zerodec 5" xfId="2292"/>
    <cellStyle name="comma zerodec 6" xfId="2293"/>
    <cellStyle name="comma zerodec 7" xfId="2294"/>
    <cellStyle name="comma zerodec 8" xfId="39126"/>
    <cellStyle name="comma zerodec_Dtkl" xfId="2295"/>
    <cellStyle name="Comma0" xfId="46"/>
    <cellStyle name="Comma0 2" xfId="39155"/>
    <cellStyle name="cong" xfId="2296"/>
    <cellStyle name="Copied" xfId="2297"/>
    <cellStyle name="COST1" xfId="2298"/>
    <cellStyle name="Cࡵrrency_Sheet1_PRODUCTĠ" xfId="2299"/>
    <cellStyle name="ct xuyen a" xfId="2300"/>
    <cellStyle name="ct xuyen a 2" xfId="2301"/>
    <cellStyle name="ct xuyen a 2 2" xfId="2302"/>
    <cellStyle name="ct xuyen a 2 2 2" xfId="2303"/>
    <cellStyle name="ct xuyen a 2 2 3" xfId="2304"/>
    <cellStyle name="ct xuyen a 2 3" xfId="2305"/>
    <cellStyle name="ct xuyen a 2 3 2" xfId="2306"/>
    <cellStyle name="ct xuyen a 2 3 3" xfId="2307"/>
    <cellStyle name="ct xuyen a 2 4" xfId="2308"/>
    <cellStyle name="ct xuyen a 2 4 2" xfId="2309"/>
    <cellStyle name="ct xuyen a 2 4 3" xfId="2310"/>
    <cellStyle name="ct xuyen a 2 5" xfId="2311"/>
    <cellStyle name="ct xuyen a 2 5 2" xfId="2312"/>
    <cellStyle name="ct xuyen a 2 5 3" xfId="2313"/>
    <cellStyle name="ct xuyen a 2 6" xfId="2314"/>
    <cellStyle name="ct xuyen a 2 7" xfId="2315"/>
    <cellStyle name="ct xuyen a 3" xfId="2316"/>
    <cellStyle name="ct xuyen a 3 2" xfId="2317"/>
    <cellStyle name="ct xuyen a 3 2 2" xfId="2318"/>
    <cellStyle name="ct xuyen a 3 2 3" xfId="2319"/>
    <cellStyle name="ct xuyen a 3 3" xfId="2320"/>
    <cellStyle name="ct xuyen a 3 3 2" xfId="2321"/>
    <cellStyle name="ct xuyen a 3 3 3" xfId="2322"/>
    <cellStyle name="ct xuyen a 3 4" xfId="2323"/>
    <cellStyle name="ct xuyen a 3 4 2" xfId="2324"/>
    <cellStyle name="ct xuyen a 3 4 3" xfId="2325"/>
    <cellStyle name="ct xuyen a 3 5" xfId="2326"/>
    <cellStyle name="ct xuyen a 3 5 2" xfId="2327"/>
    <cellStyle name="ct xuyen a 3 5 3" xfId="2328"/>
    <cellStyle name="ct xuyen a 3 6" xfId="2329"/>
    <cellStyle name="ct xuyen a 3 6 2" xfId="2330"/>
    <cellStyle name="ct xuyen a 3 6 3" xfId="2331"/>
    <cellStyle name="ct xuyen a 3 7" xfId="2332"/>
    <cellStyle name="ct xuyen a 3 8" xfId="2333"/>
    <cellStyle name="ct xuyen a 4" xfId="2334"/>
    <cellStyle name="ct xuyen a 4 2" xfId="2335"/>
    <cellStyle name="ct xuyen a 4 2 2" xfId="2336"/>
    <cellStyle name="ct xuyen a 4 2 3" xfId="2337"/>
    <cellStyle name="ct xuyen a 4 3" xfId="2338"/>
    <cellStyle name="ct xuyen a 4 3 2" xfId="2339"/>
    <cellStyle name="ct xuyen a 4 3 3" xfId="2340"/>
    <cellStyle name="ct xuyen a 4 4" xfId="2341"/>
    <cellStyle name="ct xuyen a 4 4 2" xfId="2342"/>
    <cellStyle name="ct xuyen a 4 4 3" xfId="2343"/>
    <cellStyle name="ct xuyen a 4 5" xfId="2344"/>
    <cellStyle name="ct xuyen a 4 5 2" xfId="2345"/>
    <cellStyle name="ct xuyen a 4 5 3" xfId="2346"/>
    <cellStyle name="ct xuyen a 4 6" xfId="2347"/>
    <cellStyle name="ct xuyen a 4 6 2" xfId="2348"/>
    <cellStyle name="ct xuyen a 4 6 3" xfId="2349"/>
    <cellStyle name="ct xuyen a 4 7" xfId="2350"/>
    <cellStyle name="ct xuyen a 4 8" xfId="2351"/>
    <cellStyle name="ct xuyen a 5" xfId="2352"/>
    <cellStyle name="ct xuyen a 5 2" xfId="2353"/>
    <cellStyle name="ct xuyen a 5 2 2" xfId="2354"/>
    <cellStyle name="ct xuyen a 5 2 3" xfId="2355"/>
    <cellStyle name="ct xuyen a 5 3" xfId="2356"/>
    <cellStyle name="ct xuyen a 5 3 2" xfId="2357"/>
    <cellStyle name="ct xuyen a 5 3 3" xfId="2358"/>
    <cellStyle name="ct xuyen a 5 4" xfId="2359"/>
    <cellStyle name="ct xuyen a 5 4 2" xfId="2360"/>
    <cellStyle name="ct xuyen a 5 4 3" xfId="2361"/>
    <cellStyle name="ct xuyen a 5 5" xfId="2362"/>
    <cellStyle name="ct xuyen a 5 5 2" xfId="2363"/>
    <cellStyle name="ct xuyen a 5 5 3" xfId="2364"/>
    <cellStyle name="ct xuyen a 5 6" xfId="2365"/>
    <cellStyle name="ct xuyen a 5 7" xfId="2366"/>
    <cellStyle name="ct xuyen a 5 8" xfId="2367"/>
    <cellStyle name="ct xuyen a 5 9" xfId="2368"/>
    <cellStyle name="ct xuyen a 6" xfId="2369"/>
    <cellStyle name="ct xuyen a 6 2" xfId="2370"/>
    <cellStyle name="ct xuyen a 6 3" xfId="2371"/>
    <cellStyle name="ct xuyen a 7" xfId="2372"/>
    <cellStyle name="ct xuyen a 8" xfId="2373"/>
    <cellStyle name="Curråncy [0]_FCST_RESULTS" xfId="2374"/>
    <cellStyle name="Currency [0]ßmud plant bolted_RESULTS" xfId="2375"/>
    <cellStyle name="Currency [00]" xfId="2376"/>
    <cellStyle name="Currency 10" xfId="2377"/>
    <cellStyle name="Currency 11" xfId="2378"/>
    <cellStyle name="Currency 2" xfId="2379"/>
    <cellStyle name="Currency 2 2" xfId="2380"/>
    <cellStyle name="Currency 3" xfId="2381"/>
    <cellStyle name="Currency 4" xfId="2382"/>
    <cellStyle name="Currency 5" xfId="2383"/>
    <cellStyle name="Currency 6" xfId="2384"/>
    <cellStyle name="Currency 7" xfId="2385"/>
    <cellStyle name="Currency 8" xfId="2386"/>
    <cellStyle name="Currency 9" xfId="2387"/>
    <cellStyle name="Currency![0]_FCSt (2)" xfId="2388"/>
    <cellStyle name="Currency0" xfId="47"/>
    <cellStyle name="Currency0 2" xfId="2389"/>
    <cellStyle name="Currency0 3" xfId="2390"/>
    <cellStyle name="Currency0 4" xfId="39156"/>
    <cellStyle name="Currency1" xfId="48"/>
    <cellStyle name="Currency1 10" xfId="2391"/>
    <cellStyle name="Currency1 11" xfId="2392"/>
    <cellStyle name="Currency1 12" xfId="2393"/>
    <cellStyle name="Currency1 13" xfId="2394"/>
    <cellStyle name="Currency1 14" xfId="2395"/>
    <cellStyle name="Currency1 15" xfId="2396"/>
    <cellStyle name="Currency1 16" xfId="2397"/>
    <cellStyle name="Currency1 17" xfId="2398"/>
    <cellStyle name="Currency1 18" xfId="2399"/>
    <cellStyle name="Currency1 19" xfId="2400"/>
    <cellStyle name="Currency1 2" xfId="2401"/>
    <cellStyle name="Currency1 20" xfId="2402"/>
    <cellStyle name="Currency1 21" xfId="2403"/>
    <cellStyle name="Currency1 22" xfId="2404"/>
    <cellStyle name="Currency1 23" xfId="2405"/>
    <cellStyle name="Currency1 24" xfId="2406"/>
    <cellStyle name="Currency1 25" xfId="2407"/>
    <cellStyle name="Currency1 26" xfId="2408"/>
    <cellStyle name="Currency1 27" xfId="2409"/>
    <cellStyle name="Currency1 28" xfId="2410"/>
    <cellStyle name="Currency1 29" xfId="2411"/>
    <cellStyle name="Currency1 3" xfId="2412"/>
    <cellStyle name="Currency1 30" xfId="2413"/>
    <cellStyle name="Currency1 31" xfId="2414"/>
    <cellStyle name="Currency1 32" xfId="2415"/>
    <cellStyle name="Currency1 33" xfId="2416"/>
    <cellStyle name="Currency1 34" xfId="2417"/>
    <cellStyle name="Currency1 35" xfId="2418"/>
    <cellStyle name="Currency1 36" xfId="2419"/>
    <cellStyle name="Currency1 37" xfId="2420"/>
    <cellStyle name="Currency1 38" xfId="2421"/>
    <cellStyle name="Currency1 38 2" xfId="2422"/>
    <cellStyle name="Currency1 4" xfId="2423"/>
    <cellStyle name="Currency1 5" xfId="2424"/>
    <cellStyle name="Currency1 6" xfId="2425"/>
    <cellStyle name="Currency1 7" xfId="2426"/>
    <cellStyle name="Currency1 8" xfId="2427"/>
    <cellStyle name="Currency1 9" xfId="2428"/>
    <cellStyle name="Currency1_Dtkl" xfId="2429"/>
    <cellStyle name="D_G_A" xfId="2434"/>
    <cellStyle name="D1" xfId="49"/>
    <cellStyle name="D1 10" xfId="2435"/>
    <cellStyle name="D1 11" xfId="2436"/>
    <cellStyle name="D1 12" xfId="2437"/>
    <cellStyle name="D1 13" xfId="2438"/>
    <cellStyle name="D1 14" xfId="2439"/>
    <cellStyle name="D1 15" xfId="2440"/>
    <cellStyle name="D1 16" xfId="2441"/>
    <cellStyle name="D1 17" xfId="2442"/>
    <cellStyle name="D1 18" xfId="2443"/>
    <cellStyle name="D1 19" xfId="2444"/>
    <cellStyle name="D1 2" xfId="2445"/>
    <cellStyle name="D1 20" xfId="2446"/>
    <cellStyle name="D1 21" xfId="2447"/>
    <cellStyle name="D1 22" xfId="2448"/>
    <cellStyle name="D1 23" xfId="2449"/>
    <cellStyle name="D1 24" xfId="2450"/>
    <cellStyle name="D1 25" xfId="2451"/>
    <cellStyle name="D1 26" xfId="2452"/>
    <cellStyle name="D1 27" xfId="2453"/>
    <cellStyle name="D1 28" xfId="2454"/>
    <cellStyle name="D1 29" xfId="2455"/>
    <cellStyle name="D1 3" xfId="2456"/>
    <cellStyle name="D1 30" xfId="2457"/>
    <cellStyle name="D1 31" xfId="2458"/>
    <cellStyle name="D1 32" xfId="2459"/>
    <cellStyle name="D1 33" xfId="2460"/>
    <cellStyle name="D1 4" xfId="2461"/>
    <cellStyle name="D1 5" xfId="2462"/>
    <cellStyle name="D1 6" xfId="2463"/>
    <cellStyle name="D1 7" xfId="2464"/>
    <cellStyle name="D1 8" xfId="2465"/>
    <cellStyle name="D1 9" xfId="2466"/>
    <cellStyle name="Date" xfId="50"/>
    <cellStyle name="Date 2" xfId="39157"/>
    <cellStyle name="Date Short" xfId="2467"/>
    <cellStyle name="Date_Bao Cao Kiem Tra  trung bay Ke milk-yomilk CK 2" xfId="2468"/>
    <cellStyle name="DAUDE" xfId="2469"/>
    <cellStyle name="dd-m" xfId="2470"/>
    <cellStyle name="dd-mm" xfId="2471"/>
    <cellStyle name="DELTA" xfId="2472"/>
    <cellStyle name="Dezimal [0]_68574_Materialbedarfsliste" xfId="2473"/>
    <cellStyle name="Dezimal_68574_Materialbedarfsliste" xfId="2474"/>
    <cellStyle name="Dollar (zero dec)" xfId="51"/>
    <cellStyle name="Dollar (zero dec) 10" xfId="2475"/>
    <cellStyle name="Dollar (zero dec) 11" xfId="2476"/>
    <cellStyle name="Dollar (zero dec) 12" xfId="2477"/>
    <cellStyle name="Dollar (zero dec) 13" xfId="2478"/>
    <cellStyle name="Dollar (zero dec) 14" xfId="2479"/>
    <cellStyle name="Dollar (zero dec) 15" xfId="2480"/>
    <cellStyle name="Dollar (zero dec) 16" xfId="2481"/>
    <cellStyle name="Dollar (zero dec) 17" xfId="2482"/>
    <cellStyle name="Dollar (zero dec) 18" xfId="2483"/>
    <cellStyle name="Dollar (zero dec) 19" xfId="2484"/>
    <cellStyle name="Dollar (zero dec) 2" xfId="2485"/>
    <cellStyle name="Dollar (zero dec) 20" xfId="2486"/>
    <cellStyle name="Dollar (zero dec) 21" xfId="2487"/>
    <cellStyle name="Dollar (zero dec) 22" xfId="2488"/>
    <cellStyle name="Dollar (zero dec) 23" xfId="2489"/>
    <cellStyle name="Dollar (zero dec) 24" xfId="2490"/>
    <cellStyle name="Dollar (zero dec) 25" xfId="2491"/>
    <cellStyle name="Dollar (zero dec) 26" xfId="2492"/>
    <cellStyle name="Dollar (zero dec) 27" xfId="2493"/>
    <cellStyle name="Dollar (zero dec) 28" xfId="2494"/>
    <cellStyle name="Dollar (zero dec) 29" xfId="2495"/>
    <cellStyle name="Dollar (zero dec) 3" xfId="2496"/>
    <cellStyle name="Dollar (zero dec) 30" xfId="2497"/>
    <cellStyle name="Dollar (zero dec) 31" xfId="2498"/>
    <cellStyle name="Dollar (zero dec) 32" xfId="2499"/>
    <cellStyle name="Dollar (zero dec) 33" xfId="2500"/>
    <cellStyle name="Dollar (zero dec) 34" xfId="2501"/>
    <cellStyle name="Dollar (zero dec) 35" xfId="2502"/>
    <cellStyle name="Dollar (zero dec) 36" xfId="2503"/>
    <cellStyle name="Dollar (zero dec) 37" xfId="2504"/>
    <cellStyle name="Dollar (zero dec) 38" xfId="2505"/>
    <cellStyle name="Dollar (zero dec) 38 2" xfId="2506"/>
    <cellStyle name="Dollar (zero dec) 4" xfId="2507"/>
    <cellStyle name="Dollar (zero dec) 5" xfId="2508"/>
    <cellStyle name="Dollar (zero dec) 6" xfId="2509"/>
    <cellStyle name="Dollar (zero dec) 7" xfId="2510"/>
    <cellStyle name="Dollar (zero dec) 8" xfId="2511"/>
    <cellStyle name="Dollar (zero dec) 9" xfId="2512"/>
    <cellStyle name="Dollar (zero dec)_Dtkl" xfId="2513"/>
    <cellStyle name="DVN" xfId="2514"/>
    <cellStyle name="Dziesi?tny [0]_Invoices2001Slovakia" xfId="2515"/>
    <cellStyle name="Dziesi?tny_Invoices2001Slovakia" xfId="2516"/>
    <cellStyle name="Dziesietny [0]_Invoices2001Slovakia" xfId="2517"/>
    <cellStyle name="Dziesiętny [0]_Invoices2001Slovakia" xfId="2518"/>
    <cellStyle name="Dziesietny [0]_Invoices2001Slovakia_01_Nha so 1_Dien" xfId="2519"/>
    <cellStyle name="Dziesiętny [0]_Invoices2001Slovakia_01_Nha so 1_Dien" xfId="2520"/>
    <cellStyle name="Dziesietny [0]_Invoices2001Slovakia_01_Nha so 1_Dien 2" xfId="2521"/>
    <cellStyle name="Dziesiętny [0]_Invoices2001Slovakia_01_Nha so 1_Dien 2" xfId="2522"/>
    <cellStyle name="Dziesietny [0]_Invoices2001Slovakia_01_Nha so 1_Dien 3" xfId="2523"/>
    <cellStyle name="Dziesiętny [0]_Invoices2001Slovakia_01_Nha so 1_Dien 3" xfId="2524"/>
    <cellStyle name="Dziesietny [0]_Invoices2001Slovakia_01_Nha so 1_Dien 4" xfId="2525"/>
    <cellStyle name="Dziesiętny [0]_Invoices2001Slovakia_01_Nha so 1_Dien 4" xfId="2526"/>
    <cellStyle name="Dziesietny [0]_Invoices2001Slovakia_10_Nha so 10_Dien1" xfId="2527"/>
    <cellStyle name="Dziesiętny [0]_Invoices2001Slovakia_10_Nha so 10_Dien1" xfId="2528"/>
    <cellStyle name="Dziesietny [0]_Invoices2001Slovakia_10_Nha so 10_Dien1 2" xfId="2529"/>
    <cellStyle name="Dziesiętny [0]_Invoices2001Slovakia_10_Nha so 10_Dien1 2" xfId="2530"/>
    <cellStyle name="Dziesietny [0]_Invoices2001Slovakia_10_Nha so 10_Dien1 3" xfId="2531"/>
    <cellStyle name="Dziesiętny [0]_Invoices2001Slovakia_10_Nha so 10_Dien1 3" xfId="2532"/>
    <cellStyle name="Dziesietny [0]_Invoices2001Slovakia_10_Nha so 10_Dien1 4" xfId="2533"/>
    <cellStyle name="Dziesiętny [0]_Invoices2001Slovakia_10_Nha so 10_Dien1 4" xfId="2534"/>
    <cellStyle name="Dziesietny [0]_Invoices2001Slovakia_bang so sanh gia tri" xfId="2535"/>
    <cellStyle name="Dziesiętny [0]_Invoices2001Slovakia_Bao ve ss" xfId="2536"/>
    <cellStyle name="Dziesietny [0]_Invoices2001Slovakia_BIA" xfId="2537"/>
    <cellStyle name="Dziesiętny [0]_Invoices2001Slovakia_BIA" xfId="2538"/>
    <cellStyle name="Dziesietny [0]_Invoices2001Slovakia_Book1" xfId="2539"/>
    <cellStyle name="Dziesiętny [0]_Invoices2001Slovakia_Book1" xfId="2540"/>
    <cellStyle name="Dziesietny [0]_Invoices2001Slovakia_Book1_1" xfId="2541"/>
    <cellStyle name="Dziesiętny [0]_Invoices2001Slovakia_Book1_1" xfId="2542"/>
    <cellStyle name="Dziesietny [0]_Invoices2001Slovakia_Book1_1 2" xfId="2543"/>
    <cellStyle name="Dziesiętny [0]_Invoices2001Slovakia_Book1_1 2" xfId="2544"/>
    <cellStyle name="Dziesietny [0]_Invoices2001Slovakia_Book1_1 3" xfId="2545"/>
    <cellStyle name="Dziesiętny [0]_Invoices2001Slovakia_Book1_1 3" xfId="2546"/>
    <cellStyle name="Dziesietny [0]_Invoices2001Slovakia_Book1_1 4" xfId="2547"/>
    <cellStyle name="Dziesiętny [0]_Invoices2001Slovakia_Book1_1 4" xfId="2548"/>
    <cellStyle name="Dziesietny [0]_Invoices2001Slovakia_Book1_1_Book1" xfId="2549"/>
    <cellStyle name="Dziesiętny [0]_Invoices2001Slovakia_Book1_1_Book1" xfId="2550"/>
    <cellStyle name="Dziesietny [0]_Invoices2001Slovakia_Book1_1_Book1 2" xfId="2551"/>
    <cellStyle name="Dziesiętny [0]_Invoices2001Slovakia_Book1_1_Book1 2" xfId="2552"/>
    <cellStyle name="Dziesietny [0]_Invoices2001Slovakia_Book1_1_Book1 3" xfId="2553"/>
    <cellStyle name="Dziesiętny [0]_Invoices2001Slovakia_Book1_1_Book1 3" xfId="2554"/>
    <cellStyle name="Dziesietny [0]_Invoices2001Slovakia_Book1_1_Book1 4" xfId="2555"/>
    <cellStyle name="Dziesiętny [0]_Invoices2001Slovakia_Book1_1_Book1 4" xfId="2556"/>
    <cellStyle name="Dziesietny [0]_Invoices2001Slovakia_Book1_2" xfId="2557"/>
    <cellStyle name="Dziesiętny [0]_Invoices2001Slovakia_Book1_2" xfId="2558"/>
    <cellStyle name="Dziesietny [0]_Invoices2001Slovakia_Book1_2 2" xfId="2559"/>
    <cellStyle name="Dziesiętny [0]_Invoices2001Slovakia_Book1_2 2" xfId="2560"/>
    <cellStyle name="Dziesietny [0]_Invoices2001Slovakia_Book1_2 3" xfId="2561"/>
    <cellStyle name="Dziesiętny [0]_Invoices2001Slovakia_Book1_2 3" xfId="2562"/>
    <cellStyle name="Dziesietny [0]_Invoices2001Slovakia_Book1_2 4" xfId="2563"/>
    <cellStyle name="Dziesiętny [0]_Invoices2001Slovakia_Book1_2 4" xfId="2564"/>
    <cellStyle name="Dziesietny [0]_Invoices2001Slovakia_Book1_Tong hop Cac tuyen(9-1-06)" xfId="2565"/>
    <cellStyle name="Dziesiętny [0]_Invoices2001Slovakia_Book1_Tong hop Cac tuyen(9-1-06)" xfId="2566"/>
    <cellStyle name="Dziesietny [0]_Invoices2001Slovakia_CUOC 04 Du An " xfId="2567"/>
    <cellStyle name="Dziesiętny [0]_Invoices2001Slovakia_nen san nha 8e,8f" xfId="2568"/>
    <cellStyle name="Dziesietny [0]_Invoices2001Slovakia_Nha bao ve(28-7-05)" xfId="2569"/>
    <cellStyle name="Dziesiętny [0]_Invoices2001Slovakia_Nha bao ve(28-7-05)" xfId="2570"/>
    <cellStyle name="Dziesietny [0]_Invoices2001Slovakia_NHA de xe nguyen du" xfId="2571"/>
    <cellStyle name="Dziesiętny [0]_Invoices2001Slovakia_NHA de xe nguyen du" xfId="2572"/>
    <cellStyle name="Dziesietny [0]_Invoices2001Slovakia_Nhalamviec VTC(25-1-05)" xfId="2573"/>
    <cellStyle name="Dziesiętny [0]_Invoices2001Slovakia_Nhalamviec VTC(25-1-05)" xfId="2574"/>
    <cellStyle name="Dziesietny [0]_Invoices2001Slovakia_t.nuoc(12-10-06)" xfId="2575"/>
    <cellStyle name="Dziesiętny [0]_Invoices2001Slovakia_TDT KHANH HOA" xfId="2576"/>
    <cellStyle name="Dziesietny [0]_Invoices2001Slovakia_TDT KHANH HOA_Tong hop Cac tuyen(9-1-06)" xfId="2577"/>
    <cellStyle name="Dziesiętny [0]_Invoices2001Slovakia_TDT KHANH HOA_Tong hop Cac tuyen(9-1-06)" xfId="2578"/>
    <cellStyle name="Dziesietny [0]_Invoices2001Slovakia_TDT quangngai" xfId="2579"/>
    <cellStyle name="Dziesiętny [0]_Invoices2001Slovakia_TDT quangngai" xfId="2580"/>
    <cellStyle name="Dziesietny [0]_Invoices2001Slovakia_TMDT(10-5-06)" xfId="2581"/>
    <cellStyle name="Dziesietny_Invoices2001Slovakia" xfId="2582"/>
    <cellStyle name="Dziesiętny_Invoices2001Slovakia" xfId="2583"/>
    <cellStyle name="Dziesietny_Invoices2001Slovakia_01_Nha so 1_Dien" xfId="2584"/>
    <cellStyle name="Dziesiętny_Invoices2001Slovakia_01_Nha so 1_Dien" xfId="2585"/>
    <cellStyle name="Dziesietny_Invoices2001Slovakia_01_Nha so 1_Dien 2" xfId="2586"/>
    <cellStyle name="Dziesiętny_Invoices2001Slovakia_01_Nha so 1_Dien 2" xfId="2587"/>
    <cellStyle name="Dziesietny_Invoices2001Slovakia_01_Nha so 1_Dien 3" xfId="2588"/>
    <cellStyle name="Dziesiętny_Invoices2001Slovakia_01_Nha so 1_Dien 3" xfId="2589"/>
    <cellStyle name="Dziesietny_Invoices2001Slovakia_01_Nha so 1_Dien 4" xfId="2590"/>
    <cellStyle name="Dziesiętny_Invoices2001Slovakia_01_Nha so 1_Dien 4" xfId="2591"/>
    <cellStyle name="Dziesietny_Invoices2001Slovakia_10_Nha so 10_Dien1" xfId="2592"/>
    <cellStyle name="Dziesiętny_Invoices2001Slovakia_10_Nha so 10_Dien1" xfId="2593"/>
    <cellStyle name="Dziesietny_Invoices2001Slovakia_10_Nha so 10_Dien1 2" xfId="2594"/>
    <cellStyle name="Dziesiętny_Invoices2001Slovakia_10_Nha so 10_Dien1 2" xfId="2595"/>
    <cellStyle name="Dziesietny_Invoices2001Slovakia_10_Nha so 10_Dien1 3" xfId="2596"/>
    <cellStyle name="Dziesiętny_Invoices2001Slovakia_10_Nha so 10_Dien1 3" xfId="2597"/>
    <cellStyle name="Dziesietny_Invoices2001Slovakia_10_Nha so 10_Dien1 4" xfId="2598"/>
    <cellStyle name="Dziesiętny_Invoices2001Slovakia_10_Nha so 10_Dien1 4" xfId="2599"/>
    <cellStyle name="Dziesietny_Invoices2001Slovakia_bang so sanh gia tri" xfId="2600"/>
    <cellStyle name="Dziesiętny_Invoices2001Slovakia_Bao ve ss" xfId="2601"/>
    <cellStyle name="Dziesietny_Invoices2001Slovakia_BIA" xfId="2602"/>
    <cellStyle name="Dziesiętny_Invoices2001Slovakia_BIA" xfId="2603"/>
    <cellStyle name="Dziesietny_Invoices2001Slovakia_Book1" xfId="2604"/>
    <cellStyle name="Dziesiętny_Invoices2001Slovakia_Book1" xfId="2605"/>
    <cellStyle name="Dziesietny_Invoices2001Slovakia_Book1_1" xfId="2606"/>
    <cellStyle name="Dziesiętny_Invoices2001Slovakia_Book1_1" xfId="2607"/>
    <cellStyle name="Dziesietny_Invoices2001Slovakia_Book1_1 2" xfId="2608"/>
    <cellStyle name="Dziesiętny_Invoices2001Slovakia_Book1_1 2" xfId="2609"/>
    <cellStyle name="Dziesietny_Invoices2001Slovakia_Book1_1 3" xfId="2610"/>
    <cellStyle name="Dziesiętny_Invoices2001Slovakia_Book1_1 3" xfId="2611"/>
    <cellStyle name="Dziesietny_Invoices2001Slovakia_Book1_1 4" xfId="2612"/>
    <cellStyle name="Dziesiętny_Invoices2001Slovakia_Book1_1 4" xfId="2613"/>
    <cellStyle name="Dziesietny_Invoices2001Slovakia_Book1_1_Book1" xfId="2614"/>
    <cellStyle name="Dziesiętny_Invoices2001Slovakia_Book1_1_Book1" xfId="2615"/>
    <cellStyle name="Dziesietny_Invoices2001Slovakia_Book1_1_Book1 2" xfId="2616"/>
    <cellStyle name="Dziesiętny_Invoices2001Slovakia_Book1_1_Book1 2" xfId="2617"/>
    <cellStyle name="Dziesietny_Invoices2001Slovakia_Book1_1_Book1 3" xfId="2618"/>
    <cellStyle name="Dziesiętny_Invoices2001Slovakia_Book1_1_Book1 3" xfId="2619"/>
    <cellStyle name="Dziesietny_Invoices2001Slovakia_Book1_1_Book1 4" xfId="2620"/>
    <cellStyle name="Dziesiętny_Invoices2001Slovakia_Book1_1_Book1 4" xfId="2621"/>
    <cellStyle name="Dziesietny_Invoices2001Slovakia_Book1_2" xfId="2622"/>
    <cellStyle name="Dziesiętny_Invoices2001Slovakia_Book1_2" xfId="2623"/>
    <cellStyle name="Dziesietny_Invoices2001Slovakia_Book1_2 2" xfId="2624"/>
    <cellStyle name="Dziesiętny_Invoices2001Slovakia_Book1_2 2" xfId="2625"/>
    <cellStyle name="Dziesietny_Invoices2001Slovakia_Book1_2 3" xfId="2626"/>
    <cellStyle name="Dziesiętny_Invoices2001Slovakia_Book1_2 3" xfId="2627"/>
    <cellStyle name="Dziesietny_Invoices2001Slovakia_Book1_2 4" xfId="2628"/>
    <cellStyle name="Dziesiętny_Invoices2001Slovakia_Book1_2 4" xfId="2629"/>
    <cellStyle name="Dziesietny_Invoices2001Slovakia_Book1_Tong hop Cac tuyen(9-1-06)" xfId="2630"/>
    <cellStyle name="Dziesiętny_Invoices2001Slovakia_Book1_Tong hop Cac tuyen(9-1-06)" xfId="2631"/>
    <cellStyle name="Dziesietny_Invoices2001Slovakia_CUOC 04 Du An " xfId="2632"/>
    <cellStyle name="Dziesiętny_Invoices2001Slovakia_nen san nha 8e,8f" xfId="2633"/>
    <cellStyle name="Dziesietny_Invoices2001Slovakia_Nha bao ve(28-7-05)" xfId="2634"/>
    <cellStyle name="Dziesiętny_Invoices2001Slovakia_Nha bao ve(28-7-05)" xfId="2635"/>
    <cellStyle name="Dziesietny_Invoices2001Slovakia_NHA de xe nguyen du" xfId="2636"/>
    <cellStyle name="Dziesiętny_Invoices2001Slovakia_NHA de xe nguyen du" xfId="2637"/>
    <cellStyle name="Dziesietny_Invoices2001Slovakia_Nhalamviec VTC(25-1-05)" xfId="2638"/>
    <cellStyle name="Dziesiętny_Invoices2001Slovakia_Nhalamviec VTC(25-1-05)" xfId="2639"/>
    <cellStyle name="Dziesietny_Invoices2001Slovakia_t.nuoc(12-10-06)" xfId="2640"/>
    <cellStyle name="Dziesiętny_Invoices2001Slovakia_TDT KHANH HOA" xfId="2641"/>
    <cellStyle name="Dziesietny_Invoices2001Slovakia_TDT KHANH HOA_Tong hop Cac tuyen(9-1-06)" xfId="2642"/>
    <cellStyle name="Dziesiętny_Invoices2001Slovakia_TDT KHANH HOA_Tong hop Cac tuyen(9-1-06)" xfId="2643"/>
    <cellStyle name="Dziesietny_Invoices2001Slovakia_TDT quangngai" xfId="2644"/>
    <cellStyle name="Dziesiętny_Invoices2001Slovakia_TDT quangngai" xfId="2645"/>
    <cellStyle name="Dziesietny_Invoices2001Slovakia_TMDT(10-5-06)" xfId="2646"/>
    <cellStyle name="e" xfId="52"/>
    <cellStyle name="Enter Currency (0)" xfId="2647"/>
    <cellStyle name="Enter Currency (0) 2" xfId="2648"/>
    <cellStyle name="Enter Currency (0) 3" xfId="2649"/>
    <cellStyle name="Enter Currency (0) 4" xfId="2650"/>
    <cellStyle name="Enter Currency (0) 5" xfId="2651"/>
    <cellStyle name="Enter Currency (0) 6" xfId="2652"/>
    <cellStyle name="Enter Currency (2)" xfId="2653"/>
    <cellStyle name="Enter Units (0)" xfId="2654"/>
    <cellStyle name="Enter Units (1)" xfId="2655"/>
    <cellStyle name="Enter Units (2)" xfId="2656"/>
    <cellStyle name="Entered" xfId="2657"/>
    <cellStyle name="Euro" xfId="2658"/>
    <cellStyle name="Explanatory Text" xfId="53" builtinId="53" customBuiltin="1"/>
    <cellStyle name="Explanatory Text 2" xfId="2659"/>
    <cellStyle name="Explanatory Text 3" xfId="2660"/>
    <cellStyle name="f" xfId="54"/>
    <cellStyle name="F2" xfId="2661"/>
    <cellStyle name="F3" xfId="2662"/>
    <cellStyle name="F4" xfId="2663"/>
    <cellStyle name="F5" xfId="2664"/>
    <cellStyle name="F6" xfId="2665"/>
    <cellStyle name="F7" xfId="2666"/>
    <cellStyle name="F8" xfId="2667"/>
    <cellStyle name="Fixed" xfId="55"/>
    <cellStyle name="Fixed 2" xfId="39158"/>
    <cellStyle name="font aptima11" xfId="2668"/>
    <cellStyle name="font aptima8" xfId="2669"/>
    <cellStyle name="font aptima9" xfId="2670"/>
    <cellStyle name="Font Britannic16" xfId="2671"/>
    <cellStyle name="Font Britannic18" xfId="2672"/>
    <cellStyle name="Font CenturyCond 18" xfId="2673"/>
    <cellStyle name="Font Cond20" xfId="2674"/>
    <cellStyle name="Font LucidaSans16" xfId="2675"/>
    <cellStyle name="Font NewCenturyCond18" xfId="2676"/>
    <cellStyle name="Font Ottawa14" xfId="2677"/>
    <cellStyle name="Font Ottawa16" xfId="2678"/>
    <cellStyle name="gia" xfId="2685"/>
    <cellStyle name="Good" xfId="56" builtinId="26" customBuiltin="1"/>
    <cellStyle name="Good 2" xfId="2679"/>
    <cellStyle name="Good 3" xfId="2680"/>
    <cellStyle name="Grey" xfId="57"/>
    <cellStyle name="Grey 2" xfId="2681"/>
    <cellStyle name="Grey 3" xfId="2682"/>
    <cellStyle name="Grey 4" xfId="39128"/>
    <cellStyle name="Grey_Dtkl" xfId="2683"/>
    <cellStyle name="Group" xfId="2684"/>
    <cellStyle name="H" xfId="2686"/>
    <cellStyle name="ha" xfId="2687"/>
    <cellStyle name="Head 1" xfId="2688"/>
    <cellStyle name="HEADER" xfId="58"/>
    <cellStyle name="Header1" xfId="59"/>
    <cellStyle name="Header1 2" xfId="2689"/>
    <cellStyle name="Header1 2 2" xfId="2690"/>
    <cellStyle name="Header1 3" xfId="2691"/>
    <cellStyle name="Header2" xfId="60"/>
    <cellStyle name="Header2 10" xfId="2692"/>
    <cellStyle name="Header2 11" xfId="2693"/>
    <cellStyle name="Header2 12" xfId="39129"/>
    <cellStyle name="Header2 2" xfId="2694"/>
    <cellStyle name="Header2 2 2" xfId="2695"/>
    <cellStyle name="Header2 2 2 2" xfId="2696"/>
    <cellStyle name="Header2 2 2 3" xfId="2697"/>
    <cellStyle name="Header2 2 3" xfId="2698"/>
    <cellStyle name="Header2 2 3 2" xfId="2699"/>
    <cellStyle name="Header2 2 4" xfId="2700"/>
    <cellStyle name="Header2 2 5" xfId="2701"/>
    <cellStyle name="Header2 3" xfId="2702"/>
    <cellStyle name="Header2 3 2" xfId="2703"/>
    <cellStyle name="Header2 3 2 2" xfId="2704"/>
    <cellStyle name="Header2 3 2 3" xfId="2705"/>
    <cellStyle name="Header2 3 3" xfId="2706"/>
    <cellStyle name="Header2 3 3 2" xfId="2707"/>
    <cellStyle name="Header2 3 4" xfId="2708"/>
    <cellStyle name="Header2 3 5" xfId="2709"/>
    <cellStyle name="Header2 4" xfId="2710"/>
    <cellStyle name="Header2 4 2" xfId="2711"/>
    <cellStyle name="Header2 4 2 2" xfId="2712"/>
    <cellStyle name="Header2 4 2 3" xfId="2713"/>
    <cellStyle name="Header2 4 3" xfId="2714"/>
    <cellStyle name="Header2 4 3 2" xfId="2715"/>
    <cellStyle name="Header2 4 4" xfId="2716"/>
    <cellStyle name="Header2 4 5" xfId="2717"/>
    <cellStyle name="Header2 5" xfId="2718"/>
    <cellStyle name="Header2 5 2" xfId="2719"/>
    <cellStyle name="Header2 5 2 2" xfId="2720"/>
    <cellStyle name="Header2 5 2 3" xfId="2721"/>
    <cellStyle name="Header2 5 3" xfId="2722"/>
    <cellStyle name="Header2 5 3 2" xfId="2723"/>
    <cellStyle name="Header2 5 4" xfId="2724"/>
    <cellStyle name="Header2 5 5" xfId="2725"/>
    <cellStyle name="Header2 6" xfId="2726"/>
    <cellStyle name="Header2 6 2" xfId="2727"/>
    <cellStyle name="Header2 6 2 2" xfId="2728"/>
    <cellStyle name="Header2 6 2 3" xfId="2729"/>
    <cellStyle name="Header2 6 3" xfId="2730"/>
    <cellStyle name="Header2 6 3 2" xfId="2731"/>
    <cellStyle name="Header2 6 4" xfId="2732"/>
    <cellStyle name="Header2 6 5" xfId="2733"/>
    <cellStyle name="Header2 7" xfId="2734"/>
    <cellStyle name="Header2 7 2" xfId="2735"/>
    <cellStyle name="Header2 7 2 2" xfId="2736"/>
    <cellStyle name="Header2 7 2 3" xfId="2737"/>
    <cellStyle name="Header2 7 3" xfId="2738"/>
    <cellStyle name="Header2 7 3 2" xfId="2739"/>
    <cellStyle name="Header2 7 4" xfId="2740"/>
    <cellStyle name="Header2 7 5" xfId="2741"/>
    <cellStyle name="Header2 8" xfId="2742"/>
    <cellStyle name="Header2 8 2" xfId="2743"/>
    <cellStyle name="Header2 8 2 2" xfId="2744"/>
    <cellStyle name="Header2 8 3" xfId="2745"/>
    <cellStyle name="Header2 8 4" xfId="2746"/>
    <cellStyle name="Header2 9" xfId="2747"/>
    <cellStyle name="Header2 9 2" xfId="2748"/>
    <cellStyle name="Header2 9 2 2" xfId="2749"/>
    <cellStyle name="Header2 9 3" xfId="2750"/>
    <cellStyle name="Header2 9 4" xfId="2751"/>
    <cellStyle name="Heading 1" xfId="61" builtinId="16" customBuiltin="1"/>
    <cellStyle name="Heading 1 2" xfId="2752"/>
    <cellStyle name="Heading 1 2 2" xfId="2753"/>
    <cellStyle name="Heading 1 2 3" xfId="2754"/>
    <cellStyle name="Heading 1 2 4" xfId="2755"/>
    <cellStyle name="Heading 1 2 5" xfId="2756"/>
    <cellStyle name="Heading 1 2 6" xfId="2757"/>
    <cellStyle name="Heading 1 3" xfId="2758"/>
    <cellStyle name="Heading 1 4" xfId="2759"/>
    <cellStyle name="Heading 2" xfId="62" builtinId="17" customBuiltin="1"/>
    <cellStyle name="Heading 2 2" xfId="2760"/>
    <cellStyle name="Heading 2 2 2" xfId="2761"/>
    <cellStyle name="Heading 2 2 3" xfId="2762"/>
    <cellStyle name="Heading 2 2 4" xfId="2763"/>
    <cellStyle name="Heading 2 2 5" xfId="2764"/>
    <cellStyle name="Heading 2 2 6" xfId="2765"/>
    <cellStyle name="Heading 2 3" xfId="2766"/>
    <cellStyle name="Heading 2 4" xfId="2767"/>
    <cellStyle name="Heading 3" xfId="63" builtinId="18" customBuiltin="1"/>
    <cellStyle name="Heading 3 2" xfId="2768"/>
    <cellStyle name="Heading 3 3" xfId="2769"/>
    <cellStyle name="Heading 4" xfId="64" builtinId="19" customBuiltin="1"/>
    <cellStyle name="Heading 4 2" xfId="2770"/>
    <cellStyle name="Heading 4 3" xfId="2771"/>
    <cellStyle name="Heading1" xfId="65"/>
    <cellStyle name="Heading2" xfId="66"/>
    <cellStyle name="HEADINGS" xfId="2772"/>
    <cellStyle name="HEADINGSTOP" xfId="2773"/>
    <cellStyle name="headoption" xfId="2774"/>
    <cellStyle name="headoption 10" xfId="2775"/>
    <cellStyle name="headoption 10 2" xfId="2776"/>
    <cellStyle name="headoption 10 3" xfId="2777"/>
    <cellStyle name="headoption 11" xfId="2778"/>
    <cellStyle name="headoption 11 2" xfId="2779"/>
    <cellStyle name="headoption 11 3" xfId="2780"/>
    <cellStyle name="headoption 12" xfId="2781"/>
    <cellStyle name="headoption 13" xfId="2782"/>
    <cellStyle name="headoption 2" xfId="2783"/>
    <cellStyle name="headoption 2 2" xfId="2784"/>
    <cellStyle name="headoption 2 2 2" xfId="2785"/>
    <cellStyle name="headoption 2 2 3" xfId="2786"/>
    <cellStyle name="headoption 2 3" xfId="2787"/>
    <cellStyle name="headoption 2 3 2" xfId="2788"/>
    <cellStyle name="headoption 2 4" xfId="2789"/>
    <cellStyle name="headoption 2 5" xfId="2790"/>
    <cellStyle name="headoption 3" xfId="2791"/>
    <cellStyle name="headoption 3 2" xfId="2792"/>
    <cellStyle name="headoption 3 2 2" xfId="2793"/>
    <cellStyle name="headoption 3 2 3" xfId="2794"/>
    <cellStyle name="headoption 3 3" xfId="2795"/>
    <cellStyle name="headoption 3 3 2" xfId="2796"/>
    <cellStyle name="headoption 3 4" xfId="2797"/>
    <cellStyle name="headoption 3 5" xfId="2798"/>
    <cellStyle name="headoption 4" xfId="2799"/>
    <cellStyle name="headoption 4 2" xfId="2800"/>
    <cellStyle name="headoption 4 2 2" xfId="2801"/>
    <cellStyle name="headoption 4 2 3" xfId="2802"/>
    <cellStyle name="headoption 4 3" xfId="2803"/>
    <cellStyle name="headoption 4 3 2" xfId="2804"/>
    <cellStyle name="headoption 4 4" xfId="2805"/>
    <cellStyle name="headoption 4 5" xfId="2806"/>
    <cellStyle name="headoption 5" xfId="2807"/>
    <cellStyle name="headoption 5 2" xfId="2808"/>
    <cellStyle name="headoption 5 2 2" xfId="2809"/>
    <cellStyle name="headoption 5 2 3" xfId="2810"/>
    <cellStyle name="headoption 5 3" xfId="2811"/>
    <cellStyle name="headoption 5 3 2" xfId="2812"/>
    <cellStyle name="headoption 5 4" xfId="2813"/>
    <cellStyle name="headoption 5 5" xfId="2814"/>
    <cellStyle name="headoption 6" xfId="2815"/>
    <cellStyle name="headoption 6 2" xfId="2816"/>
    <cellStyle name="headoption 6 2 2" xfId="2817"/>
    <cellStyle name="headoption 6 3" xfId="2818"/>
    <cellStyle name="headoption 6 4" xfId="2819"/>
    <cellStyle name="headoption 7" xfId="2820"/>
    <cellStyle name="headoption 7 2" xfId="2821"/>
    <cellStyle name="headoption 7 2 2" xfId="2822"/>
    <cellStyle name="headoption 7 3" xfId="2823"/>
    <cellStyle name="headoption 7 4" xfId="2824"/>
    <cellStyle name="headoption 8" xfId="2825"/>
    <cellStyle name="headoption 8 2" xfId="2826"/>
    <cellStyle name="headoption 8 3" xfId="2827"/>
    <cellStyle name="headoption 9" xfId="2828"/>
    <cellStyle name="headoption 9 2" xfId="2829"/>
    <cellStyle name="headoption 9 3" xfId="2830"/>
    <cellStyle name="Hoa-Scholl" xfId="2831"/>
    <cellStyle name="Hoa-Scholl 10" xfId="2832"/>
    <cellStyle name="Hoa-Scholl 10 2" xfId="2833"/>
    <cellStyle name="Hoa-Scholl 10 3" xfId="2834"/>
    <cellStyle name="Hoa-Scholl 11" xfId="2835"/>
    <cellStyle name="Hoa-Scholl 11 2" xfId="2836"/>
    <cellStyle name="Hoa-Scholl 11 3" xfId="2837"/>
    <cellStyle name="Hoa-Scholl 12" xfId="2838"/>
    <cellStyle name="Hoa-Scholl 13" xfId="2839"/>
    <cellStyle name="Hoa-Scholl 2" xfId="2840"/>
    <cellStyle name="Hoa-Scholl 2 2" xfId="2841"/>
    <cellStyle name="Hoa-Scholl 2 2 2" xfId="2842"/>
    <cellStyle name="Hoa-Scholl 2 2 3" xfId="2843"/>
    <cellStyle name="Hoa-Scholl 2 3" xfId="2844"/>
    <cellStyle name="Hoa-Scholl 2 3 2" xfId="2845"/>
    <cellStyle name="Hoa-Scholl 2 4" xfId="2846"/>
    <cellStyle name="Hoa-Scholl 2 5" xfId="2847"/>
    <cellStyle name="Hoa-Scholl 3" xfId="2848"/>
    <cellStyle name="Hoa-Scholl 3 2" xfId="2849"/>
    <cellStyle name="Hoa-Scholl 3 2 2" xfId="2850"/>
    <cellStyle name="Hoa-Scholl 3 2 3" xfId="2851"/>
    <cellStyle name="Hoa-Scholl 3 3" xfId="2852"/>
    <cellStyle name="Hoa-Scholl 3 3 2" xfId="2853"/>
    <cellStyle name="Hoa-Scholl 3 4" xfId="2854"/>
    <cellStyle name="Hoa-Scholl 3 5" xfId="2855"/>
    <cellStyle name="Hoa-Scholl 4" xfId="2856"/>
    <cellStyle name="Hoa-Scholl 4 2" xfId="2857"/>
    <cellStyle name="Hoa-Scholl 4 2 2" xfId="2858"/>
    <cellStyle name="Hoa-Scholl 4 2 3" xfId="2859"/>
    <cellStyle name="Hoa-Scholl 4 3" xfId="2860"/>
    <cellStyle name="Hoa-Scholl 4 3 2" xfId="2861"/>
    <cellStyle name="Hoa-Scholl 4 4" xfId="2862"/>
    <cellStyle name="Hoa-Scholl 4 5" xfId="2863"/>
    <cellStyle name="Hoa-Scholl 5" xfId="2864"/>
    <cellStyle name="Hoa-Scholl 5 2" xfId="2865"/>
    <cellStyle name="Hoa-Scholl 5 2 2" xfId="2866"/>
    <cellStyle name="Hoa-Scholl 5 2 3" xfId="2867"/>
    <cellStyle name="Hoa-Scholl 5 3" xfId="2868"/>
    <cellStyle name="Hoa-Scholl 5 3 2" xfId="2869"/>
    <cellStyle name="Hoa-Scholl 5 4" xfId="2870"/>
    <cellStyle name="Hoa-Scholl 5 5" xfId="2871"/>
    <cellStyle name="Hoa-Scholl 6" xfId="2872"/>
    <cellStyle name="Hoa-Scholl 6 2" xfId="2873"/>
    <cellStyle name="Hoa-Scholl 6 2 2" xfId="2874"/>
    <cellStyle name="Hoa-Scholl 6 3" xfId="2875"/>
    <cellStyle name="Hoa-Scholl 6 4" xfId="2876"/>
    <cellStyle name="Hoa-Scholl 7" xfId="2877"/>
    <cellStyle name="Hoa-Scholl 7 2" xfId="2878"/>
    <cellStyle name="Hoa-Scholl 7 2 2" xfId="2879"/>
    <cellStyle name="Hoa-Scholl 7 3" xfId="2880"/>
    <cellStyle name="Hoa-Scholl 7 4" xfId="2881"/>
    <cellStyle name="Hoa-Scholl 8" xfId="2882"/>
    <cellStyle name="Hoa-Scholl 8 2" xfId="2883"/>
    <cellStyle name="Hoa-Scholl 8 3" xfId="2884"/>
    <cellStyle name="Hoa-Scholl 9" xfId="2885"/>
    <cellStyle name="Hoa-Scholl 9 2" xfId="2886"/>
    <cellStyle name="Hoa-Scholl 9 3" xfId="2887"/>
    <cellStyle name="Hyperlink" xfId="39164" builtinId="8"/>
    <cellStyle name="i phÝ kh¸c_B¶ng 2" xfId="2888"/>
    <cellStyle name="I.3" xfId="2889"/>
    <cellStyle name="i·0" xfId="2890"/>
    <cellStyle name="ï-¾È»ê_BiÓu TB" xfId="2891"/>
    <cellStyle name="Input" xfId="67" builtinId="20" customBuiltin="1"/>
    <cellStyle name="Input [yellow]" xfId="68"/>
    <cellStyle name="Input [yellow] 10" xfId="2892"/>
    <cellStyle name="Input [yellow] 11" xfId="39131"/>
    <cellStyle name="Input [yellow] 2" xfId="2893"/>
    <cellStyle name="Input [yellow] 2 10" xfId="2894"/>
    <cellStyle name="Input [yellow] 2 10 2" xfId="2895"/>
    <cellStyle name="Input [yellow] 2 10 3" xfId="2896"/>
    <cellStyle name="Input [yellow] 2 11" xfId="2897"/>
    <cellStyle name="Input [yellow] 2 11 2" xfId="2898"/>
    <cellStyle name="Input [yellow] 2 11 3" xfId="2899"/>
    <cellStyle name="Input [yellow] 2 12" xfId="2900"/>
    <cellStyle name="Input [yellow] 2 13" xfId="2901"/>
    <cellStyle name="Input [yellow] 2 2" xfId="2902"/>
    <cellStyle name="Input [yellow] 2 2 2" xfId="2903"/>
    <cellStyle name="Input [yellow] 2 2 2 2" xfId="2904"/>
    <cellStyle name="Input [yellow] 2 2 2 3" xfId="2905"/>
    <cellStyle name="Input [yellow] 2 2 3" xfId="2906"/>
    <cellStyle name="Input [yellow] 2 2 3 2" xfId="2907"/>
    <cellStyle name="Input [yellow] 2 2 4" xfId="2908"/>
    <cellStyle name="Input [yellow] 2 2 5" xfId="2909"/>
    <cellStyle name="Input [yellow] 2 3" xfId="2910"/>
    <cellStyle name="Input [yellow] 2 3 2" xfId="2911"/>
    <cellStyle name="Input [yellow] 2 3 2 2" xfId="2912"/>
    <cellStyle name="Input [yellow] 2 3 2 3" xfId="2913"/>
    <cellStyle name="Input [yellow] 2 3 3" xfId="2914"/>
    <cellStyle name="Input [yellow] 2 3 3 2" xfId="2915"/>
    <cellStyle name="Input [yellow] 2 3 4" xfId="2916"/>
    <cellStyle name="Input [yellow] 2 3 5" xfId="2917"/>
    <cellStyle name="Input [yellow] 2 4" xfId="2918"/>
    <cellStyle name="Input [yellow] 2 4 2" xfId="2919"/>
    <cellStyle name="Input [yellow] 2 4 2 2" xfId="2920"/>
    <cellStyle name="Input [yellow] 2 4 2 3" xfId="2921"/>
    <cellStyle name="Input [yellow] 2 4 3" xfId="2922"/>
    <cellStyle name="Input [yellow] 2 4 3 2" xfId="2923"/>
    <cellStyle name="Input [yellow] 2 4 4" xfId="2924"/>
    <cellStyle name="Input [yellow] 2 4 5" xfId="2925"/>
    <cellStyle name="Input [yellow] 2 5" xfId="2926"/>
    <cellStyle name="Input [yellow] 2 5 2" xfId="2927"/>
    <cellStyle name="Input [yellow] 2 5 2 2" xfId="2928"/>
    <cellStyle name="Input [yellow] 2 5 2 3" xfId="2929"/>
    <cellStyle name="Input [yellow] 2 5 3" xfId="2930"/>
    <cellStyle name="Input [yellow] 2 5 3 2" xfId="2931"/>
    <cellStyle name="Input [yellow] 2 5 4" xfId="2932"/>
    <cellStyle name="Input [yellow] 2 5 5" xfId="2933"/>
    <cellStyle name="Input [yellow] 2 6" xfId="2934"/>
    <cellStyle name="Input [yellow] 2 6 2" xfId="2935"/>
    <cellStyle name="Input [yellow] 2 6 2 2" xfId="2936"/>
    <cellStyle name="Input [yellow] 2 6 3" xfId="2937"/>
    <cellStyle name="Input [yellow] 2 6 4" xfId="2938"/>
    <cellStyle name="Input [yellow] 2 7" xfId="2939"/>
    <cellStyle name="Input [yellow] 2 7 2" xfId="2940"/>
    <cellStyle name="Input [yellow] 2 7 2 2" xfId="2941"/>
    <cellStyle name="Input [yellow] 2 7 3" xfId="2942"/>
    <cellStyle name="Input [yellow] 2 7 4" xfId="2943"/>
    <cellStyle name="Input [yellow] 2 8" xfId="2944"/>
    <cellStyle name="Input [yellow] 2 8 2" xfId="2945"/>
    <cellStyle name="Input [yellow] 2 8 3" xfId="2946"/>
    <cellStyle name="Input [yellow] 2 9" xfId="2947"/>
    <cellStyle name="Input [yellow] 2 9 2" xfId="2948"/>
    <cellStyle name="Input [yellow] 2 9 3" xfId="2949"/>
    <cellStyle name="Input [yellow] 3" xfId="2950"/>
    <cellStyle name="Input [yellow] 3 2" xfId="2951"/>
    <cellStyle name="Input [yellow] 3 2 2" xfId="2952"/>
    <cellStyle name="Input [yellow] 3 2 3" xfId="2953"/>
    <cellStyle name="Input [yellow] 3 3" xfId="2954"/>
    <cellStyle name="Input [yellow] 3 3 2" xfId="2955"/>
    <cellStyle name="Input [yellow] 3 3 3" xfId="2956"/>
    <cellStyle name="Input [yellow] 3 4" xfId="2957"/>
    <cellStyle name="Input [yellow] 3 4 2" xfId="2958"/>
    <cellStyle name="Input [yellow] 3 5" xfId="2959"/>
    <cellStyle name="Input [yellow] 3 5 2" xfId="2960"/>
    <cellStyle name="Input [yellow] 3 5 3" xfId="2961"/>
    <cellStyle name="Input [yellow] 3 6" xfId="2962"/>
    <cellStyle name="Input [yellow] 3 6 2" xfId="2963"/>
    <cellStyle name="Input [yellow] 3 6 3" xfId="2964"/>
    <cellStyle name="Input [yellow] 3 7" xfId="2965"/>
    <cellStyle name="Input [yellow] 3 8" xfId="2966"/>
    <cellStyle name="Input [yellow] 3 9" xfId="2967"/>
    <cellStyle name="Input [yellow] 4" xfId="2968"/>
    <cellStyle name="Input [yellow] 4 2" xfId="2969"/>
    <cellStyle name="Input [yellow] 4 2 2" xfId="2970"/>
    <cellStyle name="Input [yellow] 4 2 3" xfId="2971"/>
    <cellStyle name="Input [yellow] 4 3" xfId="2972"/>
    <cellStyle name="Input [yellow] 4 3 2" xfId="2973"/>
    <cellStyle name="Input [yellow] 4 4" xfId="2974"/>
    <cellStyle name="Input [yellow] 4 5" xfId="2975"/>
    <cellStyle name="Input [yellow] 5" xfId="2976"/>
    <cellStyle name="Input [yellow] 5 2" xfId="2977"/>
    <cellStyle name="Input [yellow] 5 2 2" xfId="2978"/>
    <cellStyle name="Input [yellow] 5 2 3" xfId="2979"/>
    <cellStyle name="Input [yellow] 5 3" xfId="2980"/>
    <cellStyle name="Input [yellow] 5 3 2" xfId="2981"/>
    <cellStyle name="Input [yellow] 5 4" xfId="2982"/>
    <cellStyle name="Input [yellow] 5 5" xfId="2983"/>
    <cellStyle name="Input [yellow] 6" xfId="2984"/>
    <cellStyle name="Input [yellow] 6 2" xfId="2985"/>
    <cellStyle name="Input [yellow] 6 2 2" xfId="2986"/>
    <cellStyle name="Input [yellow] 6 2 3" xfId="2987"/>
    <cellStyle name="Input [yellow] 6 3" xfId="2988"/>
    <cellStyle name="Input [yellow] 6 3 2" xfId="2989"/>
    <cellStyle name="Input [yellow] 6 4" xfId="2990"/>
    <cellStyle name="Input [yellow] 6 5" xfId="2991"/>
    <cellStyle name="Input [yellow] 7" xfId="2992"/>
    <cellStyle name="Input [yellow] 7 2" xfId="2993"/>
    <cellStyle name="Input [yellow] 7 2 2" xfId="2994"/>
    <cellStyle name="Input [yellow] 7 2 3" xfId="2995"/>
    <cellStyle name="Input [yellow] 7 3" xfId="2996"/>
    <cellStyle name="Input [yellow] 7 3 2" xfId="2997"/>
    <cellStyle name="Input [yellow] 7 4" xfId="2998"/>
    <cellStyle name="Input [yellow] 7 5" xfId="2999"/>
    <cellStyle name="Input [yellow] 8" xfId="3000"/>
    <cellStyle name="Input [yellow] 8 2" xfId="3001"/>
    <cellStyle name="Input [yellow] 8 2 2" xfId="3002"/>
    <cellStyle name="Input [yellow] 8 3" xfId="3003"/>
    <cellStyle name="Input [yellow] 8 4" xfId="3004"/>
    <cellStyle name="Input [yellow] 9" xfId="3005"/>
    <cellStyle name="Input [yellow] 9 2" xfId="3006"/>
    <cellStyle name="Input [yellow] 9 2 2" xfId="3007"/>
    <cellStyle name="Input [yellow] 9 3" xfId="3008"/>
    <cellStyle name="Input [yellow] 9 4" xfId="3009"/>
    <cellStyle name="Input [yellow]_Dtkl" xfId="3010"/>
    <cellStyle name="Input 10" xfId="3011"/>
    <cellStyle name="Input 10 2" xfId="3012"/>
    <cellStyle name="Input 10 2 2" xfId="3013"/>
    <cellStyle name="Input 10 2 3" xfId="3014"/>
    <cellStyle name="Input 10 3" xfId="3015"/>
    <cellStyle name="Input 10 3 2" xfId="3016"/>
    <cellStyle name="Input 10 3 3" xfId="3017"/>
    <cellStyle name="Input 10 4" xfId="3018"/>
    <cellStyle name="Input 10 4 2" xfId="3019"/>
    <cellStyle name="Input 10 4 3" xfId="3020"/>
    <cellStyle name="Input 10 5" xfId="3021"/>
    <cellStyle name="Input 10 6" xfId="3022"/>
    <cellStyle name="Input 10 7" xfId="3023"/>
    <cellStyle name="Input 11" xfId="3024"/>
    <cellStyle name="Input 11 2" xfId="3025"/>
    <cellStyle name="Input 11 2 2" xfId="3026"/>
    <cellStyle name="Input 11 2 3" xfId="3027"/>
    <cellStyle name="Input 11 3" xfId="3028"/>
    <cellStyle name="Input 11 3 2" xfId="3029"/>
    <cellStyle name="Input 11 3 3" xfId="3030"/>
    <cellStyle name="Input 11 4" xfId="3031"/>
    <cellStyle name="Input 11 4 2" xfId="3032"/>
    <cellStyle name="Input 11 4 3" xfId="3033"/>
    <cellStyle name="Input 11 5" xfId="3034"/>
    <cellStyle name="Input 11 6" xfId="3035"/>
    <cellStyle name="Input 11 7" xfId="3036"/>
    <cellStyle name="Input 12" xfId="3037"/>
    <cellStyle name="Input 12 2" xfId="3038"/>
    <cellStyle name="Input 12 2 2" xfId="3039"/>
    <cellStyle name="Input 12 2 3" xfId="3040"/>
    <cellStyle name="Input 12 3" xfId="3041"/>
    <cellStyle name="Input 12 3 2" xfId="3042"/>
    <cellStyle name="Input 12 3 3" xfId="3043"/>
    <cellStyle name="Input 12 4" xfId="3044"/>
    <cellStyle name="Input 12 4 2" xfId="3045"/>
    <cellStyle name="Input 12 4 3" xfId="3046"/>
    <cellStyle name="Input 12 5" xfId="3047"/>
    <cellStyle name="Input 12 6" xfId="3048"/>
    <cellStyle name="Input 12 7" xfId="3049"/>
    <cellStyle name="Input 13" xfId="3050"/>
    <cellStyle name="Input 13 2" xfId="3051"/>
    <cellStyle name="Input 13 2 2" xfId="3052"/>
    <cellStyle name="Input 13 2 3" xfId="3053"/>
    <cellStyle name="Input 13 3" xfId="3054"/>
    <cellStyle name="Input 13 3 2" xfId="3055"/>
    <cellStyle name="Input 13 3 3" xfId="3056"/>
    <cellStyle name="Input 13 4" xfId="3057"/>
    <cellStyle name="Input 13 4 2" xfId="3058"/>
    <cellStyle name="Input 13 4 3" xfId="3059"/>
    <cellStyle name="Input 13 5" xfId="3060"/>
    <cellStyle name="Input 13 5 2" xfId="3061"/>
    <cellStyle name="Input 13 5 3" xfId="3062"/>
    <cellStyle name="Input 13 6" xfId="3063"/>
    <cellStyle name="Input 13 7" xfId="3064"/>
    <cellStyle name="Input 13 8" xfId="3065"/>
    <cellStyle name="Input 14" xfId="3066"/>
    <cellStyle name="Input 14 2" xfId="3067"/>
    <cellStyle name="Input 14 2 2" xfId="3068"/>
    <cellStyle name="Input 14 3" xfId="3069"/>
    <cellStyle name="Input 14 3 2" xfId="3070"/>
    <cellStyle name="Input 14 3 3" xfId="3071"/>
    <cellStyle name="Input 14 4" xfId="3072"/>
    <cellStyle name="Input 14 4 2" xfId="3073"/>
    <cellStyle name="Input 14 4 3" xfId="3074"/>
    <cellStyle name="Input 14 5" xfId="3075"/>
    <cellStyle name="Input 14 5 2" xfId="3076"/>
    <cellStyle name="Input 14 5 3" xfId="3077"/>
    <cellStyle name="Input 14 6" xfId="3078"/>
    <cellStyle name="Input 14 7" xfId="3079"/>
    <cellStyle name="Input 14 8" xfId="3080"/>
    <cellStyle name="Input 15" xfId="3081"/>
    <cellStyle name="Input 15 2" xfId="3082"/>
    <cellStyle name="Input 15 2 2" xfId="3083"/>
    <cellStyle name="Input 15 3" xfId="3084"/>
    <cellStyle name="Input 15 3 2" xfId="3085"/>
    <cellStyle name="Input 15 3 3" xfId="3086"/>
    <cellStyle name="Input 15 4" xfId="3087"/>
    <cellStyle name="Input 15 4 2" xfId="3088"/>
    <cellStyle name="Input 15 4 3" xfId="3089"/>
    <cellStyle name="Input 15 5" xfId="3090"/>
    <cellStyle name="Input 15 5 2" xfId="3091"/>
    <cellStyle name="Input 15 5 3" xfId="3092"/>
    <cellStyle name="Input 15 6" xfId="3093"/>
    <cellStyle name="Input 15 7" xfId="3094"/>
    <cellStyle name="Input 15 8" xfId="3095"/>
    <cellStyle name="Input 16" xfId="3096"/>
    <cellStyle name="Input 16 2" xfId="3097"/>
    <cellStyle name="Input 16 2 2" xfId="3098"/>
    <cellStyle name="Input 16 3" xfId="3099"/>
    <cellStyle name="Input 16 3 2" xfId="3100"/>
    <cellStyle name="Input 16 3 3" xfId="3101"/>
    <cellStyle name="Input 16 4" xfId="3102"/>
    <cellStyle name="Input 16 4 2" xfId="3103"/>
    <cellStyle name="Input 16 4 3" xfId="3104"/>
    <cellStyle name="Input 16 5" xfId="3105"/>
    <cellStyle name="Input 16 5 2" xfId="3106"/>
    <cellStyle name="Input 16 5 3" xfId="3107"/>
    <cellStyle name="Input 16 6" xfId="3108"/>
    <cellStyle name="Input 16 7" xfId="3109"/>
    <cellStyle name="Input 16 8" xfId="3110"/>
    <cellStyle name="Input 17" xfId="3111"/>
    <cellStyle name="Input 17 2" xfId="3112"/>
    <cellStyle name="Input 17 2 2" xfId="3113"/>
    <cellStyle name="Input 17 3" xfId="3114"/>
    <cellStyle name="Input 17 3 2" xfId="3115"/>
    <cellStyle name="Input 17 3 3" xfId="3116"/>
    <cellStyle name="Input 17 4" xfId="3117"/>
    <cellStyle name="Input 17 4 2" xfId="3118"/>
    <cellStyle name="Input 17 4 3" xfId="3119"/>
    <cellStyle name="Input 17 5" xfId="3120"/>
    <cellStyle name="Input 17 5 2" xfId="3121"/>
    <cellStyle name="Input 17 5 3" xfId="3122"/>
    <cellStyle name="Input 17 6" xfId="3123"/>
    <cellStyle name="Input 17 7" xfId="3124"/>
    <cellStyle name="Input 17 8" xfId="3125"/>
    <cellStyle name="Input 18" xfId="3126"/>
    <cellStyle name="Input 18 2" xfId="3127"/>
    <cellStyle name="Input 18 2 2" xfId="3128"/>
    <cellStyle name="Input 18 3" xfId="3129"/>
    <cellStyle name="Input 18 3 2" xfId="3130"/>
    <cellStyle name="Input 18 3 3" xfId="3131"/>
    <cellStyle name="Input 18 4" xfId="3132"/>
    <cellStyle name="Input 18 4 2" xfId="3133"/>
    <cellStyle name="Input 18 4 3" xfId="3134"/>
    <cellStyle name="Input 18 5" xfId="3135"/>
    <cellStyle name="Input 18 5 2" xfId="3136"/>
    <cellStyle name="Input 18 5 3" xfId="3137"/>
    <cellStyle name="Input 18 6" xfId="3138"/>
    <cellStyle name="Input 18 7" xfId="3139"/>
    <cellStyle name="Input 18 8" xfId="3140"/>
    <cellStyle name="Input 19" xfId="3141"/>
    <cellStyle name="Input 19 2" xfId="3142"/>
    <cellStyle name="Input 19 2 2" xfId="3143"/>
    <cellStyle name="Input 19 2 3" xfId="3144"/>
    <cellStyle name="Input 19 3" xfId="3145"/>
    <cellStyle name="Input 19 3 2" xfId="3146"/>
    <cellStyle name="Input 19 3 3" xfId="3147"/>
    <cellStyle name="Input 19 4" xfId="3148"/>
    <cellStyle name="Input 19 4 2" xfId="3149"/>
    <cellStyle name="Input 19 4 3" xfId="3150"/>
    <cellStyle name="Input 19 5" xfId="3151"/>
    <cellStyle name="Input 19 6" xfId="3152"/>
    <cellStyle name="Input 2" xfId="3153"/>
    <cellStyle name="Input 2 10" xfId="3154"/>
    <cellStyle name="Input 2 10 2" xfId="3155"/>
    <cellStyle name="Input 2 10 2 2" xfId="3156"/>
    <cellStyle name="Input 2 10 2 3" xfId="3157"/>
    <cellStyle name="Input 2 10 3" xfId="3158"/>
    <cellStyle name="Input 2 10 3 2" xfId="3159"/>
    <cellStyle name="Input 2 10 3 3" xfId="3160"/>
    <cellStyle name="Input 2 10 4" xfId="3161"/>
    <cellStyle name="Input 2 10 4 2" xfId="3162"/>
    <cellStyle name="Input 2 10 4 3" xfId="3163"/>
    <cellStyle name="Input 2 10 5" xfId="3164"/>
    <cellStyle name="Input 2 10 6" xfId="3165"/>
    <cellStyle name="Input 2 11" xfId="3166"/>
    <cellStyle name="Input 2 11 2" xfId="3167"/>
    <cellStyle name="Input 2 11 3" xfId="3168"/>
    <cellStyle name="Input 2 12" xfId="3169"/>
    <cellStyle name="Input 2 12 2" xfId="3170"/>
    <cellStyle name="Input 2 12 3" xfId="3171"/>
    <cellStyle name="Input 2 13" xfId="3172"/>
    <cellStyle name="Input 2 13 2" xfId="3173"/>
    <cellStyle name="Input 2 13 3" xfId="3174"/>
    <cellStyle name="Input 2 14" xfId="3175"/>
    <cellStyle name="Input 2 15" xfId="3176"/>
    <cellStyle name="Input 2 16" xfId="3177"/>
    <cellStyle name="Input 2 2" xfId="3178"/>
    <cellStyle name="Input 2 3" xfId="3179"/>
    <cellStyle name="Input 2 4" xfId="3180"/>
    <cellStyle name="Input 2 4 2" xfId="3181"/>
    <cellStyle name="Input 2 4 2 2" xfId="3182"/>
    <cellStyle name="Input 2 4 2 3" xfId="3183"/>
    <cellStyle name="Input 2 4 3" xfId="3184"/>
    <cellStyle name="Input 2 4 3 2" xfId="3185"/>
    <cellStyle name="Input 2 4 3 3" xfId="3186"/>
    <cellStyle name="Input 2 4 4" xfId="3187"/>
    <cellStyle name="Input 2 4 4 2" xfId="3188"/>
    <cellStyle name="Input 2 4 4 3" xfId="3189"/>
    <cellStyle name="Input 2 4 5" xfId="3190"/>
    <cellStyle name="Input 2 4 5 2" xfId="3191"/>
    <cellStyle name="Input 2 4 5 3" xfId="3192"/>
    <cellStyle name="Input 2 4 6" xfId="3193"/>
    <cellStyle name="Input 2 4 7" xfId="3194"/>
    <cellStyle name="Input 2 4 8" xfId="3195"/>
    <cellStyle name="Input 2 5" xfId="3196"/>
    <cellStyle name="Input 2 5 2" xfId="3197"/>
    <cellStyle name="Input 2 5 2 2" xfId="3198"/>
    <cellStyle name="Input 2 5 2 3" xfId="3199"/>
    <cellStyle name="Input 2 5 3" xfId="3200"/>
    <cellStyle name="Input 2 5 3 2" xfId="3201"/>
    <cellStyle name="Input 2 5 3 3" xfId="3202"/>
    <cellStyle name="Input 2 5 4" xfId="3203"/>
    <cellStyle name="Input 2 5 4 2" xfId="3204"/>
    <cellStyle name="Input 2 5 4 3" xfId="3205"/>
    <cellStyle name="Input 2 5 5" xfId="3206"/>
    <cellStyle name="Input 2 5 6" xfId="3207"/>
    <cellStyle name="Input 2 5 7" xfId="3208"/>
    <cellStyle name="Input 2 6" xfId="3209"/>
    <cellStyle name="Input 2 6 2" xfId="3210"/>
    <cellStyle name="Input 2 6 2 2" xfId="3211"/>
    <cellStyle name="Input 2 6 2 3" xfId="3212"/>
    <cellStyle name="Input 2 6 3" xfId="3213"/>
    <cellStyle name="Input 2 6 3 2" xfId="3214"/>
    <cellStyle name="Input 2 6 3 3" xfId="3215"/>
    <cellStyle name="Input 2 6 4" xfId="3216"/>
    <cellStyle name="Input 2 6 4 2" xfId="3217"/>
    <cellStyle name="Input 2 6 4 3" xfId="3218"/>
    <cellStyle name="Input 2 6 5" xfId="3219"/>
    <cellStyle name="Input 2 6 6" xfId="3220"/>
    <cellStyle name="Input 2 6 7" xfId="3221"/>
    <cellStyle name="Input 2 7" xfId="3222"/>
    <cellStyle name="Input 2 7 2" xfId="3223"/>
    <cellStyle name="Input 2 7 2 2" xfId="3224"/>
    <cellStyle name="Input 2 7 2 3" xfId="3225"/>
    <cellStyle name="Input 2 7 3" xfId="3226"/>
    <cellStyle name="Input 2 7 3 2" xfId="3227"/>
    <cellStyle name="Input 2 7 3 3" xfId="3228"/>
    <cellStyle name="Input 2 7 4" xfId="3229"/>
    <cellStyle name="Input 2 7 4 2" xfId="3230"/>
    <cellStyle name="Input 2 7 4 3" xfId="3231"/>
    <cellStyle name="Input 2 7 5" xfId="3232"/>
    <cellStyle name="Input 2 7 6" xfId="3233"/>
    <cellStyle name="Input 2 7 7" xfId="3234"/>
    <cellStyle name="Input 2 8" xfId="3235"/>
    <cellStyle name="Input 2 8 2" xfId="3236"/>
    <cellStyle name="Input 2 8 2 2" xfId="3237"/>
    <cellStyle name="Input 2 8 3" xfId="3238"/>
    <cellStyle name="Input 2 8 3 2" xfId="3239"/>
    <cellStyle name="Input 2 8 3 3" xfId="3240"/>
    <cellStyle name="Input 2 8 4" xfId="3241"/>
    <cellStyle name="Input 2 8 4 2" xfId="3242"/>
    <cellStyle name="Input 2 8 4 3" xfId="3243"/>
    <cellStyle name="Input 2 8 5" xfId="3244"/>
    <cellStyle name="Input 2 8 5 2" xfId="3245"/>
    <cellStyle name="Input 2 8 5 3" xfId="3246"/>
    <cellStyle name="Input 2 8 6" xfId="3247"/>
    <cellStyle name="Input 2 8 7" xfId="3248"/>
    <cellStyle name="Input 2 8 8" xfId="3249"/>
    <cellStyle name="Input 2 9" xfId="3250"/>
    <cellStyle name="Input 2 9 2" xfId="3251"/>
    <cellStyle name="Input 2 9 2 2" xfId="3252"/>
    <cellStyle name="Input 2 9 3" xfId="3253"/>
    <cellStyle name="Input 2 9 3 2" xfId="3254"/>
    <cellStyle name="Input 2 9 3 3" xfId="3255"/>
    <cellStyle name="Input 2 9 4" xfId="3256"/>
    <cellStyle name="Input 2 9 4 2" xfId="3257"/>
    <cellStyle name="Input 2 9 4 3" xfId="3258"/>
    <cellStyle name="Input 2 9 5" xfId="3259"/>
    <cellStyle name="Input 2 9 5 2" xfId="3260"/>
    <cellStyle name="Input 2 9 5 3" xfId="3261"/>
    <cellStyle name="Input 2 9 6" xfId="3262"/>
    <cellStyle name="Input 2 9 7" xfId="3263"/>
    <cellStyle name="Input 2 9 8" xfId="3264"/>
    <cellStyle name="Input 20" xfId="3265"/>
    <cellStyle name="Input 20 2" xfId="3266"/>
    <cellStyle name="Input 20 2 2" xfId="3267"/>
    <cellStyle name="Input 20 2 3" xfId="3268"/>
    <cellStyle name="Input 20 3" xfId="3269"/>
    <cellStyle name="Input 20 3 2" xfId="3270"/>
    <cellStyle name="Input 20 3 3" xfId="3271"/>
    <cellStyle name="Input 20 4" xfId="3272"/>
    <cellStyle name="Input 20 4 2" xfId="3273"/>
    <cellStyle name="Input 20 4 3" xfId="3274"/>
    <cellStyle name="Input 20 5" xfId="3275"/>
    <cellStyle name="Input 20 6" xfId="3276"/>
    <cellStyle name="Input 21" xfId="3277"/>
    <cellStyle name="Input 21 2" xfId="3278"/>
    <cellStyle name="Input 21 3" xfId="3279"/>
    <cellStyle name="Input 22" xfId="3280"/>
    <cellStyle name="Input 22 2" xfId="3281"/>
    <cellStyle name="Input 22 3" xfId="3282"/>
    <cellStyle name="Input 23" xfId="3283"/>
    <cellStyle name="Input 23 2" xfId="3284"/>
    <cellStyle name="Input 24" xfId="3285"/>
    <cellStyle name="Input 24 2" xfId="3286"/>
    <cellStyle name="Input 24 3" xfId="3287"/>
    <cellStyle name="Input 25" xfId="3288"/>
    <cellStyle name="Input 25 2" xfId="3289"/>
    <cellStyle name="Input 25 3" xfId="3290"/>
    <cellStyle name="Input 26" xfId="3291"/>
    <cellStyle name="Input 27" xfId="3292"/>
    <cellStyle name="Input 28" xfId="3293"/>
    <cellStyle name="Input 29" xfId="39130"/>
    <cellStyle name="Input 3" xfId="3294"/>
    <cellStyle name="Input 3 10" xfId="3295"/>
    <cellStyle name="Input 3 10 2" xfId="3296"/>
    <cellStyle name="Input 3 10 3" xfId="3297"/>
    <cellStyle name="Input 3 11" xfId="3298"/>
    <cellStyle name="Input 3 11 2" xfId="3299"/>
    <cellStyle name="Input 3 11 3" xfId="3300"/>
    <cellStyle name="Input 3 12" xfId="3301"/>
    <cellStyle name="Input 3 13" xfId="3302"/>
    <cellStyle name="Input 3 14" xfId="3303"/>
    <cellStyle name="Input 3 2" xfId="3304"/>
    <cellStyle name="Input 3 2 2" xfId="3305"/>
    <cellStyle name="Input 3 2 2 2" xfId="3306"/>
    <cellStyle name="Input 3 2 2 3" xfId="3307"/>
    <cellStyle name="Input 3 2 3" xfId="3308"/>
    <cellStyle name="Input 3 2 3 2" xfId="3309"/>
    <cellStyle name="Input 3 2 3 3" xfId="3310"/>
    <cellStyle name="Input 3 2 4" xfId="3311"/>
    <cellStyle name="Input 3 2 4 2" xfId="3312"/>
    <cellStyle name="Input 3 2 4 3" xfId="3313"/>
    <cellStyle name="Input 3 2 5" xfId="3314"/>
    <cellStyle name="Input 3 2 5 2" xfId="3315"/>
    <cellStyle name="Input 3 2 5 3" xfId="3316"/>
    <cellStyle name="Input 3 2 6" xfId="3317"/>
    <cellStyle name="Input 3 2 7" xfId="3318"/>
    <cellStyle name="Input 3 2 8" xfId="3319"/>
    <cellStyle name="Input 3 3" xfId="3320"/>
    <cellStyle name="Input 3 3 2" xfId="3321"/>
    <cellStyle name="Input 3 3 2 2" xfId="3322"/>
    <cellStyle name="Input 3 3 2 3" xfId="3323"/>
    <cellStyle name="Input 3 3 3" xfId="3324"/>
    <cellStyle name="Input 3 3 3 2" xfId="3325"/>
    <cellStyle name="Input 3 3 3 3" xfId="3326"/>
    <cellStyle name="Input 3 3 4" xfId="3327"/>
    <cellStyle name="Input 3 3 4 2" xfId="3328"/>
    <cellStyle name="Input 3 3 4 3" xfId="3329"/>
    <cellStyle name="Input 3 3 5" xfId="3330"/>
    <cellStyle name="Input 3 3 6" xfId="3331"/>
    <cellStyle name="Input 3 3 7" xfId="3332"/>
    <cellStyle name="Input 3 4" xfId="3333"/>
    <cellStyle name="Input 3 4 2" xfId="3334"/>
    <cellStyle name="Input 3 4 2 2" xfId="3335"/>
    <cellStyle name="Input 3 4 2 3" xfId="3336"/>
    <cellStyle name="Input 3 4 3" xfId="3337"/>
    <cellStyle name="Input 3 4 3 2" xfId="3338"/>
    <cellStyle name="Input 3 4 3 3" xfId="3339"/>
    <cellStyle name="Input 3 4 4" xfId="3340"/>
    <cellStyle name="Input 3 4 4 2" xfId="3341"/>
    <cellStyle name="Input 3 4 4 3" xfId="3342"/>
    <cellStyle name="Input 3 4 5" xfId="3343"/>
    <cellStyle name="Input 3 4 6" xfId="3344"/>
    <cellStyle name="Input 3 4 7" xfId="3345"/>
    <cellStyle name="Input 3 5" xfId="3346"/>
    <cellStyle name="Input 3 5 2" xfId="3347"/>
    <cellStyle name="Input 3 5 2 2" xfId="3348"/>
    <cellStyle name="Input 3 5 2 3" xfId="3349"/>
    <cellStyle name="Input 3 5 3" xfId="3350"/>
    <cellStyle name="Input 3 5 3 2" xfId="3351"/>
    <cellStyle name="Input 3 5 3 3" xfId="3352"/>
    <cellStyle name="Input 3 5 4" xfId="3353"/>
    <cellStyle name="Input 3 5 4 2" xfId="3354"/>
    <cellStyle name="Input 3 5 4 3" xfId="3355"/>
    <cellStyle name="Input 3 5 5" xfId="3356"/>
    <cellStyle name="Input 3 5 6" xfId="3357"/>
    <cellStyle name="Input 3 5 7" xfId="3358"/>
    <cellStyle name="Input 3 6" xfId="3359"/>
    <cellStyle name="Input 3 6 2" xfId="3360"/>
    <cellStyle name="Input 3 6 2 2" xfId="3361"/>
    <cellStyle name="Input 3 6 3" xfId="3362"/>
    <cellStyle name="Input 3 6 3 2" xfId="3363"/>
    <cellStyle name="Input 3 6 3 3" xfId="3364"/>
    <cellStyle name="Input 3 6 4" xfId="3365"/>
    <cellStyle name="Input 3 6 4 2" xfId="3366"/>
    <cellStyle name="Input 3 6 4 3" xfId="3367"/>
    <cellStyle name="Input 3 6 5" xfId="3368"/>
    <cellStyle name="Input 3 6 5 2" xfId="3369"/>
    <cellStyle name="Input 3 6 5 3" xfId="3370"/>
    <cellStyle name="Input 3 6 6" xfId="3371"/>
    <cellStyle name="Input 3 6 7" xfId="3372"/>
    <cellStyle name="Input 3 6 8" xfId="3373"/>
    <cellStyle name="Input 3 7" xfId="3374"/>
    <cellStyle name="Input 3 7 2" xfId="3375"/>
    <cellStyle name="Input 3 7 2 2" xfId="3376"/>
    <cellStyle name="Input 3 7 3" xfId="3377"/>
    <cellStyle name="Input 3 7 3 2" xfId="3378"/>
    <cellStyle name="Input 3 7 3 3" xfId="3379"/>
    <cellStyle name="Input 3 7 4" xfId="3380"/>
    <cellStyle name="Input 3 7 4 2" xfId="3381"/>
    <cellStyle name="Input 3 7 4 3" xfId="3382"/>
    <cellStyle name="Input 3 7 5" xfId="3383"/>
    <cellStyle name="Input 3 7 5 2" xfId="3384"/>
    <cellStyle name="Input 3 7 5 3" xfId="3385"/>
    <cellStyle name="Input 3 7 6" xfId="3386"/>
    <cellStyle name="Input 3 7 7" xfId="3387"/>
    <cellStyle name="Input 3 7 8" xfId="3388"/>
    <cellStyle name="Input 3 8" xfId="3389"/>
    <cellStyle name="Input 3 8 2" xfId="3390"/>
    <cellStyle name="Input 3 8 2 2" xfId="3391"/>
    <cellStyle name="Input 3 8 2 3" xfId="3392"/>
    <cellStyle name="Input 3 8 3" xfId="3393"/>
    <cellStyle name="Input 3 8 3 2" xfId="3394"/>
    <cellStyle name="Input 3 8 3 3" xfId="3395"/>
    <cellStyle name="Input 3 8 4" xfId="3396"/>
    <cellStyle name="Input 3 8 4 2" xfId="3397"/>
    <cellStyle name="Input 3 8 4 3" xfId="3398"/>
    <cellStyle name="Input 3 8 5" xfId="3399"/>
    <cellStyle name="Input 3 8 6" xfId="3400"/>
    <cellStyle name="Input 3 9" xfId="3401"/>
    <cellStyle name="Input 3 9 2" xfId="3402"/>
    <cellStyle name="Input 3 9 3" xfId="3403"/>
    <cellStyle name="Input 30" xfId="39121"/>
    <cellStyle name="Input 31" xfId="39123"/>
    <cellStyle name="Input 32" xfId="39122"/>
    <cellStyle name="Input 33" xfId="39125"/>
    <cellStyle name="Input 34" xfId="39120"/>
    <cellStyle name="Input 35" xfId="39127"/>
    <cellStyle name="Input 36" xfId="39159"/>
    <cellStyle name="Input 4" xfId="3404"/>
    <cellStyle name="Input 4 2" xfId="3405"/>
    <cellStyle name="Input 4 2 2" xfId="3406"/>
    <cellStyle name="Input 4 2 3" xfId="3407"/>
    <cellStyle name="Input 4 3" xfId="3408"/>
    <cellStyle name="Input 4 3 2" xfId="3409"/>
    <cellStyle name="Input 4 3 3" xfId="3410"/>
    <cellStyle name="Input 4 4" xfId="3411"/>
    <cellStyle name="Input 4 4 2" xfId="3412"/>
    <cellStyle name="Input 4 4 3" xfId="3413"/>
    <cellStyle name="Input 4 5" xfId="3414"/>
    <cellStyle name="Input 4 5 2" xfId="3415"/>
    <cellStyle name="Input 4 5 3" xfId="3416"/>
    <cellStyle name="Input 4 6" xfId="3417"/>
    <cellStyle name="Input 4 7" xfId="3418"/>
    <cellStyle name="Input 4 8" xfId="3419"/>
    <cellStyle name="Input 5" xfId="3420"/>
    <cellStyle name="Input 5 2" xfId="3421"/>
    <cellStyle name="Input 5 2 2" xfId="3422"/>
    <cellStyle name="Input 5 2 3" xfId="3423"/>
    <cellStyle name="Input 5 3" xfId="3424"/>
    <cellStyle name="Input 5 3 2" xfId="3425"/>
    <cellStyle name="Input 5 3 3" xfId="3426"/>
    <cellStyle name="Input 5 4" xfId="3427"/>
    <cellStyle name="Input 5 4 2" xfId="3428"/>
    <cellStyle name="Input 5 4 3" xfId="3429"/>
    <cellStyle name="Input 5 5" xfId="3430"/>
    <cellStyle name="Input 5 6" xfId="3431"/>
    <cellStyle name="Input 5 7" xfId="3432"/>
    <cellStyle name="Input 6" xfId="3433"/>
    <cellStyle name="Input 6 2" xfId="3434"/>
    <cellStyle name="Input 6 2 2" xfId="3435"/>
    <cellStyle name="Input 6 2 3" xfId="3436"/>
    <cellStyle name="Input 6 3" xfId="3437"/>
    <cellStyle name="Input 6 3 2" xfId="3438"/>
    <cellStyle name="Input 6 3 3" xfId="3439"/>
    <cellStyle name="Input 6 4" xfId="3440"/>
    <cellStyle name="Input 6 4 2" xfId="3441"/>
    <cellStyle name="Input 6 4 3" xfId="3442"/>
    <cellStyle name="Input 6 5" xfId="3443"/>
    <cellStyle name="Input 6 6" xfId="3444"/>
    <cellStyle name="Input 6 7" xfId="3445"/>
    <cellStyle name="Input 7" xfId="3446"/>
    <cellStyle name="Input 7 2" xfId="3447"/>
    <cellStyle name="Input 7 2 2" xfId="3448"/>
    <cellStyle name="Input 7 2 3" xfId="3449"/>
    <cellStyle name="Input 7 3" xfId="3450"/>
    <cellStyle name="Input 7 3 2" xfId="3451"/>
    <cellStyle name="Input 7 3 3" xfId="3452"/>
    <cellStyle name="Input 7 4" xfId="3453"/>
    <cellStyle name="Input 7 4 2" xfId="3454"/>
    <cellStyle name="Input 7 4 3" xfId="3455"/>
    <cellStyle name="Input 7 5" xfId="3456"/>
    <cellStyle name="Input 7 6" xfId="3457"/>
    <cellStyle name="Input 7 7" xfId="3458"/>
    <cellStyle name="Input 8" xfId="3459"/>
    <cellStyle name="Input 8 2" xfId="3460"/>
    <cellStyle name="Input 8 2 2" xfId="3461"/>
    <cellStyle name="Input 8 2 3" xfId="3462"/>
    <cellStyle name="Input 8 3" xfId="3463"/>
    <cellStyle name="Input 8 3 2" xfId="3464"/>
    <cellStyle name="Input 8 3 3" xfId="3465"/>
    <cellStyle name="Input 8 4" xfId="3466"/>
    <cellStyle name="Input 8 4 2" xfId="3467"/>
    <cellStyle name="Input 8 4 3" xfId="3468"/>
    <cellStyle name="Input 8 5" xfId="3469"/>
    <cellStyle name="Input 8 6" xfId="3470"/>
    <cellStyle name="Input 8 7" xfId="3471"/>
    <cellStyle name="Input 9" xfId="3472"/>
    <cellStyle name="Input 9 2" xfId="3473"/>
    <cellStyle name="Input 9 2 2" xfId="3474"/>
    <cellStyle name="Input 9 2 3" xfId="3475"/>
    <cellStyle name="Input 9 3" xfId="3476"/>
    <cellStyle name="Input 9 3 2" xfId="3477"/>
    <cellStyle name="Input 9 3 3" xfId="3478"/>
    <cellStyle name="Input 9 4" xfId="3479"/>
    <cellStyle name="Input 9 4 2" xfId="3480"/>
    <cellStyle name="Input 9 4 3" xfId="3481"/>
    <cellStyle name="Input 9 5" xfId="3482"/>
    <cellStyle name="Input 9 6" xfId="3483"/>
    <cellStyle name="Input 9 7" xfId="3484"/>
    <cellStyle name="Input Cells" xfId="3485"/>
    <cellStyle name="k_TONG HOP KINH PHI" xfId="3486"/>
    <cellStyle name="k_ÿÿÿÿÿ" xfId="3487"/>
    <cellStyle name="k_ÿÿÿÿÿ_1" xfId="3488"/>
    <cellStyle name="k_ÿÿÿÿÿ_2" xfId="3489"/>
    <cellStyle name="kh¸c_Bang Chi tieu" xfId="3490"/>
    <cellStyle name="khanh" xfId="3491"/>
    <cellStyle name="khung" xfId="3492"/>
    <cellStyle name="khung 10" xfId="3493"/>
    <cellStyle name="khung 10 2" xfId="3494"/>
    <cellStyle name="khung 10 3" xfId="3495"/>
    <cellStyle name="khung 11" xfId="3496"/>
    <cellStyle name="khung 11 2" xfId="3497"/>
    <cellStyle name="khung 11 3" xfId="3498"/>
    <cellStyle name="khung 12" xfId="3499"/>
    <cellStyle name="khung 12 2" xfId="3500"/>
    <cellStyle name="khung 12 3" xfId="3501"/>
    <cellStyle name="khung 13" xfId="3502"/>
    <cellStyle name="khung 13 2" xfId="3503"/>
    <cellStyle name="khung 13 3" xfId="3504"/>
    <cellStyle name="khung 14" xfId="3505"/>
    <cellStyle name="khung 15" xfId="3506"/>
    <cellStyle name="khung 16" xfId="3507"/>
    <cellStyle name="khung 2" xfId="3508"/>
    <cellStyle name="khung 2 2" xfId="3509"/>
    <cellStyle name="khung 2 2 2" xfId="3510"/>
    <cellStyle name="khung 2 2 3" xfId="3511"/>
    <cellStyle name="khung 2 3" xfId="3512"/>
    <cellStyle name="khung 2 3 2" xfId="3513"/>
    <cellStyle name="khung 2 3 3" xfId="3514"/>
    <cellStyle name="khung 2 4" xfId="3515"/>
    <cellStyle name="khung 2 4 2" xfId="3516"/>
    <cellStyle name="khung 2 4 3" xfId="3517"/>
    <cellStyle name="khung 2 5" xfId="3518"/>
    <cellStyle name="khung 2 5 2" xfId="3519"/>
    <cellStyle name="khung 2 5 3" xfId="3520"/>
    <cellStyle name="khung 2 6" xfId="3521"/>
    <cellStyle name="khung 2 6 2" xfId="3522"/>
    <cellStyle name="khung 2 6 3" xfId="3523"/>
    <cellStyle name="khung 2 7" xfId="3524"/>
    <cellStyle name="khung 2 8" xfId="3525"/>
    <cellStyle name="khung 2 9" xfId="3526"/>
    <cellStyle name="khung 3" xfId="3527"/>
    <cellStyle name="khung 3 2" xfId="3528"/>
    <cellStyle name="khung 3 2 2" xfId="3529"/>
    <cellStyle name="khung 3 2 3" xfId="3530"/>
    <cellStyle name="khung 3 3" xfId="3531"/>
    <cellStyle name="khung 3 3 2" xfId="3532"/>
    <cellStyle name="khung 3 3 3" xfId="3533"/>
    <cellStyle name="khung 3 4" xfId="3534"/>
    <cellStyle name="khung 3 4 2" xfId="3535"/>
    <cellStyle name="khung 3 4 3" xfId="3536"/>
    <cellStyle name="khung 3 5" xfId="3537"/>
    <cellStyle name="khung 3 5 2" xfId="3538"/>
    <cellStyle name="khung 3 5 3" xfId="3539"/>
    <cellStyle name="khung 3 6" xfId="3540"/>
    <cellStyle name="khung 3 6 2" xfId="3541"/>
    <cellStyle name="khung 3 6 3" xfId="3542"/>
    <cellStyle name="khung 3 7" xfId="3543"/>
    <cellStyle name="khung 3 8" xfId="3544"/>
    <cellStyle name="khung 3 9" xfId="3545"/>
    <cellStyle name="khung 4" xfId="3546"/>
    <cellStyle name="khung 4 2" xfId="3547"/>
    <cellStyle name="khung 4 2 2" xfId="3548"/>
    <cellStyle name="khung 4 2 3" xfId="3549"/>
    <cellStyle name="khung 4 3" xfId="3550"/>
    <cellStyle name="khung 4 3 2" xfId="3551"/>
    <cellStyle name="khung 4 3 3" xfId="3552"/>
    <cellStyle name="khung 4 4" xfId="3553"/>
    <cellStyle name="khung 4 4 2" xfId="3554"/>
    <cellStyle name="khung 4 4 3" xfId="3555"/>
    <cellStyle name="khung 4 5" xfId="3556"/>
    <cellStyle name="khung 4 5 2" xfId="3557"/>
    <cellStyle name="khung 4 5 3" xfId="3558"/>
    <cellStyle name="khung 4 6" xfId="3559"/>
    <cellStyle name="khung 4 6 2" xfId="3560"/>
    <cellStyle name="khung 4 6 3" xfId="3561"/>
    <cellStyle name="khung 4 7" xfId="3562"/>
    <cellStyle name="khung 4 8" xfId="3563"/>
    <cellStyle name="khung 4 9" xfId="3564"/>
    <cellStyle name="khung 5" xfId="3565"/>
    <cellStyle name="khung 5 2" xfId="3566"/>
    <cellStyle name="khung 5 2 2" xfId="3567"/>
    <cellStyle name="khung 5 2 3" xfId="3568"/>
    <cellStyle name="khung 5 3" xfId="3569"/>
    <cellStyle name="khung 5 3 2" xfId="3570"/>
    <cellStyle name="khung 5 3 3" xfId="3571"/>
    <cellStyle name="khung 5 4" xfId="3572"/>
    <cellStyle name="khung 5 4 2" xfId="3573"/>
    <cellStyle name="khung 5 4 3" xfId="3574"/>
    <cellStyle name="khung 5 5" xfId="3575"/>
    <cellStyle name="khung 5 5 2" xfId="3576"/>
    <cellStyle name="khung 5 5 3" xfId="3577"/>
    <cellStyle name="khung 5 6" xfId="3578"/>
    <cellStyle name="khung 5 6 2" xfId="3579"/>
    <cellStyle name="khung 5 6 3" xfId="3580"/>
    <cellStyle name="khung 5 7" xfId="3581"/>
    <cellStyle name="khung 5 8" xfId="3582"/>
    <cellStyle name="khung 5 9" xfId="3583"/>
    <cellStyle name="khung 6" xfId="3584"/>
    <cellStyle name="khung 6 2" xfId="3585"/>
    <cellStyle name="khung 6 2 2" xfId="3586"/>
    <cellStyle name="khung 6 3" xfId="3587"/>
    <cellStyle name="khung 6 3 2" xfId="3588"/>
    <cellStyle name="khung 6 3 3" xfId="3589"/>
    <cellStyle name="khung 6 4" xfId="3590"/>
    <cellStyle name="khung 6 4 2" xfId="3591"/>
    <cellStyle name="khung 6 4 3" xfId="3592"/>
    <cellStyle name="khung 6 5" xfId="3593"/>
    <cellStyle name="khung 6 5 2" xfId="3594"/>
    <cellStyle name="khung 6 5 3" xfId="3595"/>
    <cellStyle name="khung 6 6" xfId="3596"/>
    <cellStyle name="khung 6 6 2" xfId="3597"/>
    <cellStyle name="khung 6 6 3" xfId="3598"/>
    <cellStyle name="khung 6 7" xfId="3599"/>
    <cellStyle name="khung 6 8" xfId="3600"/>
    <cellStyle name="khung 6 9" xfId="3601"/>
    <cellStyle name="khung 7" xfId="3602"/>
    <cellStyle name="khung 7 2" xfId="3603"/>
    <cellStyle name="khung 7 2 2" xfId="3604"/>
    <cellStyle name="khung 7 3" xfId="3605"/>
    <cellStyle name="khung 7 3 2" xfId="3606"/>
    <cellStyle name="khung 7 3 3" xfId="3607"/>
    <cellStyle name="khung 7 4" xfId="3608"/>
    <cellStyle name="khung 7 4 2" xfId="3609"/>
    <cellStyle name="khung 7 4 3" xfId="3610"/>
    <cellStyle name="khung 7 5" xfId="3611"/>
    <cellStyle name="khung 7 5 2" xfId="3612"/>
    <cellStyle name="khung 7 5 3" xfId="3613"/>
    <cellStyle name="khung 7 6" xfId="3614"/>
    <cellStyle name="khung 7 6 2" xfId="3615"/>
    <cellStyle name="khung 7 6 3" xfId="3616"/>
    <cellStyle name="khung 7 7" xfId="3617"/>
    <cellStyle name="khung 7 8" xfId="3618"/>
    <cellStyle name="khung 7 9" xfId="3619"/>
    <cellStyle name="khung 8" xfId="3620"/>
    <cellStyle name="khung 8 2" xfId="3621"/>
    <cellStyle name="khung 8 2 2" xfId="3622"/>
    <cellStyle name="khung 8 2 3" xfId="3623"/>
    <cellStyle name="khung 8 3" xfId="3624"/>
    <cellStyle name="khung 8 3 2" xfId="3625"/>
    <cellStyle name="khung 8 3 3" xfId="3626"/>
    <cellStyle name="khung 8 4" xfId="3627"/>
    <cellStyle name="khung 8 4 2" xfId="3628"/>
    <cellStyle name="khung 8 4 3" xfId="3629"/>
    <cellStyle name="khung 8 5" xfId="3630"/>
    <cellStyle name="khung 8 5 2" xfId="3631"/>
    <cellStyle name="khung 8 5 3" xfId="3632"/>
    <cellStyle name="khung 8 6" xfId="3633"/>
    <cellStyle name="khung 8 7" xfId="3634"/>
    <cellStyle name="khung 9" xfId="3635"/>
    <cellStyle name="khung 9 2" xfId="3636"/>
    <cellStyle name="khung 9 2 2" xfId="3637"/>
    <cellStyle name="khung 9 2 3" xfId="3638"/>
    <cellStyle name="khung 9 3" xfId="3639"/>
    <cellStyle name="khung 9 3 2" xfId="3640"/>
    <cellStyle name="khung 9 3 3" xfId="3641"/>
    <cellStyle name="khung 9 4" xfId="3642"/>
    <cellStyle name="khung 9 4 2" xfId="3643"/>
    <cellStyle name="khung 9 4 3" xfId="3644"/>
    <cellStyle name="khung 9 5" xfId="3645"/>
    <cellStyle name="khung 9 5 2" xfId="3646"/>
    <cellStyle name="khung 9 5 3" xfId="3647"/>
    <cellStyle name="khung 9 6" xfId="3648"/>
    <cellStyle name="khung 9 7" xfId="3649"/>
    <cellStyle name="Ledger 17 x 11 in" xfId="3650"/>
    <cellStyle name="Line" xfId="3651"/>
    <cellStyle name="Line 2" xfId="3652"/>
    <cellStyle name="Line 3" xfId="3653"/>
    <cellStyle name="Line 4" xfId="3654"/>
    <cellStyle name="Line 5" xfId="3655"/>
    <cellStyle name="Line 6" xfId="3656"/>
    <cellStyle name="Link Currency (0)" xfId="3657"/>
    <cellStyle name="Link Currency (0) 2" xfId="3658"/>
    <cellStyle name="Link Currency (0) 3" xfId="3659"/>
    <cellStyle name="Link Currency (0) 4" xfId="3660"/>
    <cellStyle name="Link Currency (0) 5" xfId="3661"/>
    <cellStyle name="Link Currency (0) 6" xfId="3662"/>
    <cellStyle name="Link Currency (2)" xfId="3663"/>
    <cellStyle name="Link Units (0)" xfId="3664"/>
    <cellStyle name="Link Units (1)" xfId="3665"/>
    <cellStyle name="Link Units (2)" xfId="3666"/>
    <cellStyle name="Linked Cell" xfId="69" builtinId="24" customBuiltin="1"/>
    <cellStyle name="Linked Cell 2" xfId="3667"/>
    <cellStyle name="Linked Cell 3" xfId="3668"/>
    <cellStyle name="Linked Cells" xfId="3669"/>
    <cellStyle name="MAU" xfId="3670"/>
    <cellStyle name="Migliaia (0)_CALPREZZ" xfId="3671"/>
    <cellStyle name="Migliaia_ PESO ELETTR." xfId="3672"/>
    <cellStyle name="Millares [0]_Well Timing" xfId="70"/>
    <cellStyle name="Millares_Well Timing" xfId="71"/>
    <cellStyle name="Milliers [0]_      " xfId="3673"/>
    <cellStyle name="Milliers_      " xfId="3674"/>
    <cellStyle name="Model" xfId="72"/>
    <cellStyle name="moi" xfId="73"/>
    <cellStyle name="moi 10" xfId="3675"/>
    <cellStyle name="moi 11" xfId="3676"/>
    <cellStyle name="moi 12" xfId="39132"/>
    <cellStyle name="moi 2" xfId="3677"/>
    <cellStyle name="moi 2 2" xfId="3678"/>
    <cellStyle name="moi 2 2 2" xfId="3679"/>
    <cellStyle name="moi 2 2 2 2" xfId="3680"/>
    <cellStyle name="moi 2 2 2 3" xfId="3681"/>
    <cellStyle name="moi 2 2 3" xfId="3682"/>
    <cellStyle name="moi 2 2 3 2" xfId="3683"/>
    <cellStyle name="moi 2 2 3 3" xfId="3684"/>
    <cellStyle name="moi 2 2 4" xfId="3685"/>
    <cellStyle name="moi 2 2 4 2" xfId="3686"/>
    <cellStyle name="moi 2 2 4 3" xfId="3687"/>
    <cellStyle name="moi 2 2 5" xfId="3688"/>
    <cellStyle name="moi 2 2 5 2" xfId="3689"/>
    <cellStyle name="moi 2 2 5 3" xfId="3690"/>
    <cellStyle name="moi 2 2 6" xfId="3691"/>
    <cellStyle name="moi 2 2 7" xfId="3692"/>
    <cellStyle name="moi 2 3" xfId="3693"/>
    <cellStyle name="moi 2 3 2" xfId="3694"/>
    <cellStyle name="moi 2 3 2 2" xfId="3695"/>
    <cellStyle name="moi 2 3 2 3" xfId="3696"/>
    <cellStyle name="moi 2 3 3" xfId="3697"/>
    <cellStyle name="moi 2 3 3 2" xfId="3698"/>
    <cellStyle name="moi 2 3 3 3" xfId="3699"/>
    <cellStyle name="moi 2 3 4" xfId="3700"/>
    <cellStyle name="moi 2 3 4 2" xfId="3701"/>
    <cellStyle name="moi 2 3 4 3" xfId="3702"/>
    <cellStyle name="moi 2 3 5" xfId="3703"/>
    <cellStyle name="moi 2 3 5 2" xfId="3704"/>
    <cellStyle name="moi 2 3 5 3" xfId="3705"/>
    <cellStyle name="moi 2 3 6" xfId="3706"/>
    <cellStyle name="moi 2 3 6 2" xfId="3707"/>
    <cellStyle name="moi 2 3 6 3" xfId="3708"/>
    <cellStyle name="moi 2 3 7" xfId="3709"/>
    <cellStyle name="moi 2 3 8" xfId="3710"/>
    <cellStyle name="moi 2 4" xfId="3711"/>
    <cellStyle name="moi 2 4 2" xfId="3712"/>
    <cellStyle name="moi 2 4 2 2" xfId="3713"/>
    <cellStyle name="moi 2 4 2 3" xfId="3714"/>
    <cellStyle name="moi 2 4 3" xfId="3715"/>
    <cellStyle name="moi 2 4 3 2" xfId="3716"/>
    <cellStyle name="moi 2 4 3 3" xfId="3717"/>
    <cellStyle name="moi 2 4 4" xfId="3718"/>
    <cellStyle name="moi 2 4 4 2" xfId="3719"/>
    <cellStyle name="moi 2 4 4 3" xfId="3720"/>
    <cellStyle name="moi 2 4 5" xfId="3721"/>
    <cellStyle name="moi 2 4 5 2" xfId="3722"/>
    <cellStyle name="moi 2 4 5 3" xfId="3723"/>
    <cellStyle name="moi 2 4 6" xfId="3724"/>
    <cellStyle name="moi 2 4 6 2" xfId="3725"/>
    <cellStyle name="moi 2 4 6 3" xfId="3726"/>
    <cellStyle name="moi 2 4 7" xfId="3727"/>
    <cellStyle name="moi 2 4 8" xfId="3728"/>
    <cellStyle name="moi 2 5" xfId="3729"/>
    <cellStyle name="moi 2 5 2" xfId="3730"/>
    <cellStyle name="moi 2 5 2 2" xfId="3731"/>
    <cellStyle name="moi 2 5 2 3" xfId="3732"/>
    <cellStyle name="moi 2 5 3" xfId="3733"/>
    <cellStyle name="moi 2 5 3 2" xfId="3734"/>
    <cellStyle name="moi 2 5 3 3" xfId="3735"/>
    <cellStyle name="moi 2 5 4" xfId="3736"/>
    <cellStyle name="moi 2 5 4 2" xfId="3737"/>
    <cellStyle name="moi 2 5 4 3" xfId="3738"/>
    <cellStyle name="moi 2 5 5" xfId="3739"/>
    <cellStyle name="moi 2 5 5 2" xfId="3740"/>
    <cellStyle name="moi 2 5 5 3" xfId="3741"/>
    <cellStyle name="moi 2 5 6" xfId="3742"/>
    <cellStyle name="moi 2 5 7" xfId="3743"/>
    <cellStyle name="moi 2 5 8" xfId="3744"/>
    <cellStyle name="moi 2 5 9" xfId="3745"/>
    <cellStyle name="moi 2 6" xfId="3746"/>
    <cellStyle name="moi 2 6 2" xfId="3747"/>
    <cellStyle name="moi 2 6 3" xfId="3748"/>
    <cellStyle name="moi 2 7" xfId="3749"/>
    <cellStyle name="moi 2 8" xfId="3750"/>
    <cellStyle name="moi 3" xfId="3751"/>
    <cellStyle name="moi 3 2" xfId="3752"/>
    <cellStyle name="moi 3 2 2" xfId="3753"/>
    <cellStyle name="moi 3 2 2 2" xfId="3754"/>
    <cellStyle name="moi 3 2 2 3" xfId="3755"/>
    <cellStyle name="moi 3 2 3" xfId="3756"/>
    <cellStyle name="moi 3 2 3 2" xfId="3757"/>
    <cellStyle name="moi 3 2 3 3" xfId="3758"/>
    <cellStyle name="moi 3 2 4" xfId="3759"/>
    <cellStyle name="moi 3 2 4 2" xfId="3760"/>
    <cellStyle name="moi 3 2 4 3" xfId="3761"/>
    <cellStyle name="moi 3 2 5" xfId="3762"/>
    <cellStyle name="moi 3 2 5 2" xfId="3763"/>
    <cellStyle name="moi 3 2 5 3" xfId="3764"/>
    <cellStyle name="moi 3 2 6" xfId="3765"/>
    <cellStyle name="moi 3 2 7" xfId="3766"/>
    <cellStyle name="moi 3 3" xfId="3767"/>
    <cellStyle name="moi 3 3 2" xfId="3768"/>
    <cellStyle name="moi 3 3 2 2" xfId="3769"/>
    <cellStyle name="moi 3 3 2 3" xfId="3770"/>
    <cellStyle name="moi 3 3 3" xfId="3771"/>
    <cellStyle name="moi 3 3 3 2" xfId="3772"/>
    <cellStyle name="moi 3 3 3 3" xfId="3773"/>
    <cellStyle name="moi 3 3 4" xfId="3774"/>
    <cellStyle name="moi 3 3 4 2" xfId="3775"/>
    <cellStyle name="moi 3 3 4 3" xfId="3776"/>
    <cellStyle name="moi 3 3 5" xfId="3777"/>
    <cellStyle name="moi 3 3 5 2" xfId="3778"/>
    <cellStyle name="moi 3 3 5 3" xfId="3779"/>
    <cellStyle name="moi 3 3 6" xfId="3780"/>
    <cellStyle name="moi 3 3 6 2" xfId="3781"/>
    <cellStyle name="moi 3 3 6 3" xfId="3782"/>
    <cellStyle name="moi 3 3 7" xfId="3783"/>
    <cellStyle name="moi 3 3 8" xfId="3784"/>
    <cellStyle name="moi 3 4" xfId="3785"/>
    <cellStyle name="moi 3 4 2" xfId="3786"/>
    <cellStyle name="moi 3 4 2 2" xfId="3787"/>
    <cellStyle name="moi 3 4 2 3" xfId="3788"/>
    <cellStyle name="moi 3 4 3" xfId="3789"/>
    <cellStyle name="moi 3 4 3 2" xfId="3790"/>
    <cellStyle name="moi 3 4 3 3" xfId="3791"/>
    <cellStyle name="moi 3 4 4" xfId="3792"/>
    <cellStyle name="moi 3 4 4 2" xfId="3793"/>
    <cellStyle name="moi 3 4 4 3" xfId="3794"/>
    <cellStyle name="moi 3 4 5" xfId="3795"/>
    <cellStyle name="moi 3 4 5 2" xfId="3796"/>
    <cellStyle name="moi 3 4 5 3" xfId="3797"/>
    <cellStyle name="moi 3 4 6" xfId="3798"/>
    <cellStyle name="moi 3 4 6 2" xfId="3799"/>
    <cellStyle name="moi 3 4 6 3" xfId="3800"/>
    <cellStyle name="moi 3 4 7" xfId="3801"/>
    <cellStyle name="moi 3 4 8" xfId="3802"/>
    <cellStyle name="moi 3 5" xfId="3803"/>
    <cellStyle name="moi 3 5 2" xfId="3804"/>
    <cellStyle name="moi 3 5 2 2" xfId="3805"/>
    <cellStyle name="moi 3 5 2 3" xfId="3806"/>
    <cellStyle name="moi 3 5 3" xfId="3807"/>
    <cellStyle name="moi 3 5 3 2" xfId="3808"/>
    <cellStyle name="moi 3 5 3 3" xfId="3809"/>
    <cellStyle name="moi 3 5 4" xfId="3810"/>
    <cellStyle name="moi 3 5 4 2" xfId="3811"/>
    <cellStyle name="moi 3 5 4 3" xfId="3812"/>
    <cellStyle name="moi 3 5 5" xfId="3813"/>
    <cellStyle name="moi 3 5 5 2" xfId="3814"/>
    <cellStyle name="moi 3 5 5 3" xfId="3815"/>
    <cellStyle name="moi 3 5 6" xfId="3816"/>
    <cellStyle name="moi 3 5 7" xfId="3817"/>
    <cellStyle name="moi 3 5 8" xfId="3818"/>
    <cellStyle name="moi 3 5 9" xfId="3819"/>
    <cellStyle name="moi 3 6" xfId="3820"/>
    <cellStyle name="moi 3 6 2" xfId="3821"/>
    <cellStyle name="moi 3 6 3" xfId="3822"/>
    <cellStyle name="moi 3 7" xfId="3823"/>
    <cellStyle name="moi 3 8" xfId="3824"/>
    <cellStyle name="moi 4" xfId="3825"/>
    <cellStyle name="moi 4 2" xfId="3826"/>
    <cellStyle name="moi 4 2 2" xfId="3827"/>
    <cellStyle name="moi 4 2 2 2" xfId="3828"/>
    <cellStyle name="moi 4 2 2 3" xfId="3829"/>
    <cellStyle name="moi 4 2 3" xfId="3830"/>
    <cellStyle name="moi 4 2 3 2" xfId="3831"/>
    <cellStyle name="moi 4 2 3 3" xfId="3832"/>
    <cellStyle name="moi 4 2 4" xfId="3833"/>
    <cellStyle name="moi 4 2 4 2" xfId="3834"/>
    <cellStyle name="moi 4 2 4 3" xfId="3835"/>
    <cellStyle name="moi 4 2 5" xfId="3836"/>
    <cellStyle name="moi 4 2 5 2" xfId="3837"/>
    <cellStyle name="moi 4 2 5 3" xfId="3838"/>
    <cellStyle name="moi 4 2 6" xfId="3839"/>
    <cellStyle name="moi 4 2 7" xfId="3840"/>
    <cellStyle name="moi 4 3" xfId="3841"/>
    <cellStyle name="moi 4 3 2" xfId="3842"/>
    <cellStyle name="moi 4 3 2 2" xfId="3843"/>
    <cellStyle name="moi 4 3 2 3" xfId="3844"/>
    <cellStyle name="moi 4 3 3" xfId="3845"/>
    <cellStyle name="moi 4 3 3 2" xfId="3846"/>
    <cellStyle name="moi 4 3 3 3" xfId="3847"/>
    <cellStyle name="moi 4 3 4" xfId="3848"/>
    <cellStyle name="moi 4 3 4 2" xfId="3849"/>
    <cellStyle name="moi 4 3 4 3" xfId="3850"/>
    <cellStyle name="moi 4 3 5" xfId="3851"/>
    <cellStyle name="moi 4 3 5 2" xfId="3852"/>
    <cellStyle name="moi 4 3 5 3" xfId="3853"/>
    <cellStyle name="moi 4 3 6" xfId="3854"/>
    <cellStyle name="moi 4 3 6 2" xfId="3855"/>
    <cellStyle name="moi 4 3 6 3" xfId="3856"/>
    <cellStyle name="moi 4 3 7" xfId="3857"/>
    <cellStyle name="moi 4 3 8" xfId="3858"/>
    <cellStyle name="moi 4 4" xfId="3859"/>
    <cellStyle name="moi 4 4 2" xfId="3860"/>
    <cellStyle name="moi 4 4 2 2" xfId="3861"/>
    <cellStyle name="moi 4 4 2 3" xfId="3862"/>
    <cellStyle name="moi 4 4 3" xfId="3863"/>
    <cellStyle name="moi 4 4 3 2" xfId="3864"/>
    <cellStyle name="moi 4 4 3 3" xfId="3865"/>
    <cellStyle name="moi 4 4 4" xfId="3866"/>
    <cellStyle name="moi 4 4 4 2" xfId="3867"/>
    <cellStyle name="moi 4 4 4 3" xfId="3868"/>
    <cellStyle name="moi 4 4 5" xfId="3869"/>
    <cellStyle name="moi 4 4 5 2" xfId="3870"/>
    <cellStyle name="moi 4 4 5 3" xfId="3871"/>
    <cellStyle name="moi 4 4 6" xfId="3872"/>
    <cellStyle name="moi 4 4 6 2" xfId="3873"/>
    <cellStyle name="moi 4 4 6 3" xfId="3874"/>
    <cellStyle name="moi 4 4 7" xfId="3875"/>
    <cellStyle name="moi 4 4 8" xfId="3876"/>
    <cellStyle name="moi 4 5" xfId="3877"/>
    <cellStyle name="moi 4 5 2" xfId="3878"/>
    <cellStyle name="moi 4 5 2 2" xfId="3879"/>
    <cellStyle name="moi 4 5 2 3" xfId="3880"/>
    <cellStyle name="moi 4 5 3" xfId="3881"/>
    <cellStyle name="moi 4 5 3 2" xfId="3882"/>
    <cellStyle name="moi 4 5 3 3" xfId="3883"/>
    <cellStyle name="moi 4 5 4" xfId="3884"/>
    <cellStyle name="moi 4 5 4 2" xfId="3885"/>
    <cellStyle name="moi 4 5 4 3" xfId="3886"/>
    <cellStyle name="moi 4 5 5" xfId="3887"/>
    <cellStyle name="moi 4 5 5 2" xfId="3888"/>
    <cellStyle name="moi 4 5 5 3" xfId="3889"/>
    <cellStyle name="moi 4 5 6" xfId="3890"/>
    <cellStyle name="moi 4 5 7" xfId="3891"/>
    <cellStyle name="moi 4 5 8" xfId="3892"/>
    <cellStyle name="moi 4 5 9" xfId="3893"/>
    <cellStyle name="moi 4 6" xfId="3894"/>
    <cellStyle name="moi 4 6 2" xfId="3895"/>
    <cellStyle name="moi 4 6 3" xfId="3896"/>
    <cellStyle name="moi 4 7" xfId="3897"/>
    <cellStyle name="moi 4 8" xfId="3898"/>
    <cellStyle name="moi 5" xfId="3899"/>
    <cellStyle name="moi 5 2" xfId="3900"/>
    <cellStyle name="moi 5 2 2" xfId="3901"/>
    <cellStyle name="moi 5 2 3" xfId="3902"/>
    <cellStyle name="moi 5 3" xfId="3903"/>
    <cellStyle name="moi 5 3 2" xfId="3904"/>
    <cellStyle name="moi 5 3 3" xfId="3905"/>
    <cellStyle name="moi 5 4" xfId="3906"/>
    <cellStyle name="moi 5 4 2" xfId="3907"/>
    <cellStyle name="moi 5 4 3" xfId="3908"/>
    <cellStyle name="moi 5 5" xfId="3909"/>
    <cellStyle name="moi 5 5 2" xfId="3910"/>
    <cellStyle name="moi 5 5 3" xfId="3911"/>
    <cellStyle name="moi 5 6" xfId="3912"/>
    <cellStyle name="moi 5 7" xfId="3913"/>
    <cellStyle name="moi 6" xfId="3914"/>
    <cellStyle name="moi 6 2" xfId="3915"/>
    <cellStyle name="moi 6 2 2" xfId="3916"/>
    <cellStyle name="moi 6 2 3" xfId="3917"/>
    <cellStyle name="moi 6 3" xfId="3918"/>
    <cellStyle name="moi 6 3 2" xfId="3919"/>
    <cellStyle name="moi 6 3 3" xfId="3920"/>
    <cellStyle name="moi 6 4" xfId="3921"/>
    <cellStyle name="moi 6 4 2" xfId="3922"/>
    <cellStyle name="moi 6 4 3" xfId="3923"/>
    <cellStyle name="moi 6 5" xfId="3924"/>
    <cellStyle name="moi 6 5 2" xfId="3925"/>
    <cellStyle name="moi 6 5 3" xfId="3926"/>
    <cellStyle name="moi 6 6" xfId="3927"/>
    <cellStyle name="moi 6 6 2" xfId="3928"/>
    <cellStyle name="moi 6 6 3" xfId="3929"/>
    <cellStyle name="moi 6 7" xfId="3930"/>
    <cellStyle name="moi 6 8" xfId="3931"/>
    <cellStyle name="moi 7" xfId="3932"/>
    <cellStyle name="moi 7 2" xfId="3933"/>
    <cellStyle name="moi 7 2 2" xfId="3934"/>
    <cellStyle name="moi 7 2 3" xfId="3935"/>
    <cellStyle name="moi 7 3" xfId="3936"/>
    <cellStyle name="moi 7 3 2" xfId="3937"/>
    <cellStyle name="moi 7 3 3" xfId="3938"/>
    <cellStyle name="moi 7 4" xfId="3939"/>
    <cellStyle name="moi 7 4 2" xfId="3940"/>
    <cellStyle name="moi 7 4 3" xfId="3941"/>
    <cellStyle name="moi 7 5" xfId="3942"/>
    <cellStyle name="moi 7 5 2" xfId="3943"/>
    <cellStyle name="moi 7 5 3" xfId="3944"/>
    <cellStyle name="moi 7 6" xfId="3945"/>
    <cellStyle name="moi 7 6 2" xfId="3946"/>
    <cellStyle name="moi 7 6 3" xfId="3947"/>
    <cellStyle name="moi 7 7" xfId="3948"/>
    <cellStyle name="moi 7 8" xfId="3949"/>
    <cellStyle name="moi 8" xfId="3950"/>
    <cellStyle name="moi 8 2" xfId="3951"/>
    <cellStyle name="moi 8 2 2" xfId="3952"/>
    <cellStyle name="moi 8 2 3" xfId="3953"/>
    <cellStyle name="moi 8 3" xfId="3954"/>
    <cellStyle name="moi 8 3 2" xfId="3955"/>
    <cellStyle name="moi 8 3 3" xfId="3956"/>
    <cellStyle name="moi 8 4" xfId="3957"/>
    <cellStyle name="moi 8 4 2" xfId="3958"/>
    <cellStyle name="moi 8 4 3" xfId="3959"/>
    <cellStyle name="moi 8 5" xfId="3960"/>
    <cellStyle name="moi 8 5 2" xfId="3961"/>
    <cellStyle name="moi 8 5 3" xfId="3962"/>
    <cellStyle name="moi 8 6" xfId="3963"/>
    <cellStyle name="moi 8 7" xfId="3964"/>
    <cellStyle name="moi 8 8" xfId="3965"/>
    <cellStyle name="moi 8 9" xfId="3966"/>
    <cellStyle name="moi 9" xfId="3967"/>
    <cellStyle name="moi 9 2" xfId="3968"/>
    <cellStyle name="moi 9 3" xfId="3969"/>
    <cellStyle name="moi_Dtkl" xfId="3970"/>
    <cellStyle name="Mon?aire [0]_!!!GO" xfId="3971"/>
    <cellStyle name="Mon?aire_!!!GO" xfId="3972"/>
    <cellStyle name="Moneda [0]_Well Timing" xfId="74"/>
    <cellStyle name="Moneda_Well Timing" xfId="75"/>
    <cellStyle name="Monétaire [0]_      " xfId="3973"/>
    <cellStyle name="Monétaire_      " xfId="3974"/>
    <cellStyle name="n" xfId="76"/>
    <cellStyle name="N/rmal_vttt_1" xfId="3975"/>
    <cellStyle name="N_bang quyet toan truong MNBC 4" xfId="3976"/>
    <cellStyle name="N_bang quyet toan truong MNBC 4 2" xfId="3977"/>
    <cellStyle name="N_bang quyet toan truong MNBC 4 3" xfId="3978"/>
    <cellStyle name="n_Book1" xfId="3979"/>
    <cellStyle name="N_LuuNgay22-03-2008DU TOAN THANHMYLOI(goc)" xfId="3980"/>
    <cellStyle name="N_LuuNgay22-03-2008DU TOAN THANHMYLOI(goc) 2" xfId="3981"/>
    <cellStyle name="N_LuuNgay22-03-2008DU TOAN THANHMYLOI(goc) 3" xfId="3982"/>
    <cellStyle name="Neutral" xfId="77" builtinId="28" customBuiltin="1"/>
    <cellStyle name="Neutral 2" xfId="3983"/>
    <cellStyle name="Neutral 3" xfId="3984"/>
    <cellStyle name="New" xfId="3985"/>
    <cellStyle name="New 10" xfId="3986"/>
    <cellStyle name="New 10 2" xfId="3987"/>
    <cellStyle name="New 10 3" xfId="3988"/>
    <cellStyle name="New 11" xfId="3989"/>
    <cellStyle name="New 11 2" xfId="3990"/>
    <cellStyle name="New 11 3" xfId="3991"/>
    <cellStyle name="New 12" xfId="3992"/>
    <cellStyle name="New 12 2" xfId="3993"/>
    <cellStyle name="New 12 3" xfId="3994"/>
    <cellStyle name="New 13" xfId="3995"/>
    <cellStyle name="New 2" xfId="3996"/>
    <cellStyle name="New 2 2" xfId="3997"/>
    <cellStyle name="New 2 2 2" xfId="3998"/>
    <cellStyle name="New 2 2 3" xfId="3999"/>
    <cellStyle name="New 2 3" xfId="4000"/>
    <cellStyle name="New 2 3 2" xfId="4001"/>
    <cellStyle name="New 2 3 3" xfId="4002"/>
    <cellStyle name="New 2 4" xfId="4003"/>
    <cellStyle name="New 2 4 2" xfId="4004"/>
    <cellStyle name="New 2 4 3" xfId="4005"/>
    <cellStyle name="New 2 5" xfId="4006"/>
    <cellStyle name="New 2 6" xfId="4007"/>
    <cellStyle name="New 3" xfId="4008"/>
    <cellStyle name="New 3 2" xfId="4009"/>
    <cellStyle name="New 3 2 2" xfId="4010"/>
    <cellStyle name="New 3 2 3" xfId="4011"/>
    <cellStyle name="New 3 3" xfId="4012"/>
    <cellStyle name="New 3 3 2" xfId="4013"/>
    <cellStyle name="New 3 4" xfId="4014"/>
    <cellStyle name="New 3 5" xfId="4015"/>
    <cellStyle name="New 4" xfId="4016"/>
    <cellStyle name="New 4 2" xfId="4017"/>
    <cellStyle name="New 4 2 2" xfId="4018"/>
    <cellStyle name="New 4 2 3" xfId="4019"/>
    <cellStyle name="New 4 3" xfId="4020"/>
    <cellStyle name="New 4 3 2" xfId="4021"/>
    <cellStyle name="New 4 4" xfId="4022"/>
    <cellStyle name="New 4 5" xfId="4023"/>
    <cellStyle name="New 5" xfId="4024"/>
    <cellStyle name="New 5 2" xfId="4025"/>
    <cellStyle name="New 5 2 2" xfId="4026"/>
    <cellStyle name="New 5 2 3" xfId="4027"/>
    <cellStyle name="New 5 3" xfId="4028"/>
    <cellStyle name="New 5 3 2" xfId="4029"/>
    <cellStyle name="New 5 3 3" xfId="4030"/>
    <cellStyle name="New 5 4" xfId="4031"/>
    <cellStyle name="New 5 4 2" xfId="4032"/>
    <cellStyle name="New 5 4 3" xfId="4033"/>
    <cellStyle name="New 5 5" xfId="4034"/>
    <cellStyle name="New 5 5 2" xfId="4035"/>
    <cellStyle name="New 5 5 3" xfId="4036"/>
    <cellStyle name="New 5 6" xfId="4037"/>
    <cellStyle name="New 5 7" xfId="4038"/>
    <cellStyle name="New 6" xfId="4039"/>
    <cellStyle name="New 6 2" xfId="4040"/>
    <cellStyle name="New 6 2 2" xfId="4041"/>
    <cellStyle name="New 6 2 3" xfId="4042"/>
    <cellStyle name="New 6 3" xfId="4043"/>
    <cellStyle name="New 6 3 2" xfId="4044"/>
    <cellStyle name="New 6 4" xfId="4045"/>
    <cellStyle name="New 6 5" xfId="4046"/>
    <cellStyle name="New 7" xfId="4047"/>
    <cellStyle name="New 7 2" xfId="4048"/>
    <cellStyle name="New 7 2 2" xfId="4049"/>
    <cellStyle name="New 7 3" xfId="4050"/>
    <cellStyle name="New 7 4" xfId="4051"/>
    <cellStyle name="New 8" xfId="4052"/>
    <cellStyle name="New 8 2" xfId="4053"/>
    <cellStyle name="New 8 2 2" xfId="4054"/>
    <cellStyle name="New 8 3" xfId="4055"/>
    <cellStyle name="New 8 4" xfId="4056"/>
    <cellStyle name="New 9" xfId="4057"/>
    <cellStyle name="New 9 2" xfId="4058"/>
    <cellStyle name="New 9 2 2" xfId="4059"/>
    <cellStyle name="New 9 2 3" xfId="4060"/>
    <cellStyle name="New 9 3" xfId="4061"/>
    <cellStyle name="New 9 3 2" xfId="4062"/>
    <cellStyle name="New 9 3 3" xfId="4063"/>
    <cellStyle name="New 9 4" xfId="4064"/>
    <cellStyle name="New 9 4 2" xfId="4065"/>
    <cellStyle name="New 9 4 3" xfId="4066"/>
    <cellStyle name="New 9 5" xfId="4067"/>
    <cellStyle name="New 9 5 2" xfId="4068"/>
    <cellStyle name="New 9 5 3" xfId="4069"/>
    <cellStyle name="New 9 6" xfId="4070"/>
    <cellStyle name="New 9 7" xfId="4071"/>
    <cellStyle name="New 9 8" xfId="4072"/>
    <cellStyle name="New Times Roman" xfId="78"/>
    <cellStyle name="New Times Roman 2" xfId="4073"/>
    <cellStyle name="New Times Roman 3" xfId="4074"/>
    <cellStyle name="New Times Roman 4" xfId="39133"/>
    <cellStyle name="New Times Roman_Dtkl" xfId="4075"/>
    <cellStyle name="nga" xfId="6080"/>
    <cellStyle name="nga 2" xfId="6081"/>
    <cellStyle name="nga 3" xfId="6082"/>
    <cellStyle name="no dec" xfId="79"/>
    <cellStyle name="no dec 2" xfId="4076"/>
    <cellStyle name="no dec 3" xfId="4077"/>
    <cellStyle name="no dec_Dtkl" xfId="4078"/>
    <cellStyle name="ÑONVÒ" xfId="4079"/>
    <cellStyle name="ÑONVÒ 10" xfId="4080"/>
    <cellStyle name="ÑONVÒ 10 2" xfId="4081"/>
    <cellStyle name="ÑONVÒ 10 3" xfId="4082"/>
    <cellStyle name="ÑONVÒ 11" xfId="4083"/>
    <cellStyle name="ÑONVÒ 11 2" xfId="4084"/>
    <cellStyle name="ÑONVÒ 11 3" xfId="4085"/>
    <cellStyle name="ÑONVÒ 12" xfId="4086"/>
    <cellStyle name="ÑONVÒ 12 2" xfId="4087"/>
    <cellStyle name="ÑONVÒ 12 3" xfId="4088"/>
    <cellStyle name="ÑONVÒ 13" xfId="4089"/>
    <cellStyle name="ÑONVÒ 2" xfId="4090"/>
    <cellStyle name="ÑONVÒ 2 2" xfId="4091"/>
    <cellStyle name="ÑONVÒ 2 2 2" xfId="4092"/>
    <cellStyle name="ÑONVÒ 2 2 3" xfId="4093"/>
    <cellStyle name="ÑONVÒ 2 3" xfId="4094"/>
    <cellStyle name="ÑONVÒ 2 3 2" xfId="4095"/>
    <cellStyle name="ÑONVÒ 2 3 3" xfId="4096"/>
    <cellStyle name="ÑONVÒ 2 4" xfId="4097"/>
    <cellStyle name="ÑONVÒ 2 4 2" xfId="4098"/>
    <cellStyle name="ÑONVÒ 2 4 3" xfId="4099"/>
    <cellStyle name="ÑONVÒ 2 5" xfId="4100"/>
    <cellStyle name="ÑONVÒ 2 6" xfId="4101"/>
    <cellStyle name="ÑONVÒ 3" xfId="4102"/>
    <cellStyle name="ÑONVÒ 3 2" xfId="4103"/>
    <cellStyle name="ÑONVÒ 3 2 2" xfId="4104"/>
    <cellStyle name="ÑONVÒ 3 2 3" xfId="4105"/>
    <cellStyle name="ÑONVÒ 3 3" xfId="4106"/>
    <cellStyle name="ÑONVÒ 3 3 2" xfId="4107"/>
    <cellStyle name="ÑONVÒ 3 4" xfId="4108"/>
    <cellStyle name="ÑONVÒ 3 5" xfId="4109"/>
    <cellStyle name="ÑONVÒ 4" xfId="4110"/>
    <cellStyle name="ÑONVÒ 4 2" xfId="4111"/>
    <cellStyle name="ÑONVÒ 4 2 2" xfId="4112"/>
    <cellStyle name="ÑONVÒ 4 2 3" xfId="4113"/>
    <cellStyle name="ÑONVÒ 4 3" xfId="4114"/>
    <cellStyle name="ÑONVÒ 4 3 2" xfId="4115"/>
    <cellStyle name="ÑONVÒ 4 4" xfId="4116"/>
    <cellStyle name="ÑONVÒ 4 5" xfId="4117"/>
    <cellStyle name="ÑONVÒ 5" xfId="4118"/>
    <cellStyle name="ÑONVÒ 5 2" xfId="4119"/>
    <cellStyle name="ÑONVÒ 5 2 2" xfId="4120"/>
    <cellStyle name="ÑONVÒ 5 2 3" xfId="4121"/>
    <cellStyle name="ÑONVÒ 5 3" xfId="4122"/>
    <cellStyle name="ÑONVÒ 5 3 2" xfId="4123"/>
    <cellStyle name="ÑONVÒ 5 3 3" xfId="4124"/>
    <cellStyle name="ÑONVÒ 5 4" xfId="4125"/>
    <cellStyle name="ÑONVÒ 5 4 2" xfId="4126"/>
    <cellStyle name="ÑONVÒ 5 4 3" xfId="4127"/>
    <cellStyle name="ÑONVÒ 5 5" xfId="4128"/>
    <cellStyle name="ÑONVÒ 5 5 2" xfId="4129"/>
    <cellStyle name="ÑONVÒ 5 5 3" xfId="4130"/>
    <cellStyle name="ÑONVÒ 5 6" xfId="4131"/>
    <cellStyle name="ÑONVÒ 5 7" xfId="4132"/>
    <cellStyle name="ÑONVÒ 6" xfId="4133"/>
    <cellStyle name="ÑONVÒ 6 2" xfId="4134"/>
    <cellStyle name="ÑONVÒ 6 2 2" xfId="4135"/>
    <cellStyle name="ÑONVÒ 6 2 3" xfId="4136"/>
    <cellStyle name="ÑONVÒ 6 3" xfId="4137"/>
    <cellStyle name="ÑONVÒ 6 3 2" xfId="4138"/>
    <cellStyle name="ÑONVÒ 6 4" xfId="4139"/>
    <cellStyle name="ÑONVÒ 6 5" xfId="4140"/>
    <cellStyle name="ÑONVÒ 7" xfId="4141"/>
    <cellStyle name="ÑONVÒ 7 2" xfId="4142"/>
    <cellStyle name="ÑONVÒ 7 2 2" xfId="4143"/>
    <cellStyle name="ÑONVÒ 7 3" xfId="4144"/>
    <cellStyle name="ÑONVÒ 7 4" xfId="4145"/>
    <cellStyle name="ÑONVÒ 8" xfId="4146"/>
    <cellStyle name="ÑONVÒ 8 2" xfId="4147"/>
    <cellStyle name="ÑONVÒ 8 2 2" xfId="4148"/>
    <cellStyle name="ÑONVÒ 8 3" xfId="4149"/>
    <cellStyle name="ÑONVÒ 8 4" xfId="4150"/>
    <cellStyle name="ÑONVÒ 9" xfId="4151"/>
    <cellStyle name="ÑONVÒ 9 2" xfId="4152"/>
    <cellStyle name="ÑONVÒ 9 2 2" xfId="4153"/>
    <cellStyle name="ÑONVÒ 9 2 3" xfId="4154"/>
    <cellStyle name="ÑONVÒ 9 3" xfId="4155"/>
    <cellStyle name="ÑONVÒ 9 3 2" xfId="4156"/>
    <cellStyle name="ÑONVÒ 9 3 3" xfId="4157"/>
    <cellStyle name="ÑONVÒ 9 4" xfId="4158"/>
    <cellStyle name="ÑONVÒ 9 4 2" xfId="4159"/>
    <cellStyle name="ÑONVÒ 9 4 3" xfId="4160"/>
    <cellStyle name="ÑONVÒ 9 5" xfId="4161"/>
    <cellStyle name="ÑONVÒ 9 5 2" xfId="4162"/>
    <cellStyle name="ÑONVÒ 9 5 3" xfId="4163"/>
    <cellStyle name="ÑONVÒ 9 6" xfId="4164"/>
    <cellStyle name="ÑONVÒ 9 7" xfId="4165"/>
    <cellStyle name="ÑONVÒ 9 8" xfId="4166"/>
    <cellStyle name="Normal" xfId="0" builtinId="0"/>
    <cellStyle name="Normal - Style1" xfId="80"/>
    <cellStyle name="Normal - Style1 2" xfId="4167"/>
    <cellStyle name="Normal - Style1 3" xfId="4168"/>
    <cellStyle name="Normal - Style1 4" xfId="4169"/>
    <cellStyle name="Normal - Style1 5" xfId="4170"/>
    <cellStyle name="Normal - Style1 6" xfId="4171"/>
    <cellStyle name="Normal - Style1_Dtkl" xfId="4172"/>
    <cellStyle name="Normal - 유형1" xfId="4173"/>
    <cellStyle name="Normal 1" xfId="4174"/>
    <cellStyle name="Normal 10" xfId="4175"/>
    <cellStyle name="Normal 11" xfId="4176"/>
    <cellStyle name="Normal 12" xfId="4177"/>
    <cellStyle name="Normal 13" xfId="4178"/>
    <cellStyle name="Normal 14" xfId="4179"/>
    <cellStyle name="Normal 15" xfId="4180"/>
    <cellStyle name="Normal 16" xfId="4181"/>
    <cellStyle name="Normal 17" xfId="4182"/>
    <cellStyle name="Normal 18" xfId="4183"/>
    <cellStyle name="Normal 19" xfId="4184"/>
    <cellStyle name="Normal 2" xfId="125"/>
    <cellStyle name="Normal 2 10" xfId="4185"/>
    <cellStyle name="Normal 2 11" xfId="39114"/>
    <cellStyle name="Normal 2 2" xfId="4186"/>
    <cellStyle name="Normal 2 2 2" xfId="4187"/>
    <cellStyle name="Normal 2 2 3" xfId="4188"/>
    <cellStyle name="Normal 2 2 4" xfId="4189"/>
    <cellStyle name="Normal 2 2 5" xfId="4190"/>
    <cellStyle name="Normal 2 3" xfId="4191"/>
    <cellStyle name="Normal 2 4" xfId="4192"/>
    <cellStyle name="Normal 2 5" xfId="4193"/>
    <cellStyle name="Normal 2 6" xfId="4194"/>
    <cellStyle name="Normal 2 7" xfId="4195"/>
    <cellStyle name="Normal 2 8" xfId="4196"/>
    <cellStyle name="Normal 2 9" xfId="4197"/>
    <cellStyle name="Normal 20" xfId="4198"/>
    <cellStyle name="Normal 21" xfId="4199"/>
    <cellStyle name="Normal 22" xfId="4200"/>
    <cellStyle name="Normal 23" xfId="4201"/>
    <cellStyle name="Normal 24" xfId="4202"/>
    <cellStyle name="Normal 25" xfId="4203"/>
    <cellStyle name="Normal 26" xfId="4204"/>
    <cellStyle name="Normal 27" xfId="4205"/>
    <cellStyle name="Normal 28" xfId="4206"/>
    <cellStyle name="Normal 29" xfId="4207"/>
    <cellStyle name="Normal 3" xfId="129"/>
    <cellStyle name="Normal 3 2" xfId="4208"/>
    <cellStyle name="Normal 3 3" xfId="4209"/>
    <cellStyle name="Normal 3 4" xfId="4210"/>
    <cellStyle name="Normal 3 5" xfId="4211"/>
    <cellStyle name="Normal 3 6" xfId="4212"/>
    <cellStyle name="Normal 3 7" xfId="4213"/>
    <cellStyle name="Normal 30" xfId="4214"/>
    <cellStyle name="Normal 31" xfId="4215"/>
    <cellStyle name="Normal 32" xfId="4216"/>
    <cellStyle name="Normal 33" xfId="4217"/>
    <cellStyle name="Normal 34" xfId="4218"/>
    <cellStyle name="Normal 35" xfId="4219"/>
    <cellStyle name="Normal 36" xfId="39118"/>
    <cellStyle name="Normal 37" xfId="39142"/>
    <cellStyle name="Normal 38" xfId="39144"/>
    <cellStyle name="Normal 39" xfId="39146"/>
    <cellStyle name="Normal 4" xfId="130"/>
    <cellStyle name="Normal 4 2" xfId="4220"/>
    <cellStyle name="Normal 4 3" xfId="4221"/>
    <cellStyle name="Normal 40" xfId="39148"/>
    <cellStyle name="Normal 41" xfId="39150"/>
    <cellStyle name="Normal 42" xfId="39152"/>
    <cellStyle name="Normal 43" xfId="39153"/>
    <cellStyle name="Normal 5" xfId="4222"/>
    <cellStyle name="Normal 5 2" xfId="4223"/>
    <cellStyle name="Normal 6" xfId="4224"/>
    <cellStyle name="Normal 7" xfId="4225"/>
    <cellStyle name="Normal 8" xfId="4226"/>
    <cellStyle name="Normal 8 2" xfId="39116"/>
    <cellStyle name="Normal 9" xfId="4227"/>
    <cellStyle name="Normal_Bang noi suy Chi phi khac" xfId="39162"/>
    <cellStyle name="Normal_Bang noi suy Chi phi khac_QD957" xfId="39167"/>
    <cellStyle name="Normal_CPK_03" xfId="39165"/>
    <cellStyle name="Normal_CPK_1751" xfId="39166"/>
    <cellStyle name="Normal_CV1751" xfId="39163"/>
    <cellStyle name="Normal_CV1751_QD957" xfId="39168"/>
    <cellStyle name="Normal_NCong tinh GiaCM06 theo ND205" xfId="81"/>
    <cellStyle name="Normal_TONG DU TOAN" xfId="39160"/>
    <cellStyle name="Normal1" xfId="82"/>
    <cellStyle name="Normal2" xfId="4228"/>
    <cellStyle name="Normal8" xfId="4229"/>
    <cellStyle name="Normale_ PESO ELETTR." xfId="4230"/>
    <cellStyle name="Normalny_Cennik obowiazuje od 06-08-2001 r (1)" xfId="4231"/>
    <cellStyle name="Note" xfId="83" builtinId="10" customBuiltin="1"/>
    <cellStyle name="Note 10" xfId="4232"/>
    <cellStyle name="Note 10 2" xfId="4233"/>
    <cellStyle name="Note 10 2 2" xfId="4234"/>
    <cellStyle name="Note 10 3" xfId="4235"/>
    <cellStyle name="Note 10 3 2" xfId="4236"/>
    <cellStyle name="Note 10 3 3" xfId="4237"/>
    <cellStyle name="Note 10 4" xfId="4238"/>
    <cellStyle name="Note 10 4 2" xfId="4239"/>
    <cellStyle name="Note 10 5" xfId="4240"/>
    <cellStyle name="Note 10 5 2" xfId="4241"/>
    <cellStyle name="Note 10 5 3" xfId="4242"/>
    <cellStyle name="Note 10 6" xfId="4243"/>
    <cellStyle name="Note 10 6 2" xfId="4244"/>
    <cellStyle name="Note 10 6 3" xfId="4245"/>
    <cellStyle name="Note 10 7" xfId="4246"/>
    <cellStyle name="Note 10 8" xfId="4247"/>
    <cellStyle name="Note 10 9" xfId="4248"/>
    <cellStyle name="Note 11" xfId="4249"/>
    <cellStyle name="Note 11 2" xfId="4250"/>
    <cellStyle name="Note 11 2 2" xfId="4251"/>
    <cellStyle name="Note 11 3" xfId="4252"/>
    <cellStyle name="Note 11 3 2" xfId="4253"/>
    <cellStyle name="Note 11 3 3" xfId="4254"/>
    <cellStyle name="Note 11 4" xfId="4255"/>
    <cellStyle name="Note 11 4 2" xfId="4256"/>
    <cellStyle name="Note 11 5" xfId="4257"/>
    <cellStyle name="Note 11 5 2" xfId="4258"/>
    <cellStyle name="Note 11 5 3" xfId="4259"/>
    <cellStyle name="Note 11 6" xfId="4260"/>
    <cellStyle name="Note 11 6 2" xfId="4261"/>
    <cellStyle name="Note 11 6 3" xfId="4262"/>
    <cellStyle name="Note 11 7" xfId="4263"/>
    <cellStyle name="Note 11 8" xfId="4264"/>
    <cellStyle name="Note 11 9" xfId="4265"/>
    <cellStyle name="Note 12" xfId="4266"/>
    <cellStyle name="Note 12 2" xfId="4267"/>
    <cellStyle name="Note 12 2 2" xfId="4268"/>
    <cellStyle name="Note 12 2 3" xfId="4269"/>
    <cellStyle name="Note 12 3" xfId="4270"/>
    <cellStyle name="Note 12 3 2" xfId="4271"/>
    <cellStyle name="Note 12 4" xfId="4272"/>
    <cellStyle name="Note 12 4 2" xfId="4273"/>
    <cellStyle name="Note 12 4 3" xfId="4274"/>
    <cellStyle name="Note 12 5" xfId="4275"/>
    <cellStyle name="Note 12 5 2" xfId="4276"/>
    <cellStyle name="Note 12 5 3" xfId="4277"/>
    <cellStyle name="Note 12 6" xfId="4278"/>
    <cellStyle name="Note 12 7" xfId="4279"/>
    <cellStyle name="Note 13" xfId="4280"/>
    <cellStyle name="Note 13 2" xfId="4281"/>
    <cellStyle name="Note 13 3" xfId="4282"/>
    <cellStyle name="Note 14" xfId="4283"/>
    <cellStyle name="Note 14 2" xfId="4284"/>
    <cellStyle name="Note 15" xfId="4285"/>
    <cellStyle name="Note 15 2" xfId="4286"/>
    <cellStyle name="Note 15 3" xfId="4287"/>
    <cellStyle name="Note 16" xfId="4288"/>
    <cellStyle name="Note 16 2" xfId="4289"/>
    <cellStyle name="Note 16 3" xfId="4290"/>
    <cellStyle name="Note 17" xfId="4291"/>
    <cellStyle name="Note 18" xfId="39134"/>
    <cellStyle name="Note 2" xfId="4292"/>
    <cellStyle name="Note 2 10" xfId="4293"/>
    <cellStyle name="Note 2 10 2" xfId="4294"/>
    <cellStyle name="Note 2 10 2 2" xfId="4295"/>
    <cellStyle name="Note 2 10 2 3" xfId="4296"/>
    <cellStyle name="Note 2 10 3" xfId="4297"/>
    <cellStyle name="Note 2 10 3 2" xfId="4298"/>
    <cellStyle name="Note 2 10 4" xfId="4299"/>
    <cellStyle name="Note 2 10 4 2" xfId="4300"/>
    <cellStyle name="Note 2 10 4 3" xfId="4301"/>
    <cellStyle name="Note 2 10 5" xfId="4302"/>
    <cellStyle name="Note 2 10 5 2" xfId="4303"/>
    <cellStyle name="Note 2 10 5 3" xfId="4304"/>
    <cellStyle name="Note 2 10 6" xfId="4305"/>
    <cellStyle name="Note 2 10 7" xfId="4306"/>
    <cellStyle name="Note 2 10 8" xfId="4307"/>
    <cellStyle name="Note 2 11" xfId="4308"/>
    <cellStyle name="Note 2 11 2" xfId="4309"/>
    <cellStyle name="Note 2 11 2 2" xfId="4310"/>
    <cellStyle name="Note 2 11 2 3" xfId="4311"/>
    <cellStyle name="Note 2 11 3" xfId="4312"/>
    <cellStyle name="Note 2 11 3 2" xfId="4313"/>
    <cellStyle name="Note 2 11 4" xfId="4314"/>
    <cellStyle name="Note 2 11 4 2" xfId="4315"/>
    <cellStyle name="Note 2 11 4 3" xfId="4316"/>
    <cellStyle name="Note 2 11 5" xfId="4317"/>
    <cellStyle name="Note 2 11 5 2" xfId="4318"/>
    <cellStyle name="Note 2 11 5 3" xfId="4319"/>
    <cellStyle name="Note 2 11 6" xfId="4320"/>
    <cellStyle name="Note 2 11 7" xfId="4321"/>
    <cellStyle name="Note 2 11 8" xfId="4322"/>
    <cellStyle name="Note 2 12" xfId="4323"/>
    <cellStyle name="Note 2 12 2" xfId="4324"/>
    <cellStyle name="Note 2 12 2 2" xfId="4325"/>
    <cellStyle name="Note 2 12 2 3" xfId="4326"/>
    <cellStyle name="Note 2 12 3" xfId="4327"/>
    <cellStyle name="Note 2 12 3 2" xfId="4328"/>
    <cellStyle name="Note 2 12 4" xfId="4329"/>
    <cellStyle name="Note 2 12 4 2" xfId="4330"/>
    <cellStyle name="Note 2 12 4 3" xfId="4331"/>
    <cellStyle name="Note 2 12 5" xfId="4332"/>
    <cellStyle name="Note 2 12 5 2" xfId="4333"/>
    <cellStyle name="Note 2 12 5 3" xfId="4334"/>
    <cellStyle name="Note 2 12 6" xfId="4335"/>
    <cellStyle name="Note 2 12 7" xfId="4336"/>
    <cellStyle name="Note 2 12 8" xfId="4337"/>
    <cellStyle name="Note 2 13" xfId="4338"/>
    <cellStyle name="Note 2 13 2" xfId="4339"/>
    <cellStyle name="Note 2 13 2 2" xfId="4340"/>
    <cellStyle name="Note 2 13 3" xfId="4341"/>
    <cellStyle name="Note 2 13 3 2" xfId="4342"/>
    <cellStyle name="Note 2 13 3 3" xfId="4343"/>
    <cellStyle name="Note 2 13 4" xfId="4344"/>
    <cellStyle name="Note 2 13 4 2" xfId="4345"/>
    <cellStyle name="Note 2 13 5" xfId="4346"/>
    <cellStyle name="Note 2 13 5 2" xfId="4347"/>
    <cellStyle name="Note 2 13 5 3" xfId="4348"/>
    <cellStyle name="Note 2 13 6" xfId="4349"/>
    <cellStyle name="Note 2 13 6 2" xfId="4350"/>
    <cellStyle name="Note 2 13 6 3" xfId="4351"/>
    <cellStyle name="Note 2 13 7" xfId="4352"/>
    <cellStyle name="Note 2 13 8" xfId="4353"/>
    <cellStyle name="Note 2 13 9" xfId="4354"/>
    <cellStyle name="Note 2 14" xfId="4355"/>
    <cellStyle name="Note 2 14 2" xfId="4356"/>
    <cellStyle name="Note 2 14 2 2" xfId="4357"/>
    <cellStyle name="Note 2 14 3" xfId="4358"/>
    <cellStyle name="Note 2 14 3 2" xfId="4359"/>
    <cellStyle name="Note 2 14 3 3" xfId="4360"/>
    <cellStyle name="Note 2 14 4" xfId="4361"/>
    <cellStyle name="Note 2 14 4 2" xfId="4362"/>
    <cellStyle name="Note 2 14 5" xfId="4363"/>
    <cellStyle name="Note 2 14 5 2" xfId="4364"/>
    <cellStyle name="Note 2 14 5 3" xfId="4365"/>
    <cellStyle name="Note 2 14 6" xfId="4366"/>
    <cellStyle name="Note 2 14 6 2" xfId="4367"/>
    <cellStyle name="Note 2 14 6 3" xfId="4368"/>
    <cellStyle name="Note 2 14 7" xfId="4369"/>
    <cellStyle name="Note 2 14 8" xfId="4370"/>
    <cellStyle name="Note 2 14 9" xfId="4371"/>
    <cellStyle name="Note 2 15" xfId="4372"/>
    <cellStyle name="Note 2 15 2" xfId="4373"/>
    <cellStyle name="Note 2 15 2 2" xfId="4374"/>
    <cellStyle name="Note 2 15 2 3" xfId="4375"/>
    <cellStyle name="Note 2 15 3" xfId="4376"/>
    <cellStyle name="Note 2 15 3 2" xfId="4377"/>
    <cellStyle name="Note 2 15 4" xfId="4378"/>
    <cellStyle name="Note 2 15 4 2" xfId="4379"/>
    <cellStyle name="Note 2 15 4 3" xfId="4380"/>
    <cellStyle name="Note 2 15 5" xfId="4381"/>
    <cellStyle name="Note 2 15 5 2" xfId="4382"/>
    <cellStyle name="Note 2 15 5 3" xfId="4383"/>
    <cellStyle name="Note 2 15 6" xfId="4384"/>
    <cellStyle name="Note 2 15 7" xfId="4385"/>
    <cellStyle name="Note 2 16" xfId="4386"/>
    <cellStyle name="Note 2 16 2" xfId="4387"/>
    <cellStyle name="Note 2 16 3" xfId="4388"/>
    <cellStyle name="Note 2 17" xfId="4389"/>
    <cellStyle name="Note 2 17 2" xfId="4390"/>
    <cellStyle name="Note 2 18" xfId="4391"/>
    <cellStyle name="Note 2 18 2" xfId="4392"/>
    <cellStyle name="Note 2 18 3" xfId="4393"/>
    <cellStyle name="Note 2 19" xfId="4394"/>
    <cellStyle name="Note 2 19 2" xfId="4395"/>
    <cellStyle name="Note 2 19 3" xfId="4396"/>
    <cellStyle name="Note 2 2" xfId="4397"/>
    <cellStyle name="Note 2 2 10" xfId="4398"/>
    <cellStyle name="Note 2 2 10 2" xfId="4399"/>
    <cellStyle name="Note 2 2 10 2 2" xfId="4400"/>
    <cellStyle name="Note 2 2 10 2 3" xfId="4401"/>
    <cellStyle name="Note 2 2 10 3" xfId="4402"/>
    <cellStyle name="Note 2 2 10 3 2" xfId="4403"/>
    <cellStyle name="Note 2 2 10 4" xfId="4404"/>
    <cellStyle name="Note 2 2 10 4 2" xfId="4405"/>
    <cellStyle name="Note 2 2 10 4 3" xfId="4406"/>
    <cellStyle name="Note 2 2 10 5" xfId="4407"/>
    <cellStyle name="Note 2 2 10 5 2" xfId="4408"/>
    <cellStyle name="Note 2 2 10 5 3" xfId="4409"/>
    <cellStyle name="Note 2 2 10 6" xfId="4410"/>
    <cellStyle name="Note 2 2 10 7" xfId="4411"/>
    <cellStyle name="Note 2 2 10 8" xfId="4412"/>
    <cellStyle name="Note 2 2 11" xfId="4413"/>
    <cellStyle name="Note 2 2 11 2" xfId="4414"/>
    <cellStyle name="Note 2 2 11 2 2" xfId="4415"/>
    <cellStyle name="Note 2 2 11 2 3" xfId="4416"/>
    <cellStyle name="Note 2 2 11 3" xfId="4417"/>
    <cellStyle name="Note 2 2 11 3 2" xfId="4418"/>
    <cellStyle name="Note 2 2 11 4" xfId="4419"/>
    <cellStyle name="Note 2 2 11 4 2" xfId="4420"/>
    <cellStyle name="Note 2 2 11 4 3" xfId="4421"/>
    <cellStyle name="Note 2 2 11 5" xfId="4422"/>
    <cellStyle name="Note 2 2 11 5 2" xfId="4423"/>
    <cellStyle name="Note 2 2 11 5 3" xfId="4424"/>
    <cellStyle name="Note 2 2 11 6" xfId="4425"/>
    <cellStyle name="Note 2 2 11 7" xfId="4426"/>
    <cellStyle name="Note 2 2 11 8" xfId="4427"/>
    <cellStyle name="Note 2 2 12" xfId="4428"/>
    <cellStyle name="Note 2 2 12 2" xfId="4429"/>
    <cellStyle name="Note 2 2 12 2 2" xfId="4430"/>
    <cellStyle name="Note 2 2 12 3" xfId="4431"/>
    <cellStyle name="Note 2 2 12 3 2" xfId="4432"/>
    <cellStyle name="Note 2 2 12 3 3" xfId="4433"/>
    <cellStyle name="Note 2 2 12 4" xfId="4434"/>
    <cellStyle name="Note 2 2 12 4 2" xfId="4435"/>
    <cellStyle name="Note 2 2 12 5" xfId="4436"/>
    <cellStyle name="Note 2 2 12 5 2" xfId="4437"/>
    <cellStyle name="Note 2 2 12 5 3" xfId="4438"/>
    <cellStyle name="Note 2 2 12 6" xfId="4439"/>
    <cellStyle name="Note 2 2 12 6 2" xfId="4440"/>
    <cellStyle name="Note 2 2 12 6 3" xfId="4441"/>
    <cellStyle name="Note 2 2 12 7" xfId="4442"/>
    <cellStyle name="Note 2 2 12 8" xfId="4443"/>
    <cellStyle name="Note 2 2 12 9" xfId="4444"/>
    <cellStyle name="Note 2 2 13" xfId="4445"/>
    <cellStyle name="Note 2 2 13 2" xfId="4446"/>
    <cellStyle name="Note 2 2 13 2 2" xfId="4447"/>
    <cellStyle name="Note 2 2 13 3" xfId="4448"/>
    <cellStyle name="Note 2 2 13 3 2" xfId="4449"/>
    <cellStyle name="Note 2 2 13 3 3" xfId="4450"/>
    <cellStyle name="Note 2 2 13 4" xfId="4451"/>
    <cellStyle name="Note 2 2 13 4 2" xfId="4452"/>
    <cellStyle name="Note 2 2 13 5" xfId="4453"/>
    <cellStyle name="Note 2 2 13 5 2" xfId="4454"/>
    <cellStyle name="Note 2 2 13 5 3" xfId="4455"/>
    <cellStyle name="Note 2 2 13 6" xfId="4456"/>
    <cellStyle name="Note 2 2 13 6 2" xfId="4457"/>
    <cellStyle name="Note 2 2 13 6 3" xfId="4458"/>
    <cellStyle name="Note 2 2 13 7" xfId="4459"/>
    <cellStyle name="Note 2 2 13 8" xfId="4460"/>
    <cellStyle name="Note 2 2 13 9" xfId="4461"/>
    <cellStyle name="Note 2 2 14" xfId="4462"/>
    <cellStyle name="Note 2 2 14 2" xfId="4463"/>
    <cellStyle name="Note 2 2 14 2 2" xfId="4464"/>
    <cellStyle name="Note 2 2 14 2 3" xfId="4465"/>
    <cellStyle name="Note 2 2 14 3" xfId="4466"/>
    <cellStyle name="Note 2 2 14 3 2" xfId="4467"/>
    <cellStyle name="Note 2 2 14 4" xfId="4468"/>
    <cellStyle name="Note 2 2 14 4 2" xfId="4469"/>
    <cellStyle name="Note 2 2 14 4 3" xfId="4470"/>
    <cellStyle name="Note 2 2 14 5" xfId="4471"/>
    <cellStyle name="Note 2 2 14 5 2" xfId="4472"/>
    <cellStyle name="Note 2 2 14 5 3" xfId="4473"/>
    <cellStyle name="Note 2 2 14 6" xfId="4474"/>
    <cellStyle name="Note 2 2 14 7" xfId="4475"/>
    <cellStyle name="Note 2 2 15" xfId="4476"/>
    <cellStyle name="Note 2 2 15 2" xfId="4477"/>
    <cellStyle name="Note 2 2 15 3" xfId="4478"/>
    <cellStyle name="Note 2 2 16" xfId="4479"/>
    <cellStyle name="Note 2 2 16 2" xfId="4480"/>
    <cellStyle name="Note 2 2 17" xfId="4481"/>
    <cellStyle name="Note 2 2 17 2" xfId="4482"/>
    <cellStyle name="Note 2 2 17 3" xfId="4483"/>
    <cellStyle name="Note 2 2 18" xfId="4484"/>
    <cellStyle name="Note 2 2 18 2" xfId="4485"/>
    <cellStyle name="Note 2 2 18 3" xfId="4486"/>
    <cellStyle name="Note 2 2 19" xfId="4487"/>
    <cellStyle name="Note 2 2 2" xfId="4488"/>
    <cellStyle name="Note 2 2 2 10" xfId="4489"/>
    <cellStyle name="Note 2 2 2 10 2" xfId="4490"/>
    <cellStyle name="Note 2 2 2 10 2 2" xfId="4491"/>
    <cellStyle name="Note 2 2 2 10 2 3" xfId="4492"/>
    <cellStyle name="Note 2 2 2 10 3" xfId="4493"/>
    <cellStyle name="Note 2 2 2 10 3 2" xfId="4494"/>
    <cellStyle name="Note 2 2 2 10 4" xfId="4495"/>
    <cellStyle name="Note 2 2 2 10 4 2" xfId="4496"/>
    <cellStyle name="Note 2 2 2 10 4 3" xfId="4497"/>
    <cellStyle name="Note 2 2 2 10 5" xfId="4498"/>
    <cellStyle name="Note 2 2 2 10 5 2" xfId="4499"/>
    <cellStyle name="Note 2 2 2 10 5 3" xfId="4500"/>
    <cellStyle name="Note 2 2 2 10 6" xfId="4501"/>
    <cellStyle name="Note 2 2 2 10 7" xfId="4502"/>
    <cellStyle name="Note 2 2 2 11" xfId="4503"/>
    <cellStyle name="Note 2 2 2 11 2" xfId="4504"/>
    <cellStyle name="Note 2 2 2 11 3" xfId="4505"/>
    <cellStyle name="Note 2 2 2 12" xfId="4506"/>
    <cellStyle name="Note 2 2 2 12 2" xfId="4507"/>
    <cellStyle name="Note 2 2 2 13" xfId="4508"/>
    <cellStyle name="Note 2 2 2 13 2" xfId="4509"/>
    <cellStyle name="Note 2 2 2 13 3" xfId="4510"/>
    <cellStyle name="Note 2 2 2 14" xfId="4511"/>
    <cellStyle name="Note 2 2 2 14 2" xfId="4512"/>
    <cellStyle name="Note 2 2 2 14 3" xfId="4513"/>
    <cellStyle name="Note 2 2 2 15" xfId="4514"/>
    <cellStyle name="Note 2 2 2 2" xfId="4515"/>
    <cellStyle name="Note 2 2 2 2 2" xfId="4516"/>
    <cellStyle name="Note 2 2 2 2 2 2" xfId="4517"/>
    <cellStyle name="Note 2 2 2 2 2 3" xfId="4518"/>
    <cellStyle name="Note 2 2 2 2 3" xfId="4519"/>
    <cellStyle name="Note 2 2 2 2 3 2" xfId="4520"/>
    <cellStyle name="Note 2 2 2 2 3 3" xfId="4521"/>
    <cellStyle name="Note 2 2 2 2 4" xfId="4522"/>
    <cellStyle name="Note 2 2 2 2 4 2" xfId="4523"/>
    <cellStyle name="Note 2 2 2 2 5" xfId="4524"/>
    <cellStyle name="Note 2 2 2 2 5 2" xfId="4525"/>
    <cellStyle name="Note 2 2 2 2 5 3" xfId="4526"/>
    <cellStyle name="Note 2 2 2 2 6" xfId="4527"/>
    <cellStyle name="Note 2 2 2 2 6 2" xfId="4528"/>
    <cellStyle name="Note 2 2 2 2 6 3" xfId="4529"/>
    <cellStyle name="Note 2 2 2 2 7" xfId="4530"/>
    <cellStyle name="Note 2 2 2 2 8" xfId="4531"/>
    <cellStyle name="Note 2 2 2 2 9" xfId="4532"/>
    <cellStyle name="Note 2 2 2 3" xfId="4533"/>
    <cellStyle name="Note 2 2 2 3 2" xfId="4534"/>
    <cellStyle name="Note 2 2 2 3 2 2" xfId="4535"/>
    <cellStyle name="Note 2 2 2 3 2 3" xfId="4536"/>
    <cellStyle name="Note 2 2 2 3 3" xfId="4537"/>
    <cellStyle name="Note 2 2 2 3 3 2" xfId="4538"/>
    <cellStyle name="Note 2 2 2 3 4" xfId="4539"/>
    <cellStyle name="Note 2 2 2 3 4 2" xfId="4540"/>
    <cellStyle name="Note 2 2 2 3 4 3" xfId="4541"/>
    <cellStyle name="Note 2 2 2 3 5" xfId="4542"/>
    <cellStyle name="Note 2 2 2 3 5 2" xfId="4543"/>
    <cellStyle name="Note 2 2 2 3 5 3" xfId="4544"/>
    <cellStyle name="Note 2 2 2 3 6" xfId="4545"/>
    <cellStyle name="Note 2 2 2 3 7" xfId="4546"/>
    <cellStyle name="Note 2 2 2 3 8" xfId="4547"/>
    <cellStyle name="Note 2 2 2 4" xfId="4548"/>
    <cellStyle name="Note 2 2 2 4 2" xfId="4549"/>
    <cellStyle name="Note 2 2 2 4 2 2" xfId="4550"/>
    <cellStyle name="Note 2 2 2 4 2 3" xfId="4551"/>
    <cellStyle name="Note 2 2 2 4 3" xfId="4552"/>
    <cellStyle name="Note 2 2 2 4 3 2" xfId="4553"/>
    <cellStyle name="Note 2 2 2 4 4" xfId="4554"/>
    <cellStyle name="Note 2 2 2 4 4 2" xfId="4555"/>
    <cellStyle name="Note 2 2 2 4 4 3" xfId="4556"/>
    <cellStyle name="Note 2 2 2 4 5" xfId="4557"/>
    <cellStyle name="Note 2 2 2 4 5 2" xfId="4558"/>
    <cellStyle name="Note 2 2 2 4 5 3" xfId="4559"/>
    <cellStyle name="Note 2 2 2 4 6" xfId="4560"/>
    <cellStyle name="Note 2 2 2 4 7" xfId="4561"/>
    <cellStyle name="Note 2 2 2 4 8" xfId="4562"/>
    <cellStyle name="Note 2 2 2 5" xfId="4563"/>
    <cellStyle name="Note 2 2 2 5 2" xfId="4564"/>
    <cellStyle name="Note 2 2 2 5 2 2" xfId="4565"/>
    <cellStyle name="Note 2 2 2 5 2 3" xfId="4566"/>
    <cellStyle name="Note 2 2 2 5 3" xfId="4567"/>
    <cellStyle name="Note 2 2 2 5 3 2" xfId="4568"/>
    <cellStyle name="Note 2 2 2 5 4" xfId="4569"/>
    <cellStyle name="Note 2 2 2 5 4 2" xfId="4570"/>
    <cellStyle name="Note 2 2 2 5 4 3" xfId="4571"/>
    <cellStyle name="Note 2 2 2 5 5" xfId="4572"/>
    <cellStyle name="Note 2 2 2 5 5 2" xfId="4573"/>
    <cellStyle name="Note 2 2 2 5 5 3" xfId="4574"/>
    <cellStyle name="Note 2 2 2 5 6" xfId="4575"/>
    <cellStyle name="Note 2 2 2 5 7" xfId="4576"/>
    <cellStyle name="Note 2 2 2 5 8" xfId="4577"/>
    <cellStyle name="Note 2 2 2 6" xfId="4578"/>
    <cellStyle name="Note 2 2 2 6 2" xfId="4579"/>
    <cellStyle name="Note 2 2 2 6 2 2" xfId="4580"/>
    <cellStyle name="Note 2 2 2 6 2 3" xfId="4581"/>
    <cellStyle name="Note 2 2 2 6 3" xfId="4582"/>
    <cellStyle name="Note 2 2 2 6 3 2" xfId="4583"/>
    <cellStyle name="Note 2 2 2 6 4" xfId="4584"/>
    <cellStyle name="Note 2 2 2 6 4 2" xfId="4585"/>
    <cellStyle name="Note 2 2 2 6 4 3" xfId="4586"/>
    <cellStyle name="Note 2 2 2 6 5" xfId="4587"/>
    <cellStyle name="Note 2 2 2 6 5 2" xfId="4588"/>
    <cellStyle name="Note 2 2 2 6 5 3" xfId="4589"/>
    <cellStyle name="Note 2 2 2 6 6" xfId="4590"/>
    <cellStyle name="Note 2 2 2 6 7" xfId="4591"/>
    <cellStyle name="Note 2 2 2 6 8" xfId="4592"/>
    <cellStyle name="Note 2 2 2 7" xfId="4593"/>
    <cellStyle name="Note 2 2 2 7 2" xfId="4594"/>
    <cellStyle name="Note 2 2 2 7 2 2" xfId="4595"/>
    <cellStyle name="Note 2 2 2 7 2 3" xfId="4596"/>
    <cellStyle name="Note 2 2 2 7 3" xfId="4597"/>
    <cellStyle name="Note 2 2 2 7 3 2" xfId="4598"/>
    <cellStyle name="Note 2 2 2 7 4" xfId="4599"/>
    <cellStyle name="Note 2 2 2 7 4 2" xfId="4600"/>
    <cellStyle name="Note 2 2 2 7 4 3" xfId="4601"/>
    <cellStyle name="Note 2 2 2 7 5" xfId="4602"/>
    <cellStyle name="Note 2 2 2 7 5 2" xfId="4603"/>
    <cellStyle name="Note 2 2 2 7 5 3" xfId="4604"/>
    <cellStyle name="Note 2 2 2 7 6" xfId="4605"/>
    <cellStyle name="Note 2 2 2 7 7" xfId="4606"/>
    <cellStyle name="Note 2 2 2 7 8" xfId="4607"/>
    <cellStyle name="Note 2 2 2 8" xfId="4608"/>
    <cellStyle name="Note 2 2 2 8 2" xfId="4609"/>
    <cellStyle name="Note 2 2 2 8 2 2" xfId="4610"/>
    <cellStyle name="Note 2 2 2 8 3" xfId="4611"/>
    <cellStyle name="Note 2 2 2 8 3 2" xfId="4612"/>
    <cellStyle name="Note 2 2 2 8 3 3" xfId="4613"/>
    <cellStyle name="Note 2 2 2 8 4" xfId="4614"/>
    <cellStyle name="Note 2 2 2 8 4 2" xfId="4615"/>
    <cellStyle name="Note 2 2 2 8 5" xfId="4616"/>
    <cellStyle name="Note 2 2 2 8 5 2" xfId="4617"/>
    <cellStyle name="Note 2 2 2 8 5 3" xfId="4618"/>
    <cellStyle name="Note 2 2 2 8 6" xfId="4619"/>
    <cellStyle name="Note 2 2 2 8 6 2" xfId="4620"/>
    <cellStyle name="Note 2 2 2 8 6 3" xfId="4621"/>
    <cellStyle name="Note 2 2 2 8 7" xfId="4622"/>
    <cellStyle name="Note 2 2 2 8 8" xfId="4623"/>
    <cellStyle name="Note 2 2 2 8 9" xfId="4624"/>
    <cellStyle name="Note 2 2 2 9" xfId="4625"/>
    <cellStyle name="Note 2 2 2 9 2" xfId="4626"/>
    <cellStyle name="Note 2 2 2 9 2 2" xfId="4627"/>
    <cellStyle name="Note 2 2 2 9 3" xfId="4628"/>
    <cellStyle name="Note 2 2 2 9 3 2" xfId="4629"/>
    <cellStyle name="Note 2 2 2 9 3 3" xfId="4630"/>
    <cellStyle name="Note 2 2 2 9 4" xfId="4631"/>
    <cellStyle name="Note 2 2 2 9 4 2" xfId="4632"/>
    <cellStyle name="Note 2 2 2 9 5" xfId="4633"/>
    <cellStyle name="Note 2 2 2 9 5 2" xfId="4634"/>
    <cellStyle name="Note 2 2 2 9 5 3" xfId="4635"/>
    <cellStyle name="Note 2 2 2 9 6" xfId="4636"/>
    <cellStyle name="Note 2 2 2 9 6 2" xfId="4637"/>
    <cellStyle name="Note 2 2 2 9 6 3" xfId="4638"/>
    <cellStyle name="Note 2 2 2 9 7" xfId="4639"/>
    <cellStyle name="Note 2 2 2 9 8" xfId="4640"/>
    <cellStyle name="Note 2 2 2 9 9" xfId="4641"/>
    <cellStyle name="Note 2 2 3" xfId="4642"/>
    <cellStyle name="Note 2 2 3 10" xfId="4643"/>
    <cellStyle name="Note 2 2 3 10 2" xfId="4644"/>
    <cellStyle name="Note 2 2 3 10 2 2" xfId="4645"/>
    <cellStyle name="Note 2 2 3 10 2 3" xfId="4646"/>
    <cellStyle name="Note 2 2 3 10 3" xfId="4647"/>
    <cellStyle name="Note 2 2 3 10 3 2" xfId="4648"/>
    <cellStyle name="Note 2 2 3 10 4" xfId="4649"/>
    <cellStyle name="Note 2 2 3 10 4 2" xfId="4650"/>
    <cellStyle name="Note 2 2 3 10 4 3" xfId="4651"/>
    <cellStyle name="Note 2 2 3 10 5" xfId="4652"/>
    <cellStyle name="Note 2 2 3 10 5 2" xfId="4653"/>
    <cellStyle name="Note 2 2 3 10 5 3" xfId="4654"/>
    <cellStyle name="Note 2 2 3 10 6" xfId="4655"/>
    <cellStyle name="Note 2 2 3 10 7" xfId="4656"/>
    <cellStyle name="Note 2 2 3 11" xfId="4657"/>
    <cellStyle name="Note 2 2 3 11 2" xfId="4658"/>
    <cellStyle name="Note 2 2 3 11 3" xfId="4659"/>
    <cellStyle name="Note 2 2 3 12" xfId="4660"/>
    <cellStyle name="Note 2 2 3 12 2" xfId="4661"/>
    <cellStyle name="Note 2 2 3 13" xfId="4662"/>
    <cellStyle name="Note 2 2 3 13 2" xfId="4663"/>
    <cellStyle name="Note 2 2 3 13 3" xfId="4664"/>
    <cellStyle name="Note 2 2 3 14" xfId="4665"/>
    <cellStyle name="Note 2 2 3 14 2" xfId="4666"/>
    <cellStyle name="Note 2 2 3 14 3" xfId="4667"/>
    <cellStyle name="Note 2 2 3 15" xfId="4668"/>
    <cellStyle name="Note 2 2 3 2" xfId="4669"/>
    <cellStyle name="Note 2 2 3 2 2" xfId="4670"/>
    <cellStyle name="Note 2 2 3 2 2 2" xfId="4671"/>
    <cellStyle name="Note 2 2 3 2 2 3" xfId="4672"/>
    <cellStyle name="Note 2 2 3 2 3" xfId="4673"/>
    <cellStyle name="Note 2 2 3 2 3 2" xfId="4674"/>
    <cellStyle name="Note 2 2 3 2 3 3" xfId="4675"/>
    <cellStyle name="Note 2 2 3 2 4" xfId="4676"/>
    <cellStyle name="Note 2 2 3 2 4 2" xfId="4677"/>
    <cellStyle name="Note 2 2 3 2 5" xfId="4678"/>
    <cellStyle name="Note 2 2 3 2 5 2" xfId="4679"/>
    <cellStyle name="Note 2 2 3 2 5 3" xfId="4680"/>
    <cellStyle name="Note 2 2 3 2 6" xfId="4681"/>
    <cellStyle name="Note 2 2 3 2 6 2" xfId="4682"/>
    <cellStyle name="Note 2 2 3 2 6 3" xfId="4683"/>
    <cellStyle name="Note 2 2 3 2 7" xfId="4684"/>
    <cellStyle name="Note 2 2 3 2 8" xfId="4685"/>
    <cellStyle name="Note 2 2 3 2 9" xfId="4686"/>
    <cellStyle name="Note 2 2 3 3" xfId="4687"/>
    <cellStyle name="Note 2 2 3 3 2" xfId="4688"/>
    <cellStyle name="Note 2 2 3 3 2 2" xfId="4689"/>
    <cellStyle name="Note 2 2 3 3 2 3" xfId="4690"/>
    <cellStyle name="Note 2 2 3 3 3" xfId="4691"/>
    <cellStyle name="Note 2 2 3 3 3 2" xfId="4692"/>
    <cellStyle name="Note 2 2 3 3 4" xfId="4693"/>
    <cellStyle name="Note 2 2 3 3 4 2" xfId="4694"/>
    <cellStyle name="Note 2 2 3 3 4 3" xfId="4695"/>
    <cellStyle name="Note 2 2 3 3 5" xfId="4696"/>
    <cellStyle name="Note 2 2 3 3 5 2" xfId="4697"/>
    <cellStyle name="Note 2 2 3 3 5 3" xfId="4698"/>
    <cellStyle name="Note 2 2 3 3 6" xfId="4699"/>
    <cellStyle name="Note 2 2 3 3 7" xfId="4700"/>
    <cellStyle name="Note 2 2 3 3 8" xfId="4701"/>
    <cellStyle name="Note 2 2 3 4" xfId="4702"/>
    <cellStyle name="Note 2 2 3 4 2" xfId="4703"/>
    <cellStyle name="Note 2 2 3 4 2 2" xfId="4704"/>
    <cellStyle name="Note 2 2 3 4 2 3" xfId="4705"/>
    <cellStyle name="Note 2 2 3 4 3" xfId="4706"/>
    <cellStyle name="Note 2 2 3 4 3 2" xfId="4707"/>
    <cellStyle name="Note 2 2 3 4 4" xfId="4708"/>
    <cellStyle name="Note 2 2 3 4 4 2" xfId="4709"/>
    <cellStyle name="Note 2 2 3 4 4 3" xfId="4710"/>
    <cellStyle name="Note 2 2 3 4 5" xfId="4711"/>
    <cellStyle name="Note 2 2 3 4 5 2" xfId="4712"/>
    <cellStyle name="Note 2 2 3 4 5 3" xfId="4713"/>
    <cellStyle name="Note 2 2 3 4 6" xfId="4714"/>
    <cellStyle name="Note 2 2 3 4 7" xfId="4715"/>
    <cellStyle name="Note 2 2 3 4 8" xfId="4716"/>
    <cellStyle name="Note 2 2 3 5" xfId="4717"/>
    <cellStyle name="Note 2 2 3 5 2" xfId="4718"/>
    <cellStyle name="Note 2 2 3 5 2 2" xfId="4719"/>
    <cellStyle name="Note 2 2 3 5 2 3" xfId="4720"/>
    <cellStyle name="Note 2 2 3 5 3" xfId="4721"/>
    <cellStyle name="Note 2 2 3 5 3 2" xfId="4722"/>
    <cellStyle name="Note 2 2 3 5 4" xfId="4723"/>
    <cellStyle name="Note 2 2 3 5 4 2" xfId="4724"/>
    <cellStyle name="Note 2 2 3 5 4 3" xfId="4725"/>
    <cellStyle name="Note 2 2 3 5 5" xfId="4726"/>
    <cellStyle name="Note 2 2 3 5 5 2" xfId="4727"/>
    <cellStyle name="Note 2 2 3 5 5 3" xfId="4728"/>
    <cellStyle name="Note 2 2 3 5 6" xfId="4729"/>
    <cellStyle name="Note 2 2 3 5 7" xfId="4730"/>
    <cellStyle name="Note 2 2 3 5 8" xfId="4731"/>
    <cellStyle name="Note 2 2 3 6" xfId="4732"/>
    <cellStyle name="Note 2 2 3 6 2" xfId="4733"/>
    <cellStyle name="Note 2 2 3 6 2 2" xfId="4734"/>
    <cellStyle name="Note 2 2 3 6 2 3" xfId="4735"/>
    <cellStyle name="Note 2 2 3 6 3" xfId="4736"/>
    <cellStyle name="Note 2 2 3 6 3 2" xfId="4737"/>
    <cellStyle name="Note 2 2 3 6 4" xfId="4738"/>
    <cellStyle name="Note 2 2 3 6 4 2" xfId="4739"/>
    <cellStyle name="Note 2 2 3 6 4 3" xfId="4740"/>
    <cellStyle name="Note 2 2 3 6 5" xfId="4741"/>
    <cellStyle name="Note 2 2 3 6 5 2" xfId="4742"/>
    <cellStyle name="Note 2 2 3 6 5 3" xfId="4743"/>
    <cellStyle name="Note 2 2 3 6 6" xfId="4744"/>
    <cellStyle name="Note 2 2 3 6 7" xfId="4745"/>
    <cellStyle name="Note 2 2 3 6 8" xfId="4746"/>
    <cellStyle name="Note 2 2 3 7" xfId="4747"/>
    <cellStyle name="Note 2 2 3 7 2" xfId="4748"/>
    <cellStyle name="Note 2 2 3 7 2 2" xfId="4749"/>
    <cellStyle name="Note 2 2 3 7 2 3" xfId="4750"/>
    <cellStyle name="Note 2 2 3 7 3" xfId="4751"/>
    <cellStyle name="Note 2 2 3 7 3 2" xfId="4752"/>
    <cellStyle name="Note 2 2 3 7 4" xfId="4753"/>
    <cellStyle name="Note 2 2 3 7 4 2" xfId="4754"/>
    <cellStyle name="Note 2 2 3 7 4 3" xfId="4755"/>
    <cellStyle name="Note 2 2 3 7 5" xfId="4756"/>
    <cellStyle name="Note 2 2 3 7 5 2" xfId="4757"/>
    <cellStyle name="Note 2 2 3 7 5 3" xfId="4758"/>
    <cellStyle name="Note 2 2 3 7 6" xfId="4759"/>
    <cellStyle name="Note 2 2 3 7 7" xfId="4760"/>
    <cellStyle name="Note 2 2 3 7 8" xfId="4761"/>
    <cellStyle name="Note 2 2 3 8" xfId="4762"/>
    <cellStyle name="Note 2 2 3 8 2" xfId="4763"/>
    <cellStyle name="Note 2 2 3 8 2 2" xfId="4764"/>
    <cellStyle name="Note 2 2 3 8 3" xfId="4765"/>
    <cellStyle name="Note 2 2 3 8 3 2" xfId="4766"/>
    <cellStyle name="Note 2 2 3 8 3 3" xfId="4767"/>
    <cellStyle name="Note 2 2 3 8 4" xfId="4768"/>
    <cellStyle name="Note 2 2 3 8 4 2" xfId="4769"/>
    <cellStyle name="Note 2 2 3 8 5" xfId="4770"/>
    <cellStyle name="Note 2 2 3 8 5 2" xfId="4771"/>
    <cellStyle name="Note 2 2 3 8 5 3" xfId="4772"/>
    <cellStyle name="Note 2 2 3 8 6" xfId="4773"/>
    <cellStyle name="Note 2 2 3 8 6 2" xfId="4774"/>
    <cellStyle name="Note 2 2 3 8 6 3" xfId="4775"/>
    <cellStyle name="Note 2 2 3 8 7" xfId="4776"/>
    <cellStyle name="Note 2 2 3 8 8" xfId="4777"/>
    <cellStyle name="Note 2 2 3 8 9" xfId="4778"/>
    <cellStyle name="Note 2 2 3 9" xfId="4779"/>
    <cellStyle name="Note 2 2 3 9 2" xfId="4780"/>
    <cellStyle name="Note 2 2 3 9 2 2" xfId="4781"/>
    <cellStyle name="Note 2 2 3 9 3" xfId="4782"/>
    <cellStyle name="Note 2 2 3 9 3 2" xfId="4783"/>
    <cellStyle name="Note 2 2 3 9 3 3" xfId="4784"/>
    <cellStyle name="Note 2 2 3 9 4" xfId="4785"/>
    <cellStyle name="Note 2 2 3 9 4 2" xfId="4786"/>
    <cellStyle name="Note 2 2 3 9 5" xfId="4787"/>
    <cellStyle name="Note 2 2 3 9 5 2" xfId="4788"/>
    <cellStyle name="Note 2 2 3 9 5 3" xfId="4789"/>
    <cellStyle name="Note 2 2 3 9 6" xfId="4790"/>
    <cellStyle name="Note 2 2 3 9 6 2" xfId="4791"/>
    <cellStyle name="Note 2 2 3 9 6 3" xfId="4792"/>
    <cellStyle name="Note 2 2 3 9 7" xfId="4793"/>
    <cellStyle name="Note 2 2 3 9 8" xfId="4794"/>
    <cellStyle name="Note 2 2 3 9 9" xfId="4795"/>
    <cellStyle name="Note 2 2 4" xfId="4796"/>
    <cellStyle name="Note 2 2 4 10" xfId="4797"/>
    <cellStyle name="Note 2 2 4 10 2" xfId="4798"/>
    <cellStyle name="Note 2 2 4 10 2 2" xfId="4799"/>
    <cellStyle name="Note 2 2 4 10 2 3" xfId="4800"/>
    <cellStyle name="Note 2 2 4 10 3" xfId="4801"/>
    <cellStyle name="Note 2 2 4 10 3 2" xfId="4802"/>
    <cellStyle name="Note 2 2 4 10 4" xfId="4803"/>
    <cellStyle name="Note 2 2 4 10 4 2" xfId="4804"/>
    <cellStyle name="Note 2 2 4 10 4 3" xfId="4805"/>
    <cellStyle name="Note 2 2 4 10 5" xfId="4806"/>
    <cellStyle name="Note 2 2 4 10 5 2" xfId="4807"/>
    <cellStyle name="Note 2 2 4 10 5 3" xfId="4808"/>
    <cellStyle name="Note 2 2 4 10 6" xfId="4809"/>
    <cellStyle name="Note 2 2 4 10 7" xfId="4810"/>
    <cellStyle name="Note 2 2 4 11" xfId="4811"/>
    <cellStyle name="Note 2 2 4 11 2" xfId="4812"/>
    <cellStyle name="Note 2 2 4 11 3" xfId="4813"/>
    <cellStyle name="Note 2 2 4 12" xfId="4814"/>
    <cellStyle name="Note 2 2 4 12 2" xfId="4815"/>
    <cellStyle name="Note 2 2 4 13" xfId="4816"/>
    <cellStyle name="Note 2 2 4 13 2" xfId="4817"/>
    <cellStyle name="Note 2 2 4 13 3" xfId="4818"/>
    <cellStyle name="Note 2 2 4 14" xfId="4819"/>
    <cellStyle name="Note 2 2 4 14 2" xfId="4820"/>
    <cellStyle name="Note 2 2 4 14 3" xfId="4821"/>
    <cellStyle name="Note 2 2 4 15" xfId="4822"/>
    <cellStyle name="Note 2 2 4 2" xfId="4823"/>
    <cellStyle name="Note 2 2 4 2 2" xfId="4824"/>
    <cellStyle name="Note 2 2 4 2 2 2" xfId="4825"/>
    <cellStyle name="Note 2 2 4 2 2 3" xfId="4826"/>
    <cellStyle name="Note 2 2 4 2 3" xfId="4827"/>
    <cellStyle name="Note 2 2 4 2 3 2" xfId="4828"/>
    <cellStyle name="Note 2 2 4 2 3 3" xfId="4829"/>
    <cellStyle name="Note 2 2 4 2 4" xfId="4830"/>
    <cellStyle name="Note 2 2 4 2 4 2" xfId="4831"/>
    <cellStyle name="Note 2 2 4 2 5" xfId="4832"/>
    <cellStyle name="Note 2 2 4 2 5 2" xfId="4833"/>
    <cellStyle name="Note 2 2 4 2 5 3" xfId="4834"/>
    <cellStyle name="Note 2 2 4 2 6" xfId="4835"/>
    <cellStyle name="Note 2 2 4 2 6 2" xfId="4836"/>
    <cellStyle name="Note 2 2 4 2 6 3" xfId="4837"/>
    <cellStyle name="Note 2 2 4 2 7" xfId="4838"/>
    <cellStyle name="Note 2 2 4 2 8" xfId="4839"/>
    <cellStyle name="Note 2 2 4 2 9" xfId="4840"/>
    <cellStyle name="Note 2 2 4 3" xfId="4841"/>
    <cellStyle name="Note 2 2 4 3 2" xfId="4842"/>
    <cellStyle name="Note 2 2 4 3 2 2" xfId="4843"/>
    <cellStyle name="Note 2 2 4 3 2 3" xfId="4844"/>
    <cellStyle name="Note 2 2 4 3 3" xfId="4845"/>
    <cellStyle name="Note 2 2 4 3 3 2" xfId="4846"/>
    <cellStyle name="Note 2 2 4 3 4" xfId="4847"/>
    <cellStyle name="Note 2 2 4 3 4 2" xfId="4848"/>
    <cellStyle name="Note 2 2 4 3 4 3" xfId="4849"/>
    <cellStyle name="Note 2 2 4 3 5" xfId="4850"/>
    <cellStyle name="Note 2 2 4 3 5 2" xfId="4851"/>
    <cellStyle name="Note 2 2 4 3 5 3" xfId="4852"/>
    <cellStyle name="Note 2 2 4 3 6" xfId="4853"/>
    <cellStyle name="Note 2 2 4 3 7" xfId="4854"/>
    <cellStyle name="Note 2 2 4 3 8" xfId="4855"/>
    <cellStyle name="Note 2 2 4 4" xfId="4856"/>
    <cellStyle name="Note 2 2 4 4 2" xfId="4857"/>
    <cellStyle name="Note 2 2 4 4 2 2" xfId="4858"/>
    <cellStyle name="Note 2 2 4 4 2 3" xfId="4859"/>
    <cellStyle name="Note 2 2 4 4 3" xfId="4860"/>
    <cellStyle name="Note 2 2 4 4 3 2" xfId="4861"/>
    <cellStyle name="Note 2 2 4 4 4" xfId="4862"/>
    <cellStyle name="Note 2 2 4 4 4 2" xfId="4863"/>
    <cellStyle name="Note 2 2 4 4 4 3" xfId="4864"/>
    <cellStyle name="Note 2 2 4 4 5" xfId="4865"/>
    <cellStyle name="Note 2 2 4 4 5 2" xfId="4866"/>
    <cellStyle name="Note 2 2 4 4 5 3" xfId="4867"/>
    <cellStyle name="Note 2 2 4 4 6" xfId="4868"/>
    <cellStyle name="Note 2 2 4 4 7" xfId="4869"/>
    <cellStyle name="Note 2 2 4 4 8" xfId="4870"/>
    <cellStyle name="Note 2 2 4 5" xfId="4871"/>
    <cellStyle name="Note 2 2 4 5 2" xfId="4872"/>
    <cellStyle name="Note 2 2 4 5 2 2" xfId="4873"/>
    <cellStyle name="Note 2 2 4 5 2 3" xfId="4874"/>
    <cellStyle name="Note 2 2 4 5 3" xfId="4875"/>
    <cellStyle name="Note 2 2 4 5 3 2" xfId="4876"/>
    <cellStyle name="Note 2 2 4 5 4" xfId="4877"/>
    <cellStyle name="Note 2 2 4 5 4 2" xfId="4878"/>
    <cellStyle name="Note 2 2 4 5 4 3" xfId="4879"/>
    <cellStyle name="Note 2 2 4 5 5" xfId="4880"/>
    <cellStyle name="Note 2 2 4 5 5 2" xfId="4881"/>
    <cellStyle name="Note 2 2 4 5 5 3" xfId="4882"/>
    <cellStyle name="Note 2 2 4 5 6" xfId="4883"/>
    <cellStyle name="Note 2 2 4 5 7" xfId="4884"/>
    <cellStyle name="Note 2 2 4 5 8" xfId="4885"/>
    <cellStyle name="Note 2 2 4 6" xfId="4886"/>
    <cellStyle name="Note 2 2 4 6 2" xfId="4887"/>
    <cellStyle name="Note 2 2 4 6 2 2" xfId="4888"/>
    <cellStyle name="Note 2 2 4 6 2 3" xfId="4889"/>
    <cellStyle name="Note 2 2 4 6 3" xfId="4890"/>
    <cellStyle name="Note 2 2 4 6 3 2" xfId="4891"/>
    <cellStyle name="Note 2 2 4 6 4" xfId="4892"/>
    <cellStyle name="Note 2 2 4 6 4 2" xfId="4893"/>
    <cellStyle name="Note 2 2 4 6 4 3" xfId="4894"/>
    <cellStyle name="Note 2 2 4 6 5" xfId="4895"/>
    <cellStyle name="Note 2 2 4 6 5 2" xfId="4896"/>
    <cellStyle name="Note 2 2 4 6 5 3" xfId="4897"/>
    <cellStyle name="Note 2 2 4 6 6" xfId="4898"/>
    <cellStyle name="Note 2 2 4 6 7" xfId="4899"/>
    <cellStyle name="Note 2 2 4 6 8" xfId="4900"/>
    <cellStyle name="Note 2 2 4 7" xfId="4901"/>
    <cellStyle name="Note 2 2 4 7 2" xfId="4902"/>
    <cellStyle name="Note 2 2 4 7 2 2" xfId="4903"/>
    <cellStyle name="Note 2 2 4 7 2 3" xfId="4904"/>
    <cellStyle name="Note 2 2 4 7 3" xfId="4905"/>
    <cellStyle name="Note 2 2 4 7 3 2" xfId="4906"/>
    <cellStyle name="Note 2 2 4 7 4" xfId="4907"/>
    <cellStyle name="Note 2 2 4 7 4 2" xfId="4908"/>
    <cellStyle name="Note 2 2 4 7 4 3" xfId="4909"/>
    <cellStyle name="Note 2 2 4 7 5" xfId="4910"/>
    <cellStyle name="Note 2 2 4 7 5 2" xfId="4911"/>
    <cellStyle name="Note 2 2 4 7 5 3" xfId="4912"/>
    <cellStyle name="Note 2 2 4 7 6" xfId="4913"/>
    <cellStyle name="Note 2 2 4 7 7" xfId="4914"/>
    <cellStyle name="Note 2 2 4 7 8" xfId="4915"/>
    <cellStyle name="Note 2 2 4 8" xfId="4916"/>
    <cellStyle name="Note 2 2 4 8 2" xfId="4917"/>
    <cellStyle name="Note 2 2 4 8 2 2" xfId="4918"/>
    <cellStyle name="Note 2 2 4 8 3" xfId="4919"/>
    <cellStyle name="Note 2 2 4 8 3 2" xfId="4920"/>
    <cellStyle name="Note 2 2 4 8 3 3" xfId="4921"/>
    <cellStyle name="Note 2 2 4 8 4" xfId="4922"/>
    <cellStyle name="Note 2 2 4 8 4 2" xfId="4923"/>
    <cellStyle name="Note 2 2 4 8 5" xfId="4924"/>
    <cellStyle name="Note 2 2 4 8 5 2" xfId="4925"/>
    <cellStyle name="Note 2 2 4 8 5 3" xfId="4926"/>
    <cellStyle name="Note 2 2 4 8 6" xfId="4927"/>
    <cellStyle name="Note 2 2 4 8 6 2" xfId="4928"/>
    <cellStyle name="Note 2 2 4 8 6 3" xfId="4929"/>
    <cellStyle name="Note 2 2 4 8 7" xfId="4930"/>
    <cellStyle name="Note 2 2 4 8 8" xfId="4931"/>
    <cellStyle name="Note 2 2 4 8 9" xfId="4932"/>
    <cellStyle name="Note 2 2 4 9" xfId="4933"/>
    <cellStyle name="Note 2 2 4 9 2" xfId="4934"/>
    <cellStyle name="Note 2 2 4 9 2 2" xfId="4935"/>
    <cellStyle name="Note 2 2 4 9 3" xfId="4936"/>
    <cellStyle name="Note 2 2 4 9 3 2" xfId="4937"/>
    <cellStyle name="Note 2 2 4 9 3 3" xfId="4938"/>
    <cellStyle name="Note 2 2 4 9 4" xfId="4939"/>
    <cellStyle name="Note 2 2 4 9 4 2" xfId="4940"/>
    <cellStyle name="Note 2 2 4 9 5" xfId="4941"/>
    <cellStyle name="Note 2 2 4 9 5 2" xfId="4942"/>
    <cellStyle name="Note 2 2 4 9 5 3" xfId="4943"/>
    <cellStyle name="Note 2 2 4 9 6" xfId="4944"/>
    <cellStyle name="Note 2 2 4 9 6 2" xfId="4945"/>
    <cellStyle name="Note 2 2 4 9 6 3" xfId="4946"/>
    <cellStyle name="Note 2 2 4 9 7" xfId="4947"/>
    <cellStyle name="Note 2 2 4 9 8" xfId="4948"/>
    <cellStyle name="Note 2 2 4 9 9" xfId="4949"/>
    <cellStyle name="Note 2 2 5" xfId="4950"/>
    <cellStyle name="Note 2 2 5 10" xfId="4951"/>
    <cellStyle name="Note 2 2 5 10 2" xfId="4952"/>
    <cellStyle name="Note 2 2 5 10 2 2" xfId="4953"/>
    <cellStyle name="Note 2 2 5 10 2 3" xfId="4954"/>
    <cellStyle name="Note 2 2 5 10 3" xfId="4955"/>
    <cellStyle name="Note 2 2 5 10 3 2" xfId="4956"/>
    <cellStyle name="Note 2 2 5 10 4" xfId="4957"/>
    <cellStyle name="Note 2 2 5 10 4 2" xfId="4958"/>
    <cellStyle name="Note 2 2 5 10 4 3" xfId="4959"/>
    <cellStyle name="Note 2 2 5 10 5" xfId="4960"/>
    <cellStyle name="Note 2 2 5 10 5 2" xfId="4961"/>
    <cellStyle name="Note 2 2 5 10 5 3" xfId="4962"/>
    <cellStyle name="Note 2 2 5 10 6" xfId="4963"/>
    <cellStyle name="Note 2 2 5 10 7" xfId="4964"/>
    <cellStyle name="Note 2 2 5 11" xfId="4965"/>
    <cellStyle name="Note 2 2 5 11 2" xfId="4966"/>
    <cellStyle name="Note 2 2 5 11 3" xfId="4967"/>
    <cellStyle name="Note 2 2 5 12" xfId="4968"/>
    <cellStyle name="Note 2 2 5 12 2" xfId="4969"/>
    <cellStyle name="Note 2 2 5 13" xfId="4970"/>
    <cellStyle name="Note 2 2 5 13 2" xfId="4971"/>
    <cellStyle name="Note 2 2 5 13 3" xfId="4972"/>
    <cellStyle name="Note 2 2 5 14" xfId="4973"/>
    <cellStyle name="Note 2 2 5 14 2" xfId="4974"/>
    <cellStyle name="Note 2 2 5 14 3" xfId="4975"/>
    <cellStyle name="Note 2 2 5 15" xfId="4976"/>
    <cellStyle name="Note 2 2 5 2" xfId="4977"/>
    <cellStyle name="Note 2 2 5 2 2" xfId="4978"/>
    <cellStyle name="Note 2 2 5 2 2 2" xfId="4979"/>
    <cellStyle name="Note 2 2 5 2 2 3" xfId="4980"/>
    <cellStyle name="Note 2 2 5 2 3" xfId="4981"/>
    <cellStyle name="Note 2 2 5 2 3 2" xfId="4982"/>
    <cellStyle name="Note 2 2 5 2 3 3" xfId="4983"/>
    <cellStyle name="Note 2 2 5 2 4" xfId="4984"/>
    <cellStyle name="Note 2 2 5 2 4 2" xfId="4985"/>
    <cellStyle name="Note 2 2 5 2 5" xfId="4986"/>
    <cellStyle name="Note 2 2 5 2 5 2" xfId="4987"/>
    <cellStyle name="Note 2 2 5 2 5 3" xfId="4988"/>
    <cellStyle name="Note 2 2 5 2 6" xfId="4989"/>
    <cellStyle name="Note 2 2 5 2 6 2" xfId="4990"/>
    <cellStyle name="Note 2 2 5 2 6 3" xfId="4991"/>
    <cellStyle name="Note 2 2 5 2 7" xfId="4992"/>
    <cellStyle name="Note 2 2 5 2 8" xfId="4993"/>
    <cellStyle name="Note 2 2 5 2 9" xfId="4994"/>
    <cellStyle name="Note 2 2 5 3" xfId="4995"/>
    <cellStyle name="Note 2 2 5 3 2" xfId="4996"/>
    <cellStyle name="Note 2 2 5 3 2 2" xfId="4997"/>
    <cellStyle name="Note 2 2 5 3 2 3" xfId="4998"/>
    <cellStyle name="Note 2 2 5 3 3" xfId="4999"/>
    <cellStyle name="Note 2 2 5 3 3 2" xfId="5000"/>
    <cellStyle name="Note 2 2 5 3 4" xfId="5001"/>
    <cellStyle name="Note 2 2 5 3 4 2" xfId="5002"/>
    <cellStyle name="Note 2 2 5 3 4 3" xfId="5003"/>
    <cellStyle name="Note 2 2 5 3 5" xfId="5004"/>
    <cellStyle name="Note 2 2 5 3 5 2" xfId="5005"/>
    <cellStyle name="Note 2 2 5 3 5 3" xfId="5006"/>
    <cellStyle name="Note 2 2 5 3 6" xfId="5007"/>
    <cellStyle name="Note 2 2 5 3 7" xfId="5008"/>
    <cellStyle name="Note 2 2 5 3 8" xfId="5009"/>
    <cellStyle name="Note 2 2 5 4" xfId="5010"/>
    <cellStyle name="Note 2 2 5 4 2" xfId="5011"/>
    <cellStyle name="Note 2 2 5 4 2 2" xfId="5012"/>
    <cellStyle name="Note 2 2 5 4 2 3" xfId="5013"/>
    <cellStyle name="Note 2 2 5 4 3" xfId="5014"/>
    <cellStyle name="Note 2 2 5 4 3 2" xfId="5015"/>
    <cellStyle name="Note 2 2 5 4 4" xfId="5016"/>
    <cellStyle name="Note 2 2 5 4 4 2" xfId="5017"/>
    <cellStyle name="Note 2 2 5 4 4 3" xfId="5018"/>
    <cellStyle name="Note 2 2 5 4 5" xfId="5019"/>
    <cellStyle name="Note 2 2 5 4 5 2" xfId="5020"/>
    <cellStyle name="Note 2 2 5 4 5 3" xfId="5021"/>
    <cellStyle name="Note 2 2 5 4 6" xfId="5022"/>
    <cellStyle name="Note 2 2 5 4 7" xfId="5023"/>
    <cellStyle name="Note 2 2 5 4 8" xfId="5024"/>
    <cellStyle name="Note 2 2 5 5" xfId="5025"/>
    <cellStyle name="Note 2 2 5 5 2" xfId="5026"/>
    <cellStyle name="Note 2 2 5 5 2 2" xfId="5027"/>
    <cellStyle name="Note 2 2 5 5 2 3" xfId="5028"/>
    <cellStyle name="Note 2 2 5 5 3" xfId="5029"/>
    <cellStyle name="Note 2 2 5 5 3 2" xfId="5030"/>
    <cellStyle name="Note 2 2 5 5 4" xfId="5031"/>
    <cellStyle name="Note 2 2 5 5 4 2" xfId="5032"/>
    <cellStyle name="Note 2 2 5 5 4 3" xfId="5033"/>
    <cellStyle name="Note 2 2 5 5 5" xfId="5034"/>
    <cellStyle name="Note 2 2 5 5 5 2" xfId="5035"/>
    <cellStyle name="Note 2 2 5 5 5 3" xfId="5036"/>
    <cellStyle name="Note 2 2 5 5 6" xfId="5037"/>
    <cellStyle name="Note 2 2 5 5 7" xfId="5038"/>
    <cellStyle name="Note 2 2 5 5 8" xfId="5039"/>
    <cellStyle name="Note 2 2 5 6" xfId="5040"/>
    <cellStyle name="Note 2 2 5 6 2" xfId="5041"/>
    <cellStyle name="Note 2 2 5 6 2 2" xfId="5042"/>
    <cellStyle name="Note 2 2 5 6 2 3" xfId="5043"/>
    <cellStyle name="Note 2 2 5 6 3" xfId="5044"/>
    <cellStyle name="Note 2 2 5 6 3 2" xfId="5045"/>
    <cellStyle name="Note 2 2 5 6 4" xfId="5046"/>
    <cellStyle name="Note 2 2 5 6 4 2" xfId="5047"/>
    <cellStyle name="Note 2 2 5 6 4 3" xfId="5048"/>
    <cellStyle name="Note 2 2 5 6 5" xfId="5049"/>
    <cellStyle name="Note 2 2 5 6 5 2" xfId="5050"/>
    <cellStyle name="Note 2 2 5 6 5 3" xfId="5051"/>
    <cellStyle name="Note 2 2 5 6 6" xfId="5052"/>
    <cellStyle name="Note 2 2 5 6 7" xfId="5053"/>
    <cellStyle name="Note 2 2 5 6 8" xfId="5054"/>
    <cellStyle name="Note 2 2 5 7" xfId="5055"/>
    <cellStyle name="Note 2 2 5 7 2" xfId="5056"/>
    <cellStyle name="Note 2 2 5 7 2 2" xfId="5057"/>
    <cellStyle name="Note 2 2 5 7 2 3" xfId="5058"/>
    <cellStyle name="Note 2 2 5 7 3" xfId="5059"/>
    <cellStyle name="Note 2 2 5 7 3 2" xfId="5060"/>
    <cellStyle name="Note 2 2 5 7 4" xfId="5061"/>
    <cellStyle name="Note 2 2 5 7 4 2" xfId="5062"/>
    <cellStyle name="Note 2 2 5 7 4 3" xfId="5063"/>
    <cellStyle name="Note 2 2 5 7 5" xfId="5064"/>
    <cellStyle name="Note 2 2 5 7 5 2" xfId="5065"/>
    <cellStyle name="Note 2 2 5 7 5 3" xfId="5066"/>
    <cellStyle name="Note 2 2 5 7 6" xfId="5067"/>
    <cellStyle name="Note 2 2 5 7 7" xfId="5068"/>
    <cellStyle name="Note 2 2 5 7 8" xfId="5069"/>
    <cellStyle name="Note 2 2 5 8" xfId="5070"/>
    <cellStyle name="Note 2 2 5 8 2" xfId="5071"/>
    <cellStyle name="Note 2 2 5 8 2 2" xfId="5072"/>
    <cellStyle name="Note 2 2 5 8 3" xfId="5073"/>
    <cellStyle name="Note 2 2 5 8 3 2" xfId="5074"/>
    <cellStyle name="Note 2 2 5 8 3 3" xfId="5075"/>
    <cellStyle name="Note 2 2 5 8 4" xfId="5076"/>
    <cellStyle name="Note 2 2 5 8 4 2" xfId="5077"/>
    <cellStyle name="Note 2 2 5 8 5" xfId="5078"/>
    <cellStyle name="Note 2 2 5 8 5 2" xfId="5079"/>
    <cellStyle name="Note 2 2 5 8 5 3" xfId="5080"/>
    <cellStyle name="Note 2 2 5 8 6" xfId="5081"/>
    <cellStyle name="Note 2 2 5 8 6 2" xfId="5082"/>
    <cellStyle name="Note 2 2 5 8 6 3" xfId="5083"/>
    <cellStyle name="Note 2 2 5 8 7" xfId="5084"/>
    <cellStyle name="Note 2 2 5 8 8" xfId="5085"/>
    <cellStyle name="Note 2 2 5 8 9" xfId="5086"/>
    <cellStyle name="Note 2 2 5 9" xfId="5087"/>
    <cellStyle name="Note 2 2 5 9 2" xfId="5088"/>
    <cellStyle name="Note 2 2 5 9 2 2" xfId="5089"/>
    <cellStyle name="Note 2 2 5 9 3" xfId="5090"/>
    <cellStyle name="Note 2 2 5 9 3 2" xfId="5091"/>
    <cellStyle name="Note 2 2 5 9 3 3" xfId="5092"/>
    <cellStyle name="Note 2 2 5 9 4" xfId="5093"/>
    <cellStyle name="Note 2 2 5 9 4 2" xfId="5094"/>
    <cellStyle name="Note 2 2 5 9 5" xfId="5095"/>
    <cellStyle name="Note 2 2 5 9 5 2" xfId="5096"/>
    <cellStyle name="Note 2 2 5 9 5 3" xfId="5097"/>
    <cellStyle name="Note 2 2 5 9 6" xfId="5098"/>
    <cellStyle name="Note 2 2 5 9 6 2" xfId="5099"/>
    <cellStyle name="Note 2 2 5 9 6 3" xfId="5100"/>
    <cellStyle name="Note 2 2 5 9 7" xfId="5101"/>
    <cellStyle name="Note 2 2 5 9 8" xfId="5102"/>
    <cellStyle name="Note 2 2 5 9 9" xfId="5103"/>
    <cellStyle name="Note 2 2 6" xfId="5104"/>
    <cellStyle name="Note 2 2 6 2" xfId="5105"/>
    <cellStyle name="Note 2 2 6 2 2" xfId="5106"/>
    <cellStyle name="Note 2 2 6 2 3" xfId="5107"/>
    <cellStyle name="Note 2 2 6 3" xfId="5108"/>
    <cellStyle name="Note 2 2 6 3 2" xfId="5109"/>
    <cellStyle name="Note 2 2 6 3 3" xfId="5110"/>
    <cellStyle name="Note 2 2 6 4" xfId="5111"/>
    <cellStyle name="Note 2 2 6 4 2" xfId="5112"/>
    <cellStyle name="Note 2 2 6 5" xfId="5113"/>
    <cellStyle name="Note 2 2 6 5 2" xfId="5114"/>
    <cellStyle name="Note 2 2 6 5 3" xfId="5115"/>
    <cellStyle name="Note 2 2 6 6" xfId="5116"/>
    <cellStyle name="Note 2 2 6 6 2" xfId="5117"/>
    <cellStyle name="Note 2 2 6 6 3" xfId="5118"/>
    <cellStyle name="Note 2 2 6 7" xfId="5119"/>
    <cellStyle name="Note 2 2 6 8" xfId="5120"/>
    <cellStyle name="Note 2 2 6 9" xfId="5121"/>
    <cellStyle name="Note 2 2 7" xfId="5122"/>
    <cellStyle name="Note 2 2 7 2" xfId="5123"/>
    <cellStyle name="Note 2 2 7 2 2" xfId="5124"/>
    <cellStyle name="Note 2 2 7 2 3" xfId="5125"/>
    <cellStyle name="Note 2 2 7 3" xfId="5126"/>
    <cellStyle name="Note 2 2 7 3 2" xfId="5127"/>
    <cellStyle name="Note 2 2 7 4" xfId="5128"/>
    <cellStyle name="Note 2 2 7 4 2" xfId="5129"/>
    <cellStyle name="Note 2 2 7 4 3" xfId="5130"/>
    <cellStyle name="Note 2 2 7 5" xfId="5131"/>
    <cellStyle name="Note 2 2 7 5 2" xfId="5132"/>
    <cellStyle name="Note 2 2 7 5 3" xfId="5133"/>
    <cellStyle name="Note 2 2 7 6" xfId="5134"/>
    <cellStyle name="Note 2 2 7 7" xfId="5135"/>
    <cellStyle name="Note 2 2 7 8" xfId="5136"/>
    <cellStyle name="Note 2 2 8" xfId="5137"/>
    <cellStyle name="Note 2 2 8 2" xfId="5138"/>
    <cellStyle name="Note 2 2 8 2 2" xfId="5139"/>
    <cellStyle name="Note 2 2 8 2 3" xfId="5140"/>
    <cellStyle name="Note 2 2 8 3" xfId="5141"/>
    <cellStyle name="Note 2 2 8 3 2" xfId="5142"/>
    <cellStyle name="Note 2 2 8 4" xfId="5143"/>
    <cellStyle name="Note 2 2 8 4 2" xfId="5144"/>
    <cellStyle name="Note 2 2 8 4 3" xfId="5145"/>
    <cellStyle name="Note 2 2 8 5" xfId="5146"/>
    <cellStyle name="Note 2 2 8 5 2" xfId="5147"/>
    <cellStyle name="Note 2 2 8 5 3" xfId="5148"/>
    <cellStyle name="Note 2 2 8 6" xfId="5149"/>
    <cellStyle name="Note 2 2 8 7" xfId="5150"/>
    <cellStyle name="Note 2 2 8 8" xfId="5151"/>
    <cellStyle name="Note 2 2 9" xfId="5152"/>
    <cellStyle name="Note 2 2 9 2" xfId="5153"/>
    <cellStyle name="Note 2 2 9 2 2" xfId="5154"/>
    <cellStyle name="Note 2 2 9 2 3" xfId="5155"/>
    <cellStyle name="Note 2 2 9 3" xfId="5156"/>
    <cellStyle name="Note 2 2 9 3 2" xfId="5157"/>
    <cellStyle name="Note 2 2 9 4" xfId="5158"/>
    <cellStyle name="Note 2 2 9 4 2" xfId="5159"/>
    <cellStyle name="Note 2 2 9 4 3" xfId="5160"/>
    <cellStyle name="Note 2 2 9 5" xfId="5161"/>
    <cellStyle name="Note 2 2 9 5 2" xfId="5162"/>
    <cellStyle name="Note 2 2 9 5 3" xfId="5163"/>
    <cellStyle name="Note 2 2 9 6" xfId="5164"/>
    <cellStyle name="Note 2 2 9 7" xfId="5165"/>
    <cellStyle name="Note 2 2 9 8" xfId="5166"/>
    <cellStyle name="Note 2 20" xfId="5167"/>
    <cellStyle name="Note 2 3" xfId="5168"/>
    <cellStyle name="Note 2 3 10" xfId="5169"/>
    <cellStyle name="Note 2 3 10 2" xfId="5170"/>
    <cellStyle name="Note 2 3 10 2 2" xfId="5171"/>
    <cellStyle name="Note 2 3 10 2 3" xfId="5172"/>
    <cellStyle name="Note 2 3 10 3" xfId="5173"/>
    <cellStyle name="Note 2 3 10 3 2" xfId="5174"/>
    <cellStyle name="Note 2 3 10 4" xfId="5175"/>
    <cellStyle name="Note 2 3 10 4 2" xfId="5176"/>
    <cellStyle name="Note 2 3 10 4 3" xfId="5177"/>
    <cellStyle name="Note 2 3 10 5" xfId="5178"/>
    <cellStyle name="Note 2 3 10 5 2" xfId="5179"/>
    <cellStyle name="Note 2 3 10 5 3" xfId="5180"/>
    <cellStyle name="Note 2 3 10 6" xfId="5181"/>
    <cellStyle name="Note 2 3 10 7" xfId="5182"/>
    <cellStyle name="Note 2 3 11" xfId="5183"/>
    <cellStyle name="Note 2 3 11 2" xfId="5184"/>
    <cellStyle name="Note 2 3 11 3" xfId="5185"/>
    <cellStyle name="Note 2 3 12" xfId="5186"/>
    <cellStyle name="Note 2 3 12 2" xfId="5187"/>
    <cellStyle name="Note 2 3 13" xfId="5188"/>
    <cellStyle name="Note 2 3 13 2" xfId="5189"/>
    <cellStyle name="Note 2 3 13 3" xfId="5190"/>
    <cellStyle name="Note 2 3 14" xfId="5191"/>
    <cellStyle name="Note 2 3 14 2" xfId="5192"/>
    <cellStyle name="Note 2 3 14 3" xfId="5193"/>
    <cellStyle name="Note 2 3 15" xfId="5194"/>
    <cellStyle name="Note 2 3 2" xfId="5195"/>
    <cellStyle name="Note 2 3 2 2" xfId="5196"/>
    <cellStyle name="Note 2 3 2 2 2" xfId="5197"/>
    <cellStyle name="Note 2 3 2 2 3" xfId="5198"/>
    <cellStyle name="Note 2 3 2 3" xfId="5199"/>
    <cellStyle name="Note 2 3 2 3 2" xfId="5200"/>
    <cellStyle name="Note 2 3 2 3 3" xfId="5201"/>
    <cellStyle name="Note 2 3 2 4" xfId="5202"/>
    <cellStyle name="Note 2 3 2 4 2" xfId="5203"/>
    <cellStyle name="Note 2 3 2 5" xfId="5204"/>
    <cellStyle name="Note 2 3 2 5 2" xfId="5205"/>
    <cellStyle name="Note 2 3 2 5 3" xfId="5206"/>
    <cellStyle name="Note 2 3 2 6" xfId="5207"/>
    <cellStyle name="Note 2 3 2 6 2" xfId="5208"/>
    <cellStyle name="Note 2 3 2 6 3" xfId="5209"/>
    <cellStyle name="Note 2 3 2 7" xfId="5210"/>
    <cellStyle name="Note 2 3 2 8" xfId="5211"/>
    <cellStyle name="Note 2 3 2 9" xfId="5212"/>
    <cellStyle name="Note 2 3 3" xfId="5213"/>
    <cellStyle name="Note 2 3 3 2" xfId="5214"/>
    <cellStyle name="Note 2 3 3 2 2" xfId="5215"/>
    <cellStyle name="Note 2 3 3 2 3" xfId="5216"/>
    <cellStyle name="Note 2 3 3 3" xfId="5217"/>
    <cellStyle name="Note 2 3 3 3 2" xfId="5218"/>
    <cellStyle name="Note 2 3 3 4" xfId="5219"/>
    <cellStyle name="Note 2 3 3 4 2" xfId="5220"/>
    <cellStyle name="Note 2 3 3 4 3" xfId="5221"/>
    <cellStyle name="Note 2 3 3 5" xfId="5222"/>
    <cellStyle name="Note 2 3 3 5 2" xfId="5223"/>
    <cellStyle name="Note 2 3 3 5 3" xfId="5224"/>
    <cellStyle name="Note 2 3 3 6" xfId="5225"/>
    <cellStyle name="Note 2 3 3 7" xfId="5226"/>
    <cellStyle name="Note 2 3 3 8" xfId="5227"/>
    <cellStyle name="Note 2 3 4" xfId="5228"/>
    <cellStyle name="Note 2 3 4 2" xfId="5229"/>
    <cellStyle name="Note 2 3 4 2 2" xfId="5230"/>
    <cellStyle name="Note 2 3 4 2 3" xfId="5231"/>
    <cellStyle name="Note 2 3 4 3" xfId="5232"/>
    <cellStyle name="Note 2 3 4 3 2" xfId="5233"/>
    <cellStyle name="Note 2 3 4 4" xfId="5234"/>
    <cellStyle name="Note 2 3 4 4 2" xfId="5235"/>
    <cellStyle name="Note 2 3 4 4 3" xfId="5236"/>
    <cellStyle name="Note 2 3 4 5" xfId="5237"/>
    <cellStyle name="Note 2 3 4 5 2" xfId="5238"/>
    <cellStyle name="Note 2 3 4 5 3" xfId="5239"/>
    <cellStyle name="Note 2 3 4 6" xfId="5240"/>
    <cellStyle name="Note 2 3 4 7" xfId="5241"/>
    <cellStyle name="Note 2 3 4 8" xfId="5242"/>
    <cellStyle name="Note 2 3 5" xfId="5243"/>
    <cellStyle name="Note 2 3 5 2" xfId="5244"/>
    <cellStyle name="Note 2 3 5 2 2" xfId="5245"/>
    <cellStyle name="Note 2 3 5 2 3" xfId="5246"/>
    <cellStyle name="Note 2 3 5 3" xfId="5247"/>
    <cellStyle name="Note 2 3 5 3 2" xfId="5248"/>
    <cellStyle name="Note 2 3 5 4" xfId="5249"/>
    <cellStyle name="Note 2 3 5 4 2" xfId="5250"/>
    <cellStyle name="Note 2 3 5 4 3" xfId="5251"/>
    <cellStyle name="Note 2 3 5 5" xfId="5252"/>
    <cellStyle name="Note 2 3 5 5 2" xfId="5253"/>
    <cellStyle name="Note 2 3 5 5 3" xfId="5254"/>
    <cellStyle name="Note 2 3 5 6" xfId="5255"/>
    <cellStyle name="Note 2 3 5 7" xfId="5256"/>
    <cellStyle name="Note 2 3 5 8" xfId="5257"/>
    <cellStyle name="Note 2 3 6" xfId="5258"/>
    <cellStyle name="Note 2 3 6 2" xfId="5259"/>
    <cellStyle name="Note 2 3 6 2 2" xfId="5260"/>
    <cellStyle name="Note 2 3 6 2 3" xfId="5261"/>
    <cellStyle name="Note 2 3 6 3" xfId="5262"/>
    <cellStyle name="Note 2 3 6 3 2" xfId="5263"/>
    <cellStyle name="Note 2 3 6 4" xfId="5264"/>
    <cellStyle name="Note 2 3 6 4 2" xfId="5265"/>
    <cellStyle name="Note 2 3 6 4 3" xfId="5266"/>
    <cellStyle name="Note 2 3 6 5" xfId="5267"/>
    <cellStyle name="Note 2 3 6 5 2" xfId="5268"/>
    <cellStyle name="Note 2 3 6 5 3" xfId="5269"/>
    <cellStyle name="Note 2 3 6 6" xfId="5270"/>
    <cellStyle name="Note 2 3 6 7" xfId="5271"/>
    <cellStyle name="Note 2 3 6 8" xfId="5272"/>
    <cellStyle name="Note 2 3 7" xfId="5273"/>
    <cellStyle name="Note 2 3 7 2" xfId="5274"/>
    <cellStyle name="Note 2 3 7 2 2" xfId="5275"/>
    <cellStyle name="Note 2 3 7 2 3" xfId="5276"/>
    <cellStyle name="Note 2 3 7 3" xfId="5277"/>
    <cellStyle name="Note 2 3 7 3 2" xfId="5278"/>
    <cellStyle name="Note 2 3 7 4" xfId="5279"/>
    <cellStyle name="Note 2 3 7 4 2" xfId="5280"/>
    <cellStyle name="Note 2 3 7 4 3" xfId="5281"/>
    <cellStyle name="Note 2 3 7 5" xfId="5282"/>
    <cellStyle name="Note 2 3 7 5 2" xfId="5283"/>
    <cellStyle name="Note 2 3 7 5 3" xfId="5284"/>
    <cellStyle name="Note 2 3 7 6" xfId="5285"/>
    <cellStyle name="Note 2 3 7 7" xfId="5286"/>
    <cellStyle name="Note 2 3 7 8" xfId="5287"/>
    <cellStyle name="Note 2 3 8" xfId="5288"/>
    <cellStyle name="Note 2 3 8 2" xfId="5289"/>
    <cellStyle name="Note 2 3 8 2 2" xfId="5290"/>
    <cellStyle name="Note 2 3 8 3" xfId="5291"/>
    <cellStyle name="Note 2 3 8 3 2" xfId="5292"/>
    <cellStyle name="Note 2 3 8 3 3" xfId="5293"/>
    <cellStyle name="Note 2 3 8 4" xfId="5294"/>
    <cellStyle name="Note 2 3 8 4 2" xfId="5295"/>
    <cellStyle name="Note 2 3 8 5" xfId="5296"/>
    <cellStyle name="Note 2 3 8 5 2" xfId="5297"/>
    <cellStyle name="Note 2 3 8 5 3" xfId="5298"/>
    <cellStyle name="Note 2 3 8 6" xfId="5299"/>
    <cellStyle name="Note 2 3 8 6 2" xfId="5300"/>
    <cellStyle name="Note 2 3 8 6 3" xfId="5301"/>
    <cellStyle name="Note 2 3 8 7" xfId="5302"/>
    <cellStyle name="Note 2 3 8 8" xfId="5303"/>
    <cellStyle name="Note 2 3 8 9" xfId="5304"/>
    <cellStyle name="Note 2 3 9" xfId="5305"/>
    <cellStyle name="Note 2 3 9 2" xfId="5306"/>
    <cellStyle name="Note 2 3 9 2 2" xfId="5307"/>
    <cellStyle name="Note 2 3 9 3" xfId="5308"/>
    <cellStyle name="Note 2 3 9 3 2" xfId="5309"/>
    <cellStyle name="Note 2 3 9 3 3" xfId="5310"/>
    <cellStyle name="Note 2 3 9 4" xfId="5311"/>
    <cellStyle name="Note 2 3 9 4 2" xfId="5312"/>
    <cellStyle name="Note 2 3 9 5" xfId="5313"/>
    <cellStyle name="Note 2 3 9 5 2" xfId="5314"/>
    <cellStyle name="Note 2 3 9 5 3" xfId="5315"/>
    <cellStyle name="Note 2 3 9 6" xfId="5316"/>
    <cellStyle name="Note 2 3 9 6 2" xfId="5317"/>
    <cellStyle name="Note 2 3 9 6 3" xfId="5318"/>
    <cellStyle name="Note 2 3 9 7" xfId="5319"/>
    <cellStyle name="Note 2 3 9 8" xfId="5320"/>
    <cellStyle name="Note 2 3 9 9" xfId="5321"/>
    <cellStyle name="Note 2 4" xfId="5322"/>
    <cellStyle name="Note 2 4 10" xfId="5323"/>
    <cellStyle name="Note 2 4 10 2" xfId="5324"/>
    <cellStyle name="Note 2 4 10 2 2" xfId="5325"/>
    <cellStyle name="Note 2 4 10 2 3" xfId="5326"/>
    <cellStyle name="Note 2 4 10 3" xfId="5327"/>
    <cellStyle name="Note 2 4 10 3 2" xfId="5328"/>
    <cellStyle name="Note 2 4 10 4" xfId="5329"/>
    <cellStyle name="Note 2 4 10 4 2" xfId="5330"/>
    <cellStyle name="Note 2 4 10 4 3" xfId="5331"/>
    <cellStyle name="Note 2 4 10 5" xfId="5332"/>
    <cellStyle name="Note 2 4 10 5 2" xfId="5333"/>
    <cellStyle name="Note 2 4 10 5 3" xfId="5334"/>
    <cellStyle name="Note 2 4 10 6" xfId="5335"/>
    <cellStyle name="Note 2 4 10 7" xfId="5336"/>
    <cellStyle name="Note 2 4 11" xfId="5337"/>
    <cellStyle name="Note 2 4 11 2" xfId="5338"/>
    <cellStyle name="Note 2 4 11 3" xfId="5339"/>
    <cellStyle name="Note 2 4 12" xfId="5340"/>
    <cellStyle name="Note 2 4 12 2" xfId="5341"/>
    <cellStyle name="Note 2 4 13" xfId="5342"/>
    <cellStyle name="Note 2 4 13 2" xfId="5343"/>
    <cellStyle name="Note 2 4 13 3" xfId="5344"/>
    <cellStyle name="Note 2 4 14" xfId="5345"/>
    <cellStyle name="Note 2 4 14 2" xfId="5346"/>
    <cellStyle name="Note 2 4 14 3" xfId="5347"/>
    <cellStyle name="Note 2 4 15" xfId="5348"/>
    <cellStyle name="Note 2 4 2" xfId="5349"/>
    <cellStyle name="Note 2 4 2 2" xfId="5350"/>
    <cellStyle name="Note 2 4 2 2 2" xfId="5351"/>
    <cellStyle name="Note 2 4 2 2 3" xfId="5352"/>
    <cellStyle name="Note 2 4 2 3" xfId="5353"/>
    <cellStyle name="Note 2 4 2 3 2" xfId="5354"/>
    <cellStyle name="Note 2 4 2 3 3" xfId="5355"/>
    <cellStyle name="Note 2 4 2 4" xfId="5356"/>
    <cellStyle name="Note 2 4 2 4 2" xfId="5357"/>
    <cellStyle name="Note 2 4 2 5" xfId="5358"/>
    <cellStyle name="Note 2 4 2 5 2" xfId="5359"/>
    <cellStyle name="Note 2 4 2 5 3" xfId="5360"/>
    <cellStyle name="Note 2 4 2 6" xfId="5361"/>
    <cellStyle name="Note 2 4 2 6 2" xfId="5362"/>
    <cellStyle name="Note 2 4 2 6 3" xfId="5363"/>
    <cellStyle name="Note 2 4 2 7" xfId="5364"/>
    <cellStyle name="Note 2 4 2 8" xfId="5365"/>
    <cellStyle name="Note 2 4 2 9" xfId="5366"/>
    <cellStyle name="Note 2 4 3" xfId="5367"/>
    <cellStyle name="Note 2 4 3 2" xfId="5368"/>
    <cellStyle name="Note 2 4 3 2 2" xfId="5369"/>
    <cellStyle name="Note 2 4 3 2 3" xfId="5370"/>
    <cellStyle name="Note 2 4 3 3" xfId="5371"/>
    <cellStyle name="Note 2 4 3 3 2" xfId="5372"/>
    <cellStyle name="Note 2 4 3 4" xfId="5373"/>
    <cellStyle name="Note 2 4 3 4 2" xfId="5374"/>
    <cellStyle name="Note 2 4 3 4 3" xfId="5375"/>
    <cellStyle name="Note 2 4 3 5" xfId="5376"/>
    <cellStyle name="Note 2 4 3 5 2" xfId="5377"/>
    <cellStyle name="Note 2 4 3 5 3" xfId="5378"/>
    <cellStyle name="Note 2 4 3 6" xfId="5379"/>
    <cellStyle name="Note 2 4 3 7" xfId="5380"/>
    <cellStyle name="Note 2 4 3 8" xfId="5381"/>
    <cellStyle name="Note 2 4 4" xfId="5382"/>
    <cellStyle name="Note 2 4 4 2" xfId="5383"/>
    <cellStyle name="Note 2 4 4 2 2" xfId="5384"/>
    <cellStyle name="Note 2 4 4 2 3" xfId="5385"/>
    <cellStyle name="Note 2 4 4 3" xfId="5386"/>
    <cellStyle name="Note 2 4 4 3 2" xfId="5387"/>
    <cellStyle name="Note 2 4 4 4" xfId="5388"/>
    <cellStyle name="Note 2 4 4 4 2" xfId="5389"/>
    <cellStyle name="Note 2 4 4 4 3" xfId="5390"/>
    <cellStyle name="Note 2 4 4 5" xfId="5391"/>
    <cellStyle name="Note 2 4 4 5 2" xfId="5392"/>
    <cellStyle name="Note 2 4 4 5 3" xfId="5393"/>
    <cellStyle name="Note 2 4 4 6" xfId="5394"/>
    <cellStyle name="Note 2 4 4 7" xfId="5395"/>
    <cellStyle name="Note 2 4 4 8" xfId="5396"/>
    <cellStyle name="Note 2 4 5" xfId="5397"/>
    <cellStyle name="Note 2 4 5 2" xfId="5398"/>
    <cellStyle name="Note 2 4 5 2 2" xfId="5399"/>
    <cellStyle name="Note 2 4 5 2 3" xfId="5400"/>
    <cellStyle name="Note 2 4 5 3" xfId="5401"/>
    <cellStyle name="Note 2 4 5 3 2" xfId="5402"/>
    <cellStyle name="Note 2 4 5 4" xfId="5403"/>
    <cellStyle name="Note 2 4 5 4 2" xfId="5404"/>
    <cellStyle name="Note 2 4 5 4 3" xfId="5405"/>
    <cellStyle name="Note 2 4 5 5" xfId="5406"/>
    <cellStyle name="Note 2 4 5 5 2" xfId="5407"/>
    <cellStyle name="Note 2 4 5 5 3" xfId="5408"/>
    <cellStyle name="Note 2 4 5 6" xfId="5409"/>
    <cellStyle name="Note 2 4 5 7" xfId="5410"/>
    <cellStyle name="Note 2 4 5 8" xfId="5411"/>
    <cellStyle name="Note 2 4 6" xfId="5412"/>
    <cellStyle name="Note 2 4 6 2" xfId="5413"/>
    <cellStyle name="Note 2 4 6 2 2" xfId="5414"/>
    <cellStyle name="Note 2 4 6 2 3" xfId="5415"/>
    <cellStyle name="Note 2 4 6 3" xfId="5416"/>
    <cellStyle name="Note 2 4 6 3 2" xfId="5417"/>
    <cellStyle name="Note 2 4 6 4" xfId="5418"/>
    <cellStyle name="Note 2 4 6 4 2" xfId="5419"/>
    <cellStyle name="Note 2 4 6 4 3" xfId="5420"/>
    <cellStyle name="Note 2 4 6 5" xfId="5421"/>
    <cellStyle name="Note 2 4 6 5 2" xfId="5422"/>
    <cellStyle name="Note 2 4 6 5 3" xfId="5423"/>
    <cellStyle name="Note 2 4 6 6" xfId="5424"/>
    <cellStyle name="Note 2 4 6 7" xfId="5425"/>
    <cellStyle name="Note 2 4 6 8" xfId="5426"/>
    <cellStyle name="Note 2 4 7" xfId="5427"/>
    <cellStyle name="Note 2 4 7 2" xfId="5428"/>
    <cellStyle name="Note 2 4 7 2 2" xfId="5429"/>
    <cellStyle name="Note 2 4 7 2 3" xfId="5430"/>
    <cellStyle name="Note 2 4 7 3" xfId="5431"/>
    <cellStyle name="Note 2 4 7 3 2" xfId="5432"/>
    <cellStyle name="Note 2 4 7 4" xfId="5433"/>
    <cellStyle name="Note 2 4 7 4 2" xfId="5434"/>
    <cellStyle name="Note 2 4 7 4 3" xfId="5435"/>
    <cellStyle name="Note 2 4 7 5" xfId="5436"/>
    <cellStyle name="Note 2 4 7 5 2" xfId="5437"/>
    <cellStyle name="Note 2 4 7 5 3" xfId="5438"/>
    <cellStyle name="Note 2 4 7 6" xfId="5439"/>
    <cellStyle name="Note 2 4 7 7" xfId="5440"/>
    <cellStyle name="Note 2 4 7 8" xfId="5441"/>
    <cellStyle name="Note 2 4 8" xfId="5442"/>
    <cellStyle name="Note 2 4 8 2" xfId="5443"/>
    <cellStyle name="Note 2 4 8 2 2" xfId="5444"/>
    <cellStyle name="Note 2 4 8 3" xfId="5445"/>
    <cellStyle name="Note 2 4 8 3 2" xfId="5446"/>
    <cellStyle name="Note 2 4 8 3 3" xfId="5447"/>
    <cellStyle name="Note 2 4 8 4" xfId="5448"/>
    <cellStyle name="Note 2 4 8 4 2" xfId="5449"/>
    <cellStyle name="Note 2 4 8 5" xfId="5450"/>
    <cellStyle name="Note 2 4 8 5 2" xfId="5451"/>
    <cellStyle name="Note 2 4 8 5 3" xfId="5452"/>
    <cellStyle name="Note 2 4 8 6" xfId="5453"/>
    <cellStyle name="Note 2 4 8 6 2" xfId="5454"/>
    <cellStyle name="Note 2 4 8 6 3" xfId="5455"/>
    <cellStyle name="Note 2 4 8 7" xfId="5456"/>
    <cellStyle name="Note 2 4 8 8" xfId="5457"/>
    <cellStyle name="Note 2 4 8 9" xfId="5458"/>
    <cellStyle name="Note 2 4 9" xfId="5459"/>
    <cellStyle name="Note 2 4 9 2" xfId="5460"/>
    <cellStyle name="Note 2 4 9 2 2" xfId="5461"/>
    <cellStyle name="Note 2 4 9 3" xfId="5462"/>
    <cellStyle name="Note 2 4 9 3 2" xfId="5463"/>
    <cellStyle name="Note 2 4 9 3 3" xfId="5464"/>
    <cellStyle name="Note 2 4 9 4" xfId="5465"/>
    <cellStyle name="Note 2 4 9 4 2" xfId="5466"/>
    <cellStyle name="Note 2 4 9 5" xfId="5467"/>
    <cellStyle name="Note 2 4 9 5 2" xfId="5468"/>
    <cellStyle name="Note 2 4 9 5 3" xfId="5469"/>
    <cellStyle name="Note 2 4 9 6" xfId="5470"/>
    <cellStyle name="Note 2 4 9 6 2" xfId="5471"/>
    <cellStyle name="Note 2 4 9 6 3" xfId="5472"/>
    <cellStyle name="Note 2 4 9 7" xfId="5473"/>
    <cellStyle name="Note 2 4 9 8" xfId="5474"/>
    <cellStyle name="Note 2 4 9 9" xfId="5475"/>
    <cellStyle name="Note 2 5" xfId="5476"/>
    <cellStyle name="Note 2 5 10" xfId="5477"/>
    <cellStyle name="Note 2 5 10 2" xfId="5478"/>
    <cellStyle name="Note 2 5 10 2 2" xfId="5479"/>
    <cellStyle name="Note 2 5 10 2 3" xfId="5480"/>
    <cellStyle name="Note 2 5 10 3" xfId="5481"/>
    <cellStyle name="Note 2 5 10 3 2" xfId="5482"/>
    <cellStyle name="Note 2 5 10 4" xfId="5483"/>
    <cellStyle name="Note 2 5 10 4 2" xfId="5484"/>
    <cellStyle name="Note 2 5 10 4 3" xfId="5485"/>
    <cellStyle name="Note 2 5 10 5" xfId="5486"/>
    <cellStyle name="Note 2 5 10 5 2" xfId="5487"/>
    <cellStyle name="Note 2 5 10 5 3" xfId="5488"/>
    <cellStyle name="Note 2 5 10 6" xfId="5489"/>
    <cellStyle name="Note 2 5 10 7" xfId="5490"/>
    <cellStyle name="Note 2 5 11" xfId="5491"/>
    <cellStyle name="Note 2 5 11 2" xfId="5492"/>
    <cellStyle name="Note 2 5 11 3" xfId="5493"/>
    <cellStyle name="Note 2 5 12" xfId="5494"/>
    <cellStyle name="Note 2 5 12 2" xfId="5495"/>
    <cellStyle name="Note 2 5 13" xfId="5496"/>
    <cellStyle name="Note 2 5 13 2" xfId="5497"/>
    <cellStyle name="Note 2 5 13 3" xfId="5498"/>
    <cellStyle name="Note 2 5 14" xfId="5499"/>
    <cellStyle name="Note 2 5 14 2" xfId="5500"/>
    <cellStyle name="Note 2 5 14 3" xfId="5501"/>
    <cellStyle name="Note 2 5 15" xfId="5502"/>
    <cellStyle name="Note 2 5 2" xfId="5503"/>
    <cellStyle name="Note 2 5 2 2" xfId="5504"/>
    <cellStyle name="Note 2 5 2 2 2" xfId="5505"/>
    <cellStyle name="Note 2 5 2 2 3" xfId="5506"/>
    <cellStyle name="Note 2 5 2 3" xfId="5507"/>
    <cellStyle name="Note 2 5 2 3 2" xfId="5508"/>
    <cellStyle name="Note 2 5 2 3 3" xfId="5509"/>
    <cellStyle name="Note 2 5 2 4" xfId="5510"/>
    <cellStyle name="Note 2 5 2 4 2" xfId="5511"/>
    <cellStyle name="Note 2 5 2 5" xfId="5512"/>
    <cellStyle name="Note 2 5 2 5 2" xfId="5513"/>
    <cellStyle name="Note 2 5 2 5 3" xfId="5514"/>
    <cellStyle name="Note 2 5 2 6" xfId="5515"/>
    <cellStyle name="Note 2 5 2 6 2" xfId="5516"/>
    <cellStyle name="Note 2 5 2 6 3" xfId="5517"/>
    <cellStyle name="Note 2 5 2 7" xfId="5518"/>
    <cellStyle name="Note 2 5 2 8" xfId="5519"/>
    <cellStyle name="Note 2 5 2 9" xfId="5520"/>
    <cellStyle name="Note 2 5 3" xfId="5521"/>
    <cellStyle name="Note 2 5 3 2" xfId="5522"/>
    <cellStyle name="Note 2 5 3 2 2" xfId="5523"/>
    <cellStyle name="Note 2 5 3 2 3" xfId="5524"/>
    <cellStyle name="Note 2 5 3 3" xfId="5525"/>
    <cellStyle name="Note 2 5 3 3 2" xfId="5526"/>
    <cellStyle name="Note 2 5 3 4" xfId="5527"/>
    <cellStyle name="Note 2 5 3 4 2" xfId="5528"/>
    <cellStyle name="Note 2 5 3 4 3" xfId="5529"/>
    <cellStyle name="Note 2 5 3 5" xfId="5530"/>
    <cellStyle name="Note 2 5 3 5 2" xfId="5531"/>
    <cellStyle name="Note 2 5 3 5 3" xfId="5532"/>
    <cellStyle name="Note 2 5 3 6" xfId="5533"/>
    <cellStyle name="Note 2 5 3 7" xfId="5534"/>
    <cellStyle name="Note 2 5 3 8" xfId="5535"/>
    <cellStyle name="Note 2 5 4" xfId="5536"/>
    <cellStyle name="Note 2 5 4 2" xfId="5537"/>
    <cellStyle name="Note 2 5 4 2 2" xfId="5538"/>
    <cellStyle name="Note 2 5 4 2 3" xfId="5539"/>
    <cellStyle name="Note 2 5 4 3" xfId="5540"/>
    <cellStyle name="Note 2 5 4 3 2" xfId="5541"/>
    <cellStyle name="Note 2 5 4 4" xfId="5542"/>
    <cellStyle name="Note 2 5 4 4 2" xfId="5543"/>
    <cellStyle name="Note 2 5 4 4 3" xfId="5544"/>
    <cellStyle name="Note 2 5 4 5" xfId="5545"/>
    <cellStyle name="Note 2 5 4 5 2" xfId="5546"/>
    <cellStyle name="Note 2 5 4 5 3" xfId="5547"/>
    <cellStyle name="Note 2 5 4 6" xfId="5548"/>
    <cellStyle name="Note 2 5 4 7" xfId="5549"/>
    <cellStyle name="Note 2 5 4 8" xfId="5550"/>
    <cellStyle name="Note 2 5 5" xfId="5551"/>
    <cellStyle name="Note 2 5 5 2" xfId="5552"/>
    <cellStyle name="Note 2 5 5 2 2" xfId="5553"/>
    <cellStyle name="Note 2 5 5 2 3" xfId="5554"/>
    <cellStyle name="Note 2 5 5 3" xfId="5555"/>
    <cellStyle name="Note 2 5 5 3 2" xfId="5556"/>
    <cellStyle name="Note 2 5 5 4" xfId="5557"/>
    <cellStyle name="Note 2 5 5 4 2" xfId="5558"/>
    <cellStyle name="Note 2 5 5 4 3" xfId="5559"/>
    <cellStyle name="Note 2 5 5 5" xfId="5560"/>
    <cellStyle name="Note 2 5 5 5 2" xfId="5561"/>
    <cellStyle name="Note 2 5 5 5 3" xfId="5562"/>
    <cellStyle name="Note 2 5 5 6" xfId="5563"/>
    <cellStyle name="Note 2 5 5 7" xfId="5564"/>
    <cellStyle name="Note 2 5 5 8" xfId="5565"/>
    <cellStyle name="Note 2 5 6" xfId="5566"/>
    <cellStyle name="Note 2 5 6 2" xfId="5567"/>
    <cellStyle name="Note 2 5 6 2 2" xfId="5568"/>
    <cellStyle name="Note 2 5 6 2 3" xfId="5569"/>
    <cellStyle name="Note 2 5 6 3" xfId="5570"/>
    <cellStyle name="Note 2 5 6 3 2" xfId="5571"/>
    <cellStyle name="Note 2 5 6 4" xfId="5572"/>
    <cellStyle name="Note 2 5 6 4 2" xfId="5573"/>
    <cellStyle name="Note 2 5 6 4 3" xfId="5574"/>
    <cellStyle name="Note 2 5 6 5" xfId="5575"/>
    <cellStyle name="Note 2 5 6 5 2" xfId="5576"/>
    <cellStyle name="Note 2 5 6 5 3" xfId="5577"/>
    <cellStyle name="Note 2 5 6 6" xfId="5578"/>
    <cellStyle name="Note 2 5 6 7" xfId="5579"/>
    <cellStyle name="Note 2 5 6 8" xfId="5580"/>
    <cellStyle name="Note 2 5 7" xfId="5581"/>
    <cellStyle name="Note 2 5 7 2" xfId="5582"/>
    <cellStyle name="Note 2 5 7 2 2" xfId="5583"/>
    <cellStyle name="Note 2 5 7 2 3" xfId="5584"/>
    <cellStyle name="Note 2 5 7 3" xfId="5585"/>
    <cellStyle name="Note 2 5 7 3 2" xfId="5586"/>
    <cellStyle name="Note 2 5 7 4" xfId="5587"/>
    <cellStyle name="Note 2 5 7 4 2" xfId="5588"/>
    <cellStyle name="Note 2 5 7 4 3" xfId="5589"/>
    <cellStyle name="Note 2 5 7 5" xfId="5590"/>
    <cellStyle name="Note 2 5 7 5 2" xfId="5591"/>
    <cellStyle name="Note 2 5 7 5 3" xfId="5592"/>
    <cellStyle name="Note 2 5 7 6" xfId="5593"/>
    <cellStyle name="Note 2 5 7 7" xfId="5594"/>
    <cellStyle name="Note 2 5 7 8" xfId="5595"/>
    <cellStyle name="Note 2 5 8" xfId="5596"/>
    <cellStyle name="Note 2 5 8 2" xfId="5597"/>
    <cellStyle name="Note 2 5 8 2 2" xfId="5598"/>
    <cellStyle name="Note 2 5 8 3" xfId="5599"/>
    <cellStyle name="Note 2 5 8 3 2" xfId="5600"/>
    <cellStyle name="Note 2 5 8 3 3" xfId="5601"/>
    <cellStyle name="Note 2 5 8 4" xfId="5602"/>
    <cellStyle name="Note 2 5 8 4 2" xfId="5603"/>
    <cellStyle name="Note 2 5 8 5" xfId="5604"/>
    <cellStyle name="Note 2 5 8 5 2" xfId="5605"/>
    <cellStyle name="Note 2 5 8 5 3" xfId="5606"/>
    <cellStyle name="Note 2 5 8 6" xfId="5607"/>
    <cellStyle name="Note 2 5 8 6 2" xfId="5608"/>
    <cellStyle name="Note 2 5 8 6 3" xfId="5609"/>
    <cellStyle name="Note 2 5 8 7" xfId="5610"/>
    <cellStyle name="Note 2 5 8 8" xfId="5611"/>
    <cellStyle name="Note 2 5 8 9" xfId="5612"/>
    <cellStyle name="Note 2 5 9" xfId="5613"/>
    <cellStyle name="Note 2 5 9 2" xfId="5614"/>
    <cellStyle name="Note 2 5 9 2 2" xfId="5615"/>
    <cellStyle name="Note 2 5 9 3" xfId="5616"/>
    <cellStyle name="Note 2 5 9 3 2" xfId="5617"/>
    <cellStyle name="Note 2 5 9 3 3" xfId="5618"/>
    <cellStyle name="Note 2 5 9 4" xfId="5619"/>
    <cellStyle name="Note 2 5 9 4 2" xfId="5620"/>
    <cellStyle name="Note 2 5 9 5" xfId="5621"/>
    <cellStyle name="Note 2 5 9 5 2" xfId="5622"/>
    <cellStyle name="Note 2 5 9 5 3" xfId="5623"/>
    <cellStyle name="Note 2 5 9 6" xfId="5624"/>
    <cellStyle name="Note 2 5 9 6 2" xfId="5625"/>
    <cellStyle name="Note 2 5 9 6 3" xfId="5626"/>
    <cellStyle name="Note 2 5 9 7" xfId="5627"/>
    <cellStyle name="Note 2 5 9 8" xfId="5628"/>
    <cellStyle name="Note 2 5 9 9" xfId="5629"/>
    <cellStyle name="Note 2 6" xfId="5630"/>
    <cellStyle name="Note 2 6 10" xfId="5631"/>
    <cellStyle name="Note 2 6 10 2" xfId="5632"/>
    <cellStyle name="Note 2 6 10 2 2" xfId="5633"/>
    <cellStyle name="Note 2 6 10 2 3" xfId="5634"/>
    <cellStyle name="Note 2 6 10 3" xfId="5635"/>
    <cellStyle name="Note 2 6 10 3 2" xfId="5636"/>
    <cellStyle name="Note 2 6 10 4" xfId="5637"/>
    <cellStyle name="Note 2 6 10 4 2" xfId="5638"/>
    <cellStyle name="Note 2 6 10 4 3" xfId="5639"/>
    <cellStyle name="Note 2 6 10 5" xfId="5640"/>
    <cellStyle name="Note 2 6 10 5 2" xfId="5641"/>
    <cellStyle name="Note 2 6 10 5 3" xfId="5642"/>
    <cellStyle name="Note 2 6 10 6" xfId="5643"/>
    <cellStyle name="Note 2 6 10 7" xfId="5644"/>
    <cellStyle name="Note 2 6 11" xfId="5645"/>
    <cellStyle name="Note 2 6 11 2" xfId="5646"/>
    <cellStyle name="Note 2 6 11 3" xfId="5647"/>
    <cellStyle name="Note 2 6 12" xfId="5648"/>
    <cellStyle name="Note 2 6 12 2" xfId="5649"/>
    <cellStyle name="Note 2 6 13" xfId="5650"/>
    <cellStyle name="Note 2 6 13 2" xfId="5651"/>
    <cellStyle name="Note 2 6 13 3" xfId="5652"/>
    <cellStyle name="Note 2 6 14" xfId="5653"/>
    <cellStyle name="Note 2 6 14 2" xfId="5654"/>
    <cellStyle name="Note 2 6 14 3" xfId="5655"/>
    <cellStyle name="Note 2 6 15" xfId="5656"/>
    <cellStyle name="Note 2 6 2" xfId="5657"/>
    <cellStyle name="Note 2 6 2 2" xfId="5658"/>
    <cellStyle name="Note 2 6 2 2 2" xfId="5659"/>
    <cellStyle name="Note 2 6 2 2 3" xfId="5660"/>
    <cellStyle name="Note 2 6 2 3" xfId="5661"/>
    <cellStyle name="Note 2 6 2 3 2" xfId="5662"/>
    <cellStyle name="Note 2 6 2 3 3" xfId="5663"/>
    <cellStyle name="Note 2 6 2 4" xfId="5664"/>
    <cellStyle name="Note 2 6 2 4 2" xfId="5665"/>
    <cellStyle name="Note 2 6 2 5" xfId="5666"/>
    <cellStyle name="Note 2 6 2 5 2" xfId="5667"/>
    <cellStyle name="Note 2 6 2 5 3" xfId="5668"/>
    <cellStyle name="Note 2 6 2 6" xfId="5669"/>
    <cellStyle name="Note 2 6 2 6 2" xfId="5670"/>
    <cellStyle name="Note 2 6 2 6 3" xfId="5671"/>
    <cellStyle name="Note 2 6 2 7" xfId="5672"/>
    <cellStyle name="Note 2 6 2 8" xfId="5673"/>
    <cellStyle name="Note 2 6 2 9" xfId="5674"/>
    <cellStyle name="Note 2 6 3" xfId="5675"/>
    <cellStyle name="Note 2 6 3 2" xfId="5676"/>
    <cellStyle name="Note 2 6 3 2 2" xfId="5677"/>
    <cellStyle name="Note 2 6 3 2 3" xfId="5678"/>
    <cellStyle name="Note 2 6 3 3" xfId="5679"/>
    <cellStyle name="Note 2 6 3 3 2" xfId="5680"/>
    <cellStyle name="Note 2 6 3 4" xfId="5681"/>
    <cellStyle name="Note 2 6 3 4 2" xfId="5682"/>
    <cellStyle name="Note 2 6 3 4 3" xfId="5683"/>
    <cellStyle name="Note 2 6 3 5" xfId="5684"/>
    <cellStyle name="Note 2 6 3 5 2" xfId="5685"/>
    <cellStyle name="Note 2 6 3 5 3" xfId="5686"/>
    <cellStyle name="Note 2 6 3 6" xfId="5687"/>
    <cellStyle name="Note 2 6 3 7" xfId="5688"/>
    <cellStyle name="Note 2 6 3 8" xfId="5689"/>
    <cellStyle name="Note 2 6 4" xfId="5690"/>
    <cellStyle name="Note 2 6 4 2" xfId="5691"/>
    <cellStyle name="Note 2 6 4 2 2" xfId="5692"/>
    <cellStyle name="Note 2 6 4 2 3" xfId="5693"/>
    <cellStyle name="Note 2 6 4 3" xfId="5694"/>
    <cellStyle name="Note 2 6 4 3 2" xfId="5695"/>
    <cellStyle name="Note 2 6 4 4" xfId="5696"/>
    <cellStyle name="Note 2 6 4 4 2" xfId="5697"/>
    <cellStyle name="Note 2 6 4 4 3" xfId="5698"/>
    <cellStyle name="Note 2 6 4 5" xfId="5699"/>
    <cellStyle name="Note 2 6 4 5 2" xfId="5700"/>
    <cellStyle name="Note 2 6 4 5 3" xfId="5701"/>
    <cellStyle name="Note 2 6 4 6" xfId="5702"/>
    <cellStyle name="Note 2 6 4 7" xfId="5703"/>
    <cellStyle name="Note 2 6 4 8" xfId="5704"/>
    <cellStyle name="Note 2 6 5" xfId="5705"/>
    <cellStyle name="Note 2 6 5 2" xfId="5706"/>
    <cellStyle name="Note 2 6 5 2 2" xfId="5707"/>
    <cellStyle name="Note 2 6 5 2 3" xfId="5708"/>
    <cellStyle name="Note 2 6 5 3" xfId="5709"/>
    <cellStyle name="Note 2 6 5 3 2" xfId="5710"/>
    <cellStyle name="Note 2 6 5 4" xfId="5711"/>
    <cellStyle name="Note 2 6 5 4 2" xfId="5712"/>
    <cellStyle name="Note 2 6 5 4 3" xfId="5713"/>
    <cellStyle name="Note 2 6 5 5" xfId="5714"/>
    <cellStyle name="Note 2 6 5 5 2" xfId="5715"/>
    <cellStyle name="Note 2 6 5 5 3" xfId="5716"/>
    <cellStyle name="Note 2 6 5 6" xfId="5717"/>
    <cellStyle name="Note 2 6 5 7" xfId="5718"/>
    <cellStyle name="Note 2 6 5 8" xfId="5719"/>
    <cellStyle name="Note 2 6 6" xfId="5720"/>
    <cellStyle name="Note 2 6 6 2" xfId="5721"/>
    <cellStyle name="Note 2 6 6 2 2" xfId="5722"/>
    <cellStyle name="Note 2 6 6 2 3" xfId="5723"/>
    <cellStyle name="Note 2 6 6 3" xfId="5724"/>
    <cellStyle name="Note 2 6 6 3 2" xfId="5725"/>
    <cellStyle name="Note 2 6 6 4" xfId="5726"/>
    <cellStyle name="Note 2 6 6 4 2" xfId="5727"/>
    <cellStyle name="Note 2 6 6 4 3" xfId="5728"/>
    <cellStyle name="Note 2 6 6 5" xfId="5729"/>
    <cellStyle name="Note 2 6 6 5 2" xfId="5730"/>
    <cellStyle name="Note 2 6 6 5 3" xfId="5731"/>
    <cellStyle name="Note 2 6 6 6" xfId="5732"/>
    <cellStyle name="Note 2 6 6 7" xfId="5733"/>
    <cellStyle name="Note 2 6 6 8" xfId="5734"/>
    <cellStyle name="Note 2 6 7" xfId="5735"/>
    <cellStyle name="Note 2 6 7 2" xfId="5736"/>
    <cellStyle name="Note 2 6 7 2 2" xfId="5737"/>
    <cellStyle name="Note 2 6 7 2 3" xfId="5738"/>
    <cellStyle name="Note 2 6 7 3" xfId="5739"/>
    <cellStyle name="Note 2 6 7 3 2" xfId="5740"/>
    <cellStyle name="Note 2 6 7 4" xfId="5741"/>
    <cellStyle name="Note 2 6 7 4 2" xfId="5742"/>
    <cellStyle name="Note 2 6 7 4 3" xfId="5743"/>
    <cellStyle name="Note 2 6 7 5" xfId="5744"/>
    <cellStyle name="Note 2 6 7 5 2" xfId="5745"/>
    <cellStyle name="Note 2 6 7 5 3" xfId="5746"/>
    <cellStyle name="Note 2 6 7 6" xfId="5747"/>
    <cellStyle name="Note 2 6 7 7" xfId="5748"/>
    <cellStyle name="Note 2 6 7 8" xfId="5749"/>
    <cellStyle name="Note 2 6 8" xfId="5750"/>
    <cellStyle name="Note 2 6 8 2" xfId="5751"/>
    <cellStyle name="Note 2 6 8 2 2" xfId="5752"/>
    <cellStyle name="Note 2 6 8 3" xfId="5753"/>
    <cellStyle name="Note 2 6 8 3 2" xfId="5754"/>
    <cellStyle name="Note 2 6 8 3 3" xfId="5755"/>
    <cellStyle name="Note 2 6 8 4" xfId="5756"/>
    <cellStyle name="Note 2 6 8 4 2" xfId="5757"/>
    <cellStyle name="Note 2 6 8 5" xfId="5758"/>
    <cellStyle name="Note 2 6 8 5 2" xfId="5759"/>
    <cellStyle name="Note 2 6 8 5 3" xfId="5760"/>
    <cellStyle name="Note 2 6 8 6" xfId="5761"/>
    <cellStyle name="Note 2 6 8 6 2" xfId="5762"/>
    <cellStyle name="Note 2 6 8 6 3" xfId="5763"/>
    <cellStyle name="Note 2 6 8 7" xfId="5764"/>
    <cellStyle name="Note 2 6 8 8" xfId="5765"/>
    <cellStyle name="Note 2 6 8 9" xfId="5766"/>
    <cellStyle name="Note 2 6 9" xfId="5767"/>
    <cellStyle name="Note 2 6 9 2" xfId="5768"/>
    <cellStyle name="Note 2 6 9 2 2" xfId="5769"/>
    <cellStyle name="Note 2 6 9 3" xfId="5770"/>
    <cellStyle name="Note 2 6 9 3 2" xfId="5771"/>
    <cellStyle name="Note 2 6 9 3 3" xfId="5772"/>
    <cellStyle name="Note 2 6 9 4" xfId="5773"/>
    <cellStyle name="Note 2 6 9 4 2" xfId="5774"/>
    <cellStyle name="Note 2 6 9 5" xfId="5775"/>
    <cellStyle name="Note 2 6 9 5 2" xfId="5776"/>
    <cellStyle name="Note 2 6 9 5 3" xfId="5777"/>
    <cellStyle name="Note 2 6 9 6" xfId="5778"/>
    <cellStyle name="Note 2 6 9 6 2" xfId="5779"/>
    <cellStyle name="Note 2 6 9 6 3" xfId="5780"/>
    <cellStyle name="Note 2 6 9 7" xfId="5781"/>
    <cellStyle name="Note 2 6 9 8" xfId="5782"/>
    <cellStyle name="Note 2 6 9 9" xfId="5783"/>
    <cellStyle name="Note 2 7" xfId="5784"/>
    <cellStyle name="Note 2 7 2" xfId="5785"/>
    <cellStyle name="Note 2 7 2 2" xfId="5786"/>
    <cellStyle name="Note 2 7 2 3" xfId="5787"/>
    <cellStyle name="Note 2 7 3" xfId="5788"/>
    <cellStyle name="Note 2 7 3 2" xfId="5789"/>
    <cellStyle name="Note 2 7 3 3" xfId="5790"/>
    <cellStyle name="Note 2 7 4" xfId="5791"/>
    <cellStyle name="Note 2 7 4 2" xfId="5792"/>
    <cellStyle name="Note 2 7 5" xfId="5793"/>
    <cellStyle name="Note 2 7 5 2" xfId="5794"/>
    <cellStyle name="Note 2 7 5 3" xfId="5795"/>
    <cellStyle name="Note 2 7 6" xfId="5796"/>
    <cellStyle name="Note 2 7 6 2" xfId="5797"/>
    <cellStyle name="Note 2 7 6 3" xfId="5798"/>
    <cellStyle name="Note 2 7 7" xfId="5799"/>
    <cellStyle name="Note 2 7 8" xfId="5800"/>
    <cellStyle name="Note 2 7 9" xfId="5801"/>
    <cellStyle name="Note 2 8" xfId="5802"/>
    <cellStyle name="Note 2 8 2" xfId="5803"/>
    <cellStyle name="Note 2 8 2 2" xfId="5804"/>
    <cellStyle name="Note 2 8 2 3" xfId="5805"/>
    <cellStyle name="Note 2 8 3" xfId="5806"/>
    <cellStyle name="Note 2 8 3 2" xfId="5807"/>
    <cellStyle name="Note 2 8 4" xfId="5808"/>
    <cellStyle name="Note 2 8 4 2" xfId="5809"/>
    <cellStyle name="Note 2 8 4 3" xfId="5810"/>
    <cellStyle name="Note 2 8 5" xfId="5811"/>
    <cellStyle name="Note 2 8 5 2" xfId="5812"/>
    <cellStyle name="Note 2 8 5 3" xfId="5813"/>
    <cellStyle name="Note 2 8 6" xfId="5814"/>
    <cellStyle name="Note 2 8 7" xfId="5815"/>
    <cellStyle name="Note 2 8 8" xfId="5816"/>
    <cellStyle name="Note 2 9" xfId="5817"/>
    <cellStyle name="Note 2 9 2" xfId="5818"/>
    <cellStyle name="Note 2 9 2 2" xfId="5819"/>
    <cellStyle name="Note 2 9 2 3" xfId="5820"/>
    <cellStyle name="Note 2 9 3" xfId="5821"/>
    <cellStyle name="Note 2 9 3 2" xfId="5822"/>
    <cellStyle name="Note 2 9 4" xfId="5823"/>
    <cellStyle name="Note 2 9 4 2" xfId="5824"/>
    <cellStyle name="Note 2 9 4 3" xfId="5825"/>
    <cellStyle name="Note 2 9 5" xfId="5826"/>
    <cellStyle name="Note 2 9 5 2" xfId="5827"/>
    <cellStyle name="Note 2 9 5 3" xfId="5828"/>
    <cellStyle name="Note 2 9 6" xfId="5829"/>
    <cellStyle name="Note 2 9 7" xfId="5830"/>
    <cellStyle name="Note 2 9 8" xfId="5831"/>
    <cellStyle name="Note 3" xfId="5832"/>
    <cellStyle name="Note 3 10" xfId="5833"/>
    <cellStyle name="Note 3 10 2" xfId="5834"/>
    <cellStyle name="Note 3 10 2 2" xfId="5835"/>
    <cellStyle name="Note 3 10 2 3" xfId="5836"/>
    <cellStyle name="Note 3 10 3" xfId="5837"/>
    <cellStyle name="Note 3 10 3 2" xfId="5838"/>
    <cellStyle name="Note 3 10 4" xfId="5839"/>
    <cellStyle name="Note 3 10 4 2" xfId="5840"/>
    <cellStyle name="Note 3 10 4 3" xfId="5841"/>
    <cellStyle name="Note 3 10 5" xfId="5842"/>
    <cellStyle name="Note 3 10 5 2" xfId="5843"/>
    <cellStyle name="Note 3 10 5 3" xfId="5844"/>
    <cellStyle name="Note 3 10 6" xfId="5845"/>
    <cellStyle name="Note 3 10 7" xfId="5846"/>
    <cellStyle name="Note 3 11" xfId="5847"/>
    <cellStyle name="Note 3 11 2" xfId="5848"/>
    <cellStyle name="Note 3 11 3" xfId="5849"/>
    <cellStyle name="Note 3 12" xfId="5850"/>
    <cellStyle name="Note 3 12 2" xfId="5851"/>
    <cellStyle name="Note 3 13" xfId="5852"/>
    <cellStyle name="Note 3 13 2" xfId="5853"/>
    <cellStyle name="Note 3 13 3" xfId="5854"/>
    <cellStyle name="Note 3 14" xfId="5855"/>
    <cellStyle name="Note 3 14 2" xfId="5856"/>
    <cellStyle name="Note 3 14 3" xfId="5857"/>
    <cellStyle name="Note 3 15" xfId="5858"/>
    <cellStyle name="Note 3 2" xfId="5859"/>
    <cellStyle name="Note 3 2 2" xfId="5860"/>
    <cellStyle name="Note 3 2 2 2" xfId="5861"/>
    <cellStyle name="Note 3 2 2 3" xfId="5862"/>
    <cellStyle name="Note 3 2 3" xfId="5863"/>
    <cellStyle name="Note 3 2 3 2" xfId="5864"/>
    <cellStyle name="Note 3 2 3 3" xfId="5865"/>
    <cellStyle name="Note 3 2 4" xfId="5866"/>
    <cellStyle name="Note 3 2 4 2" xfId="5867"/>
    <cellStyle name="Note 3 2 5" xfId="5868"/>
    <cellStyle name="Note 3 2 5 2" xfId="5869"/>
    <cellStyle name="Note 3 2 5 3" xfId="5870"/>
    <cellStyle name="Note 3 2 6" xfId="5871"/>
    <cellStyle name="Note 3 2 6 2" xfId="5872"/>
    <cellStyle name="Note 3 2 6 3" xfId="5873"/>
    <cellStyle name="Note 3 2 7" xfId="5874"/>
    <cellStyle name="Note 3 2 8" xfId="5875"/>
    <cellStyle name="Note 3 2 9" xfId="5876"/>
    <cellStyle name="Note 3 3" xfId="5877"/>
    <cellStyle name="Note 3 3 2" xfId="5878"/>
    <cellStyle name="Note 3 3 2 2" xfId="5879"/>
    <cellStyle name="Note 3 3 2 3" xfId="5880"/>
    <cellStyle name="Note 3 3 3" xfId="5881"/>
    <cellStyle name="Note 3 3 3 2" xfId="5882"/>
    <cellStyle name="Note 3 3 4" xfId="5883"/>
    <cellStyle name="Note 3 3 4 2" xfId="5884"/>
    <cellStyle name="Note 3 3 4 3" xfId="5885"/>
    <cellStyle name="Note 3 3 5" xfId="5886"/>
    <cellStyle name="Note 3 3 5 2" xfId="5887"/>
    <cellStyle name="Note 3 3 5 3" xfId="5888"/>
    <cellStyle name="Note 3 3 6" xfId="5889"/>
    <cellStyle name="Note 3 3 7" xfId="5890"/>
    <cellStyle name="Note 3 3 8" xfId="5891"/>
    <cellStyle name="Note 3 4" xfId="5892"/>
    <cellStyle name="Note 3 4 2" xfId="5893"/>
    <cellStyle name="Note 3 4 2 2" xfId="5894"/>
    <cellStyle name="Note 3 4 2 3" xfId="5895"/>
    <cellStyle name="Note 3 4 3" xfId="5896"/>
    <cellStyle name="Note 3 4 3 2" xfId="5897"/>
    <cellStyle name="Note 3 4 4" xfId="5898"/>
    <cellStyle name="Note 3 4 4 2" xfId="5899"/>
    <cellStyle name="Note 3 4 4 3" xfId="5900"/>
    <cellStyle name="Note 3 4 5" xfId="5901"/>
    <cellStyle name="Note 3 4 5 2" xfId="5902"/>
    <cellStyle name="Note 3 4 5 3" xfId="5903"/>
    <cellStyle name="Note 3 4 6" xfId="5904"/>
    <cellStyle name="Note 3 4 7" xfId="5905"/>
    <cellStyle name="Note 3 4 8" xfId="5906"/>
    <cellStyle name="Note 3 5" xfId="5907"/>
    <cellStyle name="Note 3 5 2" xfId="5908"/>
    <cellStyle name="Note 3 5 2 2" xfId="5909"/>
    <cellStyle name="Note 3 5 2 3" xfId="5910"/>
    <cellStyle name="Note 3 5 3" xfId="5911"/>
    <cellStyle name="Note 3 5 3 2" xfId="5912"/>
    <cellStyle name="Note 3 5 4" xfId="5913"/>
    <cellStyle name="Note 3 5 4 2" xfId="5914"/>
    <cellStyle name="Note 3 5 4 3" xfId="5915"/>
    <cellStyle name="Note 3 5 5" xfId="5916"/>
    <cellStyle name="Note 3 5 5 2" xfId="5917"/>
    <cellStyle name="Note 3 5 5 3" xfId="5918"/>
    <cellStyle name="Note 3 5 6" xfId="5919"/>
    <cellStyle name="Note 3 5 7" xfId="5920"/>
    <cellStyle name="Note 3 5 8" xfId="5921"/>
    <cellStyle name="Note 3 6" xfId="5922"/>
    <cellStyle name="Note 3 6 2" xfId="5923"/>
    <cellStyle name="Note 3 6 2 2" xfId="5924"/>
    <cellStyle name="Note 3 6 2 3" xfId="5925"/>
    <cellStyle name="Note 3 6 3" xfId="5926"/>
    <cellStyle name="Note 3 6 3 2" xfId="5927"/>
    <cellStyle name="Note 3 6 4" xfId="5928"/>
    <cellStyle name="Note 3 6 4 2" xfId="5929"/>
    <cellStyle name="Note 3 6 4 3" xfId="5930"/>
    <cellStyle name="Note 3 6 5" xfId="5931"/>
    <cellStyle name="Note 3 6 5 2" xfId="5932"/>
    <cellStyle name="Note 3 6 5 3" xfId="5933"/>
    <cellStyle name="Note 3 6 6" xfId="5934"/>
    <cellStyle name="Note 3 6 7" xfId="5935"/>
    <cellStyle name="Note 3 6 8" xfId="5936"/>
    <cellStyle name="Note 3 7" xfId="5937"/>
    <cellStyle name="Note 3 7 2" xfId="5938"/>
    <cellStyle name="Note 3 7 2 2" xfId="5939"/>
    <cellStyle name="Note 3 7 2 3" xfId="5940"/>
    <cellStyle name="Note 3 7 3" xfId="5941"/>
    <cellStyle name="Note 3 7 3 2" xfId="5942"/>
    <cellStyle name="Note 3 7 4" xfId="5943"/>
    <cellStyle name="Note 3 7 4 2" xfId="5944"/>
    <cellStyle name="Note 3 7 4 3" xfId="5945"/>
    <cellStyle name="Note 3 7 5" xfId="5946"/>
    <cellStyle name="Note 3 7 5 2" xfId="5947"/>
    <cellStyle name="Note 3 7 5 3" xfId="5948"/>
    <cellStyle name="Note 3 7 6" xfId="5949"/>
    <cellStyle name="Note 3 7 7" xfId="5950"/>
    <cellStyle name="Note 3 7 8" xfId="5951"/>
    <cellStyle name="Note 3 8" xfId="5952"/>
    <cellStyle name="Note 3 8 2" xfId="5953"/>
    <cellStyle name="Note 3 8 2 2" xfId="5954"/>
    <cellStyle name="Note 3 8 3" xfId="5955"/>
    <cellStyle name="Note 3 8 3 2" xfId="5956"/>
    <cellStyle name="Note 3 8 3 3" xfId="5957"/>
    <cellStyle name="Note 3 8 4" xfId="5958"/>
    <cellStyle name="Note 3 8 4 2" xfId="5959"/>
    <cellStyle name="Note 3 8 5" xfId="5960"/>
    <cellStyle name="Note 3 8 5 2" xfId="5961"/>
    <cellStyle name="Note 3 8 5 3" xfId="5962"/>
    <cellStyle name="Note 3 8 6" xfId="5963"/>
    <cellStyle name="Note 3 8 6 2" xfId="5964"/>
    <cellStyle name="Note 3 8 6 3" xfId="5965"/>
    <cellStyle name="Note 3 8 7" xfId="5966"/>
    <cellStyle name="Note 3 8 8" xfId="5967"/>
    <cellStyle name="Note 3 8 9" xfId="5968"/>
    <cellStyle name="Note 3 9" xfId="5969"/>
    <cellStyle name="Note 3 9 2" xfId="5970"/>
    <cellStyle name="Note 3 9 2 2" xfId="5971"/>
    <cellStyle name="Note 3 9 3" xfId="5972"/>
    <cellStyle name="Note 3 9 3 2" xfId="5973"/>
    <cellStyle name="Note 3 9 3 3" xfId="5974"/>
    <cellStyle name="Note 3 9 4" xfId="5975"/>
    <cellStyle name="Note 3 9 4 2" xfId="5976"/>
    <cellStyle name="Note 3 9 5" xfId="5977"/>
    <cellStyle name="Note 3 9 5 2" xfId="5978"/>
    <cellStyle name="Note 3 9 5 3" xfId="5979"/>
    <cellStyle name="Note 3 9 6" xfId="5980"/>
    <cellStyle name="Note 3 9 6 2" xfId="5981"/>
    <cellStyle name="Note 3 9 6 3" xfId="5982"/>
    <cellStyle name="Note 3 9 7" xfId="5983"/>
    <cellStyle name="Note 3 9 8" xfId="5984"/>
    <cellStyle name="Note 3 9 9" xfId="5985"/>
    <cellStyle name="Note 4" xfId="5986"/>
    <cellStyle name="Note 4 2" xfId="5987"/>
    <cellStyle name="Note 4 2 2" xfId="5988"/>
    <cellStyle name="Note 4 2 3" xfId="5989"/>
    <cellStyle name="Note 4 3" xfId="5990"/>
    <cellStyle name="Note 4 3 2" xfId="5991"/>
    <cellStyle name="Note 4 3 3" xfId="5992"/>
    <cellStyle name="Note 4 4" xfId="5993"/>
    <cellStyle name="Note 4 4 2" xfId="5994"/>
    <cellStyle name="Note 4 5" xfId="5995"/>
    <cellStyle name="Note 4 5 2" xfId="5996"/>
    <cellStyle name="Note 4 5 3" xfId="5997"/>
    <cellStyle name="Note 4 6" xfId="5998"/>
    <cellStyle name="Note 4 6 2" xfId="5999"/>
    <cellStyle name="Note 4 6 3" xfId="6000"/>
    <cellStyle name="Note 4 7" xfId="6001"/>
    <cellStyle name="Note 4 8" xfId="6002"/>
    <cellStyle name="Note 4 9" xfId="6003"/>
    <cellStyle name="Note 5" xfId="6004"/>
    <cellStyle name="Note 5 2" xfId="6005"/>
    <cellStyle name="Note 5 2 2" xfId="6006"/>
    <cellStyle name="Note 5 2 3" xfId="6007"/>
    <cellStyle name="Note 5 3" xfId="6008"/>
    <cellStyle name="Note 5 3 2" xfId="6009"/>
    <cellStyle name="Note 5 4" xfId="6010"/>
    <cellStyle name="Note 5 4 2" xfId="6011"/>
    <cellStyle name="Note 5 4 3" xfId="6012"/>
    <cellStyle name="Note 5 5" xfId="6013"/>
    <cellStyle name="Note 5 5 2" xfId="6014"/>
    <cellStyle name="Note 5 5 3" xfId="6015"/>
    <cellStyle name="Note 5 6" xfId="6016"/>
    <cellStyle name="Note 5 7" xfId="6017"/>
    <cellStyle name="Note 5 8" xfId="6018"/>
    <cellStyle name="Note 6" xfId="6019"/>
    <cellStyle name="Note 6 2" xfId="6020"/>
    <cellStyle name="Note 6 2 2" xfId="6021"/>
    <cellStyle name="Note 6 2 3" xfId="6022"/>
    <cellStyle name="Note 6 3" xfId="6023"/>
    <cellStyle name="Note 6 3 2" xfId="6024"/>
    <cellStyle name="Note 6 4" xfId="6025"/>
    <cellStyle name="Note 6 4 2" xfId="6026"/>
    <cellStyle name="Note 6 4 3" xfId="6027"/>
    <cellStyle name="Note 6 5" xfId="6028"/>
    <cellStyle name="Note 6 5 2" xfId="6029"/>
    <cellStyle name="Note 6 5 3" xfId="6030"/>
    <cellStyle name="Note 6 6" xfId="6031"/>
    <cellStyle name="Note 6 7" xfId="6032"/>
    <cellStyle name="Note 6 8" xfId="6033"/>
    <cellStyle name="Note 7" xfId="6034"/>
    <cellStyle name="Note 7 2" xfId="6035"/>
    <cellStyle name="Note 7 2 2" xfId="6036"/>
    <cellStyle name="Note 7 2 3" xfId="6037"/>
    <cellStyle name="Note 7 3" xfId="6038"/>
    <cellStyle name="Note 7 3 2" xfId="6039"/>
    <cellStyle name="Note 7 4" xfId="6040"/>
    <cellStyle name="Note 7 4 2" xfId="6041"/>
    <cellStyle name="Note 7 4 3" xfId="6042"/>
    <cellStyle name="Note 7 5" xfId="6043"/>
    <cellStyle name="Note 7 5 2" xfId="6044"/>
    <cellStyle name="Note 7 5 3" xfId="6045"/>
    <cellStyle name="Note 7 6" xfId="6046"/>
    <cellStyle name="Note 7 7" xfId="6047"/>
    <cellStyle name="Note 7 8" xfId="6048"/>
    <cellStyle name="Note 8" xfId="6049"/>
    <cellStyle name="Note 8 2" xfId="6050"/>
    <cellStyle name="Note 8 2 2" xfId="6051"/>
    <cellStyle name="Note 8 2 3" xfId="6052"/>
    <cellStyle name="Note 8 3" xfId="6053"/>
    <cellStyle name="Note 8 3 2" xfId="6054"/>
    <cellStyle name="Note 8 4" xfId="6055"/>
    <cellStyle name="Note 8 4 2" xfId="6056"/>
    <cellStyle name="Note 8 4 3" xfId="6057"/>
    <cellStyle name="Note 8 5" xfId="6058"/>
    <cellStyle name="Note 8 5 2" xfId="6059"/>
    <cellStyle name="Note 8 5 3" xfId="6060"/>
    <cellStyle name="Note 8 6" xfId="6061"/>
    <cellStyle name="Note 8 7" xfId="6062"/>
    <cellStyle name="Note 8 8" xfId="6063"/>
    <cellStyle name="Note 9" xfId="6064"/>
    <cellStyle name="Note 9 2" xfId="6065"/>
    <cellStyle name="Note 9 2 2" xfId="6066"/>
    <cellStyle name="Note 9 2 3" xfId="6067"/>
    <cellStyle name="Note 9 3" xfId="6068"/>
    <cellStyle name="Note 9 3 2" xfId="6069"/>
    <cellStyle name="Note 9 4" xfId="6070"/>
    <cellStyle name="Note 9 4 2" xfId="6071"/>
    <cellStyle name="Note 9 4 3" xfId="6072"/>
    <cellStyle name="Note 9 5" xfId="6073"/>
    <cellStyle name="Note 9 5 2" xfId="6074"/>
    <cellStyle name="Note 9 5 3" xfId="6075"/>
    <cellStyle name="Note 9 6" xfId="6076"/>
    <cellStyle name="Note 9 7" xfId="6077"/>
    <cellStyle name="Note 9 8" xfId="6078"/>
    <cellStyle name="NWM" xfId="6079"/>
    <cellStyle name="Ò_x000d_Normal_123569" xfId="6083"/>
    <cellStyle name="Œ…‹æØ‚è [0.00]_laroux" xfId="84"/>
    <cellStyle name="Œ…‹æØ‚è_laroux" xfId="85"/>
    <cellStyle name="oft Excel]_x000d__x000a_Comment=open=/f ‚ðw’è‚·‚é‚ÆAƒ†[ƒU[’è‹`ŠÖ”‚ðŠÖ”“\‚è•t‚¯‚Ìˆê——‚É“o˜^‚·‚é‚±‚Æ‚ª‚Å‚«‚Ü‚·B_x000d__x000a_Maximized" xfId="6084"/>
    <cellStyle name="oft Excel]_x000d__x000a_Comment=open=/f ‚ðŽw’è‚·‚é‚ÆAƒ†[ƒU[’è‹`ŠÖ”‚ðŠÖ”“\‚è•t‚¯‚Ìˆê——‚É“o˜^‚·‚é‚±‚Æ‚ª‚Å‚«‚Ü‚·B_x000d__x000a_Maximized" xfId="6085"/>
    <cellStyle name="oft Excel]_x000d__x000a_Comment=open=/f ‚ðŽw’è‚·‚é‚ÆAƒ†[ƒU[’è‹`ŠÖ”‚ðŠÖ”“\‚è•t‚¯‚Ìˆê——‚É“o˜^‚·‚é‚±‚Æ‚ª‚Å‚«‚Ü‚·B_x000d__x000a_Maximized 2" xfId="6086"/>
    <cellStyle name="oft Excel]_x000d__x000a_Comment=open=/f ‚ðŽw’è‚·‚é‚ÆAƒ†[ƒU[’è‹`ŠÖ”‚ðŠÖ”“\‚è•t‚¯‚Ìˆê——‚É“o˜^‚·‚é‚±‚Æ‚ª‚Å‚«‚Ü‚·B_x000d__x000a_Maximized 3" xfId="6087"/>
    <cellStyle name="oft Excel]_x000d__x000a_Comment=open=/f ‚ðŽw’è‚·‚é‚ÆAƒ†[ƒU[’è‹`ŠÖ”‚ðŠÖ”“\‚è•t‚¯‚Ìˆê——‚É“o˜^‚·‚é‚±‚Æ‚ª‚Å‚«‚Ü‚·B_x000d__x000a_Maximized 4" xfId="6088"/>
    <cellStyle name="oft Excel]_x000d__x000a_Comment=The open=/f lines load custom functions into the Paste Function list._x000d__x000a_Maximized=2_x000d__x000a_Basics=1_x000d__x000a_A" xfId="86"/>
    <cellStyle name="oft Excel]_x000d__x000a_Comment=The open=/f lines load custom functions into the Paste Function list._x000d__x000a_Maximized=2_x000d__x000a_Basics=1_x000d__x000a_A 2" xfId="6089"/>
    <cellStyle name="oft Excel]_x000d__x000a_Comment=The open=/f lines load custom functions into the Paste Function list._x000d__x000a_Maximized=3_x000d__x000a_Basics=1_x000d__x000a_A" xfId="87"/>
    <cellStyle name="oft Excel]_x000d__x000a_Comment=The open=/f lines load custom functions into the Paste Function list._x000d__x000a_Maximized=3_x000d__x000a_Basics=1_x000d__x000a_A 10" xfId="6090"/>
    <cellStyle name="oft Excel]_x000d__x000a_Comment=The open=/f lines load custom functions into the Paste Function list._x000d__x000a_Maximized=3_x000d__x000a_Basics=1_x000d__x000a_A 11" xfId="6091"/>
    <cellStyle name="oft Excel]_x000d__x000a_Comment=The open=/f lines load custom functions into the Paste Function list._x000d__x000a_Maximized=3_x000d__x000a_Basics=1_x000d__x000a_A 12" xfId="6092"/>
    <cellStyle name="oft Excel]_x000d__x000a_Comment=The open=/f lines load custom functions into the Paste Function list._x000d__x000a_Maximized=3_x000d__x000a_Basics=1_x000d__x000a_A 13" xfId="6093"/>
    <cellStyle name="oft Excel]_x000d__x000a_Comment=The open=/f lines load custom functions into the Paste Function list._x000d__x000a_Maximized=3_x000d__x000a_Basics=1_x000d__x000a_A 14" xfId="6094"/>
    <cellStyle name="oft Excel]_x000d__x000a_Comment=The open=/f lines load custom functions into the Paste Function list._x000d__x000a_Maximized=3_x000d__x000a_Basics=1_x000d__x000a_A 15" xfId="6095"/>
    <cellStyle name="oft Excel]_x000d__x000a_Comment=The open=/f lines load custom functions into the Paste Function list._x000d__x000a_Maximized=3_x000d__x000a_Basics=1_x000d__x000a_A 16" xfId="6096"/>
    <cellStyle name="oft Excel]_x000d__x000a_Comment=The open=/f lines load custom functions into the Paste Function list._x000d__x000a_Maximized=3_x000d__x000a_Basics=1_x000d__x000a_A 17" xfId="6097"/>
    <cellStyle name="oft Excel]_x000d__x000a_Comment=The open=/f lines load custom functions into the Paste Function list._x000d__x000a_Maximized=3_x000d__x000a_Basics=1_x000d__x000a_A 18" xfId="6098"/>
    <cellStyle name="oft Excel]_x000d__x000a_Comment=The open=/f lines load custom functions into the Paste Function list._x000d__x000a_Maximized=3_x000d__x000a_Basics=1_x000d__x000a_A 19" xfId="6099"/>
    <cellStyle name="oft Excel]_x000d__x000a_Comment=The open=/f lines load custom functions into the Paste Function list._x000d__x000a_Maximized=3_x000d__x000a_Basics=1_x000d__x000a_A 2" xfId="6100"/>
    <cellStyle name="oft Excel]_x000d__x000a_Comment=The open=/f lines load custom functions into the Paste Function list._x000d__x000a_Maximized=3_x000d__x000a_Basics=1_x000d__x000a_A 20" xfId="6101"/>
    <cellStyle name="oft Excel]_x000d__x000a_Comment=The open=/f lines load custom functions into the Paste Function list._x000d__x000a_Maximized=3_x000d__x000a_Basics=1_x000d__x000a_A 21" xfId="6102"/>
    <cellStyle name="oft Excel]_x000d__x000a_Comment=The open=/f lines load custom functions into the Paste Function list._x000d__x000a_Maximized=3_x000d__x000a_Basics=1_x000d__x000a_A 22" xfId="6103"/>
    <cellStyle name="oft Excel]_x000d__x000a_Comment=The open=/f lines load custom functions into the Paste Function list._x000d__x000a_Maximized=3_x000d__x000a_Basics=1_x000d__x000a_A 23" xfId="6104"/>
    <cellStyle name="oft Excel]_x000d__x000a_Comment=The open=/f lines load custom functions into the Paste Function list._x000d__x000a_Maximized=3_x000d__x000a_Basics=1_x000d__x000a_A 24" xfId="6105"/>
    <cellStyle name="oft Excel]_x000d__x000a_Comment=The open=/f lines load custom functions into the Paste Function list._x000d__x000a_Maximized=3_x000d__x000a_Basics=1_x000d__x000a_A 25" xfId="6106"/>
    <cellStyle name="oft Excel]_x000d__x000a_Comment=The open=/f lines load custom functions into the Paste Function list._x000d__x000a_Maximized=3_x000d__x000a_Basics=1_x000d__x000a_A 26" xfId="6107"/>
    <cellStyle name="oft Excel]_x000d__x000a_Comment=The open=/f lines load custom functions into the Paste Function list._x000d__x000a_Maximized=3_x000d__x000a_Basics=1_x000d__x000a_A 27" xfId="6108"/>
    <cellStyle name="oft Excel]_x000d__x000a_Comment=The open=/f lines load custom functions into the Paste Function list._x000d__x000a_Maximized=3_x000d__x000a_Basics=1_x000d__x000a_A 28" xfId="6109"/>
    <cellStyle name="oft Excel]_x000d__x000a_Comment=The open=/f lines load custom functions into the Paste Function list._x000d__x000a_Maximized=3_x000d__x000a_Basics=1_x000d__x000a_A 29" xfId="6110"/>
    <cellStyle name="oft Excel]_x000d__x000a_Comment=The open=/f lines load custom functions into the Paste Function list._x000d__x000a_Maximized=3_x000d__x000a_Basics=1_x000d__x000a_A 3" xfId="6111"/>
    <cellStyle name="oft Excel]_x000d__x000a_Comment=The open=/f lines load custom functions into the Paste Function list._x000d__x000a_Maximized=3_x000d__x000a_Basics=1_x000d__x000a_A 30" xfId="6112"/>
    <cellStyle name="oft Excel]_x000d__x000a_Comment=The open=/f lines load custom functions into the Paste Function list._x000d__x000a_Maximized=3_x000d__x000a_Basics=1_x000d__x000a_A 31" xfId="6113"/>
    <cellStyle name="oft Excel]_x000d__x000a_Comment=The open=/f lines load custom functions into the Paste Function list._x000d__x000a_Maximized=3_x000d__x000a_Basics=1_x000d__x000a_A 32" xfId="6114"/>
    <cellStyle name="oft Excel]_x000d__x000a_Comment=The open=/f lines load custom functions into the Paste Function list._x000d__x000a_Maximized=3_x000d__x000a_Basics=1_x000d__x000a_A 33" xfId="6115"/>
    <cellStyle name="oft Excel]_x000d__x000a_Comment=The open=/f lines load custom functions into the Paste Function list._x000d__x000a_Maximized=3_x000d__x000a_Basics=1_x000d__x000a_A 4" xfId="6116"/>
    <cellStyle name="oft Excel]_x000d__x000a_Comment=The open=/f lines load custom functions into the Paste Function list._x000d__x000a_Maximized=3_x000d__x000a_Basics=1_x000d__x000a_A 5" xfId="6117"/>
    <cellStyle name="oft Excel]_x000d__x000a_Comment=The open=/f lines load custom functions into the Paste Function list._x000d__x000a_Maximized=3_x000d__x000a_Basics=1_x000d__x000a_A 6" xfId="6118"/>
    <cellStyle name="oft Excel]_x000d__x000a_Comment=The open=/f lines load custom functions into the Paste Function list._x000d__x000a_Maximized=3_x000d__x000a_Basics=1_x000d__x000a_A 7" xfId="6119"/>
    <cellStyle name="oft Excel]_x000d__x000a_Comment=The open=/f lines load custom functions into the Paste Function list._x000d__x000a_Maximized=3_x000d__x000a_Basics=1_x000d__x000a_A 8" xfId="6120"/>
    <cellStyle name="oft Excel]_x000d__x000a_Comment=The open=/f lines load custom functions into the Paste Function list._x000d__x000a_Maximized=3_x000d__x000a_Basics=1_x000d__x000a_A 9" xfId="6121"/>
    <cellStyle name="omma [0]_Mktg Prog" xfId="88"/>
    <cellStyle name="ormal_Sheet1_1" xfId="89"/>
    <cellStyle name="Output" xfId="90" builtinId="21" customBuiltin="1"/>
    <cellStyle name="Output 10" xfId="6122"/>
    <cellStyle name="Output 10 2" xfId="6123"/>
    <cellStyle name="Output 10 2 2" xfId="6124"/>
    <cellStyle name="Output 10 3" xfId="6125"/>
    <cellStyle name="Output 10 3 2" xfId="6126"/>
    <cellStyle name="Output 10 3 3" xfId="6127"/>
    <cellStyle name="Output 10 4" xfId="6128"/>
    <cellStyle name="Output 10 5" xfId="6129"/>
    <cellStyle name="Output 11" xfId="6130"/>
    <cellStyle name="Output 11 2" xfId="6131"/>
    <cellStyle name="Output 11 2 2" xfId="6132"/>
    <cellStyle name="Output 11 3" xfId="6133"/>
    <cellStyle name="Output 11 3 2" xfId="6134"/>
    <cellStyle name="Output 11 3 3" xfId="6135"/>
    <cellStyle name="Output 11 4" xfId="6136"/>
    <cellStyle name="Output 11 5" xfId="6137"/>
    <cellStyle name="Output 12" xfId="6138"/>
    <cellStyle name="Output 12 2" xfId="6139"/>
    <cellStyle name="Output 12 2 2" xfId="6140"/>
    <cellStyle name="Output 12 2 3" xfId="6141"/>
    <cellStyle name="Output 12 3" xfId="6142"/>
    <cellStyle name="Output 13" xfId="6143"/>
    <cellStyle name="Output 13 2" xfId="6144"/>
    <cellStyle name="Output 14" xfId="6145"/>
    <cellStyle name="Output 15" xfId="6146"/>
    <cellStyle name="Output 16" xfId="39135"/>
    <cellStyle name="Output 2" xfId="6147"/>
    <cellStyle name="Output 2 10" xfId="6148"/>
    <cellStyle name="Output 2 10 2" xfId="6149"/>
    <cellStyle name="Output 2 10 2 2" xfId="6150"/>
    <cellStyle name="Output 2 10 2 3" xfId="6151"/>
    <cellStyle name="Output 2 10 3" xfId="6152"/>
    <cellStyle name="Output 2 11" xfId="6153"/>
    <cellStyle name="Output 2 11 2" xfId="6154"/>
    <cellStyle name="Output 2 12" xfId="6155"/>
    <cellStyle name="Output 2 13" xfId="6156"/>
    <cellStyle name="Output 2 2" xfId="6157"/>
    <cellStyle name="Output 2 2 2" xfId="6158"/>
    <cellStyle name="Output 2 2 2 2" xfId="6159"/>
    <cellStyle name="Output 2 2 3" xfId="6160"/>
    <cellStyle name="Output 2 2 3 2" xfId="6161"/>
    <cellStyle name="Output 2 2 4" xfId="6162"/>
    <cellStyle name="Output 2 2 4 2" xfId="6163"/>
    <cellStyle name="Output 2 2 4 3" xfId="6164"/>
    <cellStyle name="Output 2 2 5" xfId="6165"/>
    <cellStyle name="Output 2 2 6" xfId="6166"/>
    <cellStyle name="Output 2 3" xfId="6167"/>
    <cellStyle name="Output 2 3 2" xfId="6168"/>
    <cellStyle name="Output 2 3 2 2" xfId="6169"/>
    <cellStyle name="Output 2 3 2 3" xfId="6170"/>
    <cellStyle name="Output 2 3 3" xfId="6171"/>
    <cellStyle name="Output 2 3 3 2" xfId="6172"/>
    <cellStyle name="Output 2 3 4" xfId="6173"/>
    <cellStyle name="Output 2 3 4 2" xfId="6174"/>
    <cellStyle name="Output 2 3 4 3" xfId="6175"/>
    <cellStyle name="Output 2 3 5" xfId="6176"/>
    <cellStyle name="Output 2 3 6" xfId="6177"/>
    <cellStyle name="Output 2 4" xfId="6178"/>
    <cellStyle name="Output 2 4 2" xfId="6179"/>
    <cellStyle name="Output 2 4 2 2" xfId="6180"/>
    <cellStyle name="Output 2 4 2 3" xfId="6181"/>
    <cellStyle name="Output 2 4 3" xfId="6182"/>
    <cellStyle name="Output 2 4 3 2" xfId="6183"/>
    <cellStyle name="Output 2 4 4" xfId="6184"/>
    <cellStyle name="Output 2 4 4 2" xfId="6185"/>
    <cellStyle name="Output 2 4 4 3" xfId="6186"/>
    <cellStyle name="Output 2 4 5" xfId="6187"/>
    <cellStyle name="Output 2 4 6" xfId="6188"/>
    <cellStyle name="Output 2 5" xfId="6189"/>
    <cellStyle name="Output 2 5 2" xfId="6190"/>
    <cellStyle name="Output 2 5 2 2" xfId="6191"/>
    <cellStyle name="Output 2 5 2 3" xfId="6192"/>
    <cellStyle name="Output 2 5 3" xfId="6193"/>
    <cellStyle name="Output 2 5 3 2" xfId="6194"/>
    <cellStyle name="Output 2 5 4" xfId="6195"/>
    <cellStyle name="Output 2 5 4 2" xfId="6196"/>
    <cellStyle name="Output 2 5 4 3" xfId="6197"/>
    <cellStyle name="Output 2 5 5" xfId="6198"/>
    <cellStyle name="Output 2 5 6" xfId="6199"/>
    <cellStyle name="Output 2 6" xfId="6200"/>
    <cellStyle name="Output 2 6 2" xfId="6201"/>
    <cellStyle name="Output 2 6 2 2" xfId="6202"/>
    <cellStyle name="Output 2 6 2 3" xfId="6203"/>
    <cellStyle name="Output 2 6 3" xfId="6204"/>
    <cellStyle name="Output 2 6 3 2" xfId="6205"/>
    <cellStyle name="Output 2 6 4" xfId="6206"/>
    <cellStyle name="Output 2 6 4 2" xfId="6207"/>
    <cellStyle name="Output 2 6 4 3" xfId="6208"/>
    <cellStyle name="Output 2 6 5" xfId="6209"/>
    <cellStyle name="Output 2 6 6" xfId="6210"/>
    <cellStyle name="Output 2 7" xfId="6211"/>
    <cellStyle name="Output 2 7 2" xfId="6212"/>
    <cellStyle name="Output 2 7 2 2" xfId="6213"/>
    <cellStyle name="Output 2 7 2 3" xfId="6214"/>
    <cellStyle name="Output 2 7 3" xfId="6215"/>
    <cellStyle name="Output 2 7 3 2" xfId="6216"/>
    <cellStyle name="Output 2 7 4" xfId="6217"/>
    <cellStyle name="Output 2 7 4 2" xfId="6218"/>
    <cellStyle name="Output 2 7 4 3" xfId="6219"/>
    <cellStyle name="Output 2 7 5" xfId="6220"/>
    <cellStyle name="Output 2 7 6" xfId="6221"/>
    <cellStyle name="Output 2 8" xfId="6222"/>
    <cellStyle name="Output 2 8 2" xfId="6223"/>
    <cellStyle name="Output 2 8 2 2" xfId="6224"/>
    <cellStyle name="Output 2 8 3" xfId="6225"/>
    <cellStyle name="Output 2 8 3 2" xfId="6226"/>
    <cellStyle name="Output 2 8 3 3" xfId="6227"/>
    <cellStyle name="Output 2 8 4" xfId="6228"/>
    <cellStyle name="Output 2 8 5" xfId="6229"/>
    <cellStyle name="Output 2 9" xfId="6230"/>
    <cellStyle name="Output 2 9 2" xfId="6231"/>
    <cellStyle name="Output 2 9 2 2" xfId="6232"/>
    <cellStyle name="Output 2 9 3" xfId="6233"/>
    <cellStyle name="Output 2 9 3 2" xfId="6234"/>
    <cellStyle name="Output 2 9 3 3" xfId="6235"/>
    <cellStyle name="Output 2 9 4" xfId="6236"/>
    <cellStyle name="Output 2 9 5" xfId="6237"/>
    <cellStyle name="Output 3" xfId="6238"/>
    <cellStyle name="Output 3 10" xfId="6239"/>
    <cellStyle name="Output 3 10 2" xfId="6240"/>
    <cellStyle name="Output 3 10 2 2" xfId="6241"/>
    <cellStyle name="Output 3 10 2 3" xfId="6242"/>
    <cellStyle name="Output 3 10 3" xfId="6243"/>
    <cellStyle name="Output 3 11" xfId="6244"/>
    <cellStyle name="Output 3 11 2" xfId="6245"/>
    <cellStyle name="Output 3 12" xfId="6246"/>
    <cellStyle name="Output 3 13" xfId="6247"/>
    <cellStyle name="Output 3 2" xfId="6248"/>
    <cellStyle name="Output 3 2 2" xfId="6249"/>
    <cellStyle name="Output 3 2 2 2" xfId="6250"/>
    <cellStyle name="Output 3 2 3" xfId="6251"/>
    <cellStyle name="Output 3 2 3 2" xfId="6252"/>
    <cellStyle name="Output 3 2 4" xfId="6253"/>
    <cellStyle name="Output 3 2 4 2" xfId="6254"/>
    <cellStyle name="Output 3 2 4 3" xfId="6255"/>
    <cellStyle name="Output 3 2 5" xfId="6256"/>
    <cellStyle name="Output 3 2 6" xfId="6257"/>
    <cellStyle name="Output 3 3" xfId="6258"/>
    <cellStyle name="Output 3 3 2" xfId="6259"/>
    <cellStyle name="Output 3 3 2 2" xfId="6260"/>
    <cellStyle name="Output 3 3 2 3" xfId="6261"/>
    <cellStyle name="Output 3 3 3" xfId="6262"/>
    <cellStyle name="Output 3 3 3 2" xfId="6263"/>
    <cellStyle name="Output 3 3 4" xfId="6264"/>
    <cellStyle name="Output 3 3 4 2" xfId="6265"/>
    <cellStyle name="Output 3 3 4 3" xfId="6266"/>
    <cellStyle name="Output 3 3 5" xfId="6267"/>
    <cellStyle name="Output 3 3 6" xfId="6268"/>
    <cellStyle name="Output 3 4" xfId="6269"/>
    <cellStyle name="Output 3 4 2" xfId="6270"/>
    <cellStyle name="Output 3 4 2 2" xfId="6271"/>
    <cellStyle name="Output 3 4 2 3" xfId="6272"/>
    <cellStyle name="Output 3 4 3" xfId="6273"/>
    <cellStyle name="Output 3 4 3 2" xfId="6274"/>
    <cellStyle name="Output 3 4 4" xfId="6275"/>
    <cellStyle name="Output 3 4 4 2" xfId="6276"/>
    <cellStyle name="Output 3 4 4 3" xfId="6277"/>
    <cellStyle name="Output 3 4 5" xfId="6278"/>
    <cellStyle name="Output 3 4 6" xfId="6279"/>
    <cellStyle name="Output 3 5" xfId="6280"/>
    <cellStyle name="Output 3 5 2" xfId="6281"/>
    <cellStyle name="Output 3 5 2 2" xfId="6282"/>
    <cellStyle name="Output 3 5 2 3" xfId="6283"/>
    <cellStyle name="Output 3 5 3" xfId="6284"/>
    <cellStyle name="Output 3 5 3 2" xfId="6285"/>
    <cellStyle name="Output 3 5 4" xfId="6286"/>
    <cellStyle name="Output 3 5 4 2" xfId="6287"/>
    <cellStyle name="Output 3 5 4 3" xfId="6288"/>
    <cellStyle name="Output 3 5 5" xfId="6289"/>
    <cellStyle name="Output 3 5 6" xfId="6290"/>
    <cellStyle name="Output 3 6" xfId="6291"/>
    <cellStyle name="Output 3 6 2" xfId="6292"/>
    <cellStyle name="Output 3 6 2 2" xfId="6293"/>
    <cellStyle name="Output 3 6 2 3" xfId="6294"/>
    <cellStyle name="Output 3 6 3" xfId="6295"/>
    <cellStyle name="Output 3 6 3 2" xfId="6296"/>
    <cellStyle name="Output 3 6 4" xfId="6297"/>
    <cellStyle name="Output 3 6 4 2" xfId="6298"/>
    <cellStyle name="Output 3 6 4 3" xfId="6299"/>
    <cellStyle name="Output 3 6 5" xfId="6300"/>
    <cellStyle name="Output 3 6 6" xfId="6301"/>
    <cellStyle name="Output 3 7" xfId="6302"/>
    <cellStyle name="Output 3 7 2" xfId="6303"/>
    <cellStyle name="Output 3 7 2 2" xfId="6304"/>
    <cellStyle name="Output 3 7 2 3" xfId="6305"/>
    <cellStyle name="Output 3 7 3" xfId="6306"/>
    <cellStyle name="Output 3 7 3 2" xfId="6307"/>
    <cellStyle name="Output 3 7 4" xfId="6308"/>
    <cellStyle name="Output 3 7 4 2" xfId="6309"/>
    <cellStyle name="Output 3 7 4 3" xfId="6310"/>
    <cellStyle name="Output 3 7 5" xfId="6311"/>
    <cellStyle name="Output 3 7 6" xfId="6312"/>
    <cellStyle name="Output 3 8" xfId="6313"/>
    <cellStyle name="Output 3 8 2" xfId="6314"/>
    <cellStyle name="Output 3 8 2 2" xfId="6315"/>
    <cellStyle name="Output 3 8 3" xfId="6316"/>
    <cellStyle name="Output 3 8 3 2" xfId="6317"/>
    <cellStyle name="Output 3 8 3 3" xfId="6318"/>
    <cellStyle name="Output 3 8 4" xfId="6319"/>
    <cellStyle name="Output 3 8 5" xfId="6320"/>
    <cellStyle name="Output 3 9" xfId="6321"/>
    <cellStyle name="Output 3 9 2" xfId="6322"/>
    <cellStyle name="Output 3 9 2 2" xfId="6323"/>
    <cellStyle name="Output 3 9 3" xfId="6324"/>
    <cellStyle name="Output 3 9 3 2" xfId="6325"/>
    <cellStyle name="Output 3 9 3 3" xfId="6326"/>
    <cellStyle name="Output 3 9 4" xfId="6327"/>
    <cellStyle name="Output 3 9 5" xfId="6328"/>
    <cellStyle name="Output 4" xfId="6329"/>
    <cellStyle name="Output 4 2" xfId="6330"/>
    <cellStyle name="Output 4 2 2" xfId="6331"/>
    <cellStyle name="Output 4 3" xfId="6332"/>
    <cellStyle name="Output 4 3 2" xfId="6333"/>
    <cellStyle name="Output 4 4" xfId="6334"/>
    <cellStyle name="Output 4 4 2" xfId="6335"/>
    <cellStyle name="Output 4 4 3" xfId="6336"/>
    <cellStyle name="Output 4 5" xfId="6337"/>
    <cellStyle name="Output 4 6" xfId="6338"/>
    <cellStyle name="Output 5" xfId="6339"/>
    <cellStyle name="Output 5 2" xfId="6340"/>
    <cellStyle name="Output 5 2 2" xfId="6341"/>
    <cellStyle name="Output 5 2 3" xfId="6342"/>
    <cellStyle name="Output 5 3" xfId="6343"/>
    <cellStyle name="Output 5 3 2" xfId="6344"/>
    <cellStyle name="Output 5 4" xfId="6345"/>
    <cellStyle name="Output 5 4 2" xfId="6346"/>
    <cellStyle name="Output 5 4 3" xfId="6347"/>
    <cellStyle name="Output 5 5" xfId="6348"/>
    <cellStyle name="Output 5 6" xfId="6349"/>
    <cellStyle name="Output 6" xfId="6350"/>
    <cellStyle name="Output 6 2" xfId="6351"/>
    <cellStyle name="Output 6 2 2" xfId="6352"/>
    <cellStyle name="Output 6 2 3" xfId="6353"/>
    <cellStyle name="Output 6 3" xfId="6354"/>
    <cellStyle name="Output 6 3 2" xfId="6355"/>
    <cellStyle name="Output 6 4" xfId="6356"/>
    <cellStyle name="Output 6 4 2" xfId="6357"/>
    <cellStyle name="Output 6 4 3" xfId="6358"/>
    <cellStyle name="Output 6 5" xfId="6359"/>
    <cellStyle name="Output 6 6" xfId="6360"/>
    <cellStyle name="Output 7" xfId="6361"/>
    <cellStyle name="Output 7 2" xfId="6362"/>
    <cellStyle name="Output 7 2 2" xfId="6363"/>
    <cellStyle name="Output 7 2 3" xfId="6364"/>
    <cellStyle name="Output 7 3" xfId="6365"/>
    <cellStyle name="Output 7 3 2" xfId="6366"/>
    <cellStyle name="Output 7 4" xfId="6367"/>
    <cellStyle name="Output 7 4 2" xfId="6368"/>
    <cellStyle name="Output 7 4 3" xfId="6369"/>
    <cellStyle name="Output 7 5" xfId="6370"/>
    <cellStyle name="Output 7 6" xfId="6371"/>
    <cellStyle name="Output 8" xfId="6372"/>
    <cellStyle name="Output 8 2" xfId="6373"/>
    <cellStyle name="Output 8 2 2" xfId="6374"/>
    <cellStyle name="Output 8 2 3" xfId="6375"/>
    <cellStyle name="Output 8 3" xfId="6376"/>
    <cellStyle name="Output 8 3 2" xfId="6377"/>
    <cellStyle name="Output 8 4" xfId="6378"/>
    <cellStyle name="Output 8 4 2" xfId="6379"/>
    <cellStyle name="Output 8 4 3" xfId="6380"/>
    <cellStyle name="Output 8 5" xfId="6381"/>
    <cellStyle name="Output 8 6" xfId="6382"/>
    <cellStyle name="Output 9" xfId="6383"/>
    <cellStyle name="Output 9 2" xfId="6384"/>
    <cellStyle name="Output 9 2 2" xfId="6385"/>
    <cellStyle name="Output 9 2 3" xfId="6386"/>
    <cellStyle name="Output 9 3" xfId="6387"/>
    <cellStyle name="Output 9 3 2" xfId="6388"/>
    <cellStyle name="Output 9 4" xfId="6389"/>
    <cellStyle name="Output 9 4 2" xfId="6390"/>
    <cellStyle name="Output 9 4 3" xfId="6391"/>
    <cellStyle name="Output 9 5" xfId="6392"/>
    <cellStyle name="Output 9 6" xfId="6393"/>
    <cellStyle name="paint" xfId="6394"/>
    <cellStyle name="Pattern" xfId="6395"/>
    <cellStyle name="per.style" xfId="6396"/>
    <cellStyle name="Percent" xfId="39161" builtinId="5"/>
    <cellStyle name="Percent [0]" xfId="6397"/>
    <cellStyle name="Percent [00]" xfId="6398"/>
    <cellStyle name="Percent [2]" xfId="91"/>
    <cellStyle name="Percent [2] 10" xfId="6399"/>
    <cellStyle name="Percent [2] 11" xfId="6400"/>
    <cellStyle name="Percent [2] 12" xfId="6401"/>
    <cellStyle name="Percent [2] 13" xfId="6402"/>
    <cellStyle name="Percent [2] 14" xfId="6403"/>
    <cellStyle name="Percent [2] 15" xfId="6404"/>
    <cellStyle name="Percent [2] 16" xfId="6405"/>
    <cellStyle name="Percent [2] 17" xfId="6406"/>
    <cellStyle name="Percent [2] 18" xfId="6407"/>
    <cellStyle name="Percent [2] 19" xfId="6408"/>
    <cellStyle name="Percent [2] 2" xfId="6409"/>
    <cellStyle name="Percent [2] 20" xfId="6410"/>
    <cellStyle name="Percent [2] 21" xfId="6411"/>
    <cellStyle name="Percent [2] 22" xfId="6412"/>
    <cellStyle name="Percent [2] 23" xfId="6413"/>
    <cellStyle name="Percent [2] 24" xfId="6414"/>
    <cellStyle name="Percent [2] 25" xfId="6415"/>
    <cellStyle name="Percent [2] 26" xfId="6416"/>
    <cellStyle name="Percent [2] 27" xfId="6417"/>
    <cellStyle name="Percent [2] 28" xfId="6418"/>
    <cellStyle name="Percent [2] 29" xfId="6419"/>
    <cellStyle name="Percent [2] 3" xfId="6420"/>
    <cellStyle name="Percent [2] 30" xfId="6421"/>
    <cellStyle name="Percent [2] 31" xfId="6422"/>
    <cellStyle name="Percent [2] 32" xfId="6423"/>
    <cellStyle name="Percent [2] 33" xfId="6424"/>
    <cellStyle name="Percent [2] 34" xfId="6425"/>
    <cellStyle name="Percent [2] 35" xfId="6426"/>
    <cellStyle name="Percent [2] 36" xfId="6427"/>
    <cellStyle name="Percent [2] 37" xfId="6428"/>
    <cellStyle name="Percent [2] 38" xfId="6429"/>
    <cellStyle name="Percent [2] 38 2" xfId="6430"/>
    <cellStyle name="Percent [2] 4" xfId="6431"/>
    <cellStyle name="Percent [2] 5" xfId="6432"/>
    <cellStyle name="Percent [2] 6" xfId="6433"/>
    <cellStyle name="Percent [2] 7" xfId="6434"/>
    <cellStyle name="Percent [2] 8" xfId="6435"/>
    <cellStyle name="Percent [2] 9" xfId="6436"/>
    <cellStyle name="Percent 2" xfId="6437"/>
    <cellStyle name="PERCENTAGE" xfId="6438"/>
    <cellStyle name="PERCENTAGE 2" xfId="6439"/>
    <cellStyle name="PERCENTAGE 2 2" xfId="6440"/>
    <cellStyle name="PERCENTAGE 2 2 2" xfId="6441"/>
    <cellStyle name="PERCENTAGE 2 2 2 2" xfId="6442"/>
    <cellStyle name="PERCENTAGE 2 2 3" xfId="6443"/>
    <cellStyle name="PERCENTAGE 3" xfId="6444"/>
    <cellStyle name="PERCENTAGE 3 2" xfId="6445"/>
    <cellStyle name="PERCENTAGE 3 2 2" xfId="6446"/>
    <cellStyle name="PERCENTAGE 3 2 2 2" xfId="6447"/>
    <cellStyle name="PERCENTAGE 3 2 3" xfId="6448"/>
    <cellStyle name="PERCENTAGE 4" xfId="6449"/>
    <cellStyle name="PERCENTAGE 4 2" xfId="6450"/>
    <cellStyle name="PERCENTAGE 4 2 2" xfId="6451"/>
    <cellStyle name="PERCENTAGE 4 2 2 2" xfId="6452"/>
    <cellStyle name="PERCENTAGE 4 2 3" xfId="6453"/>
    <cellStyle name="PERCENTAGE 5" xfId="6454"/>
    <cellStyle name="PERCENTAGE 5 2" xfId="6455"/>
    <cellStyle name="PERCENTAGE 5 2 2" xfId="6456"/>
    <cellStyle name="PERCENTAGE 5 2 2 2" xfId="6457"/>
    <cellStyle name="PERCENTAGE 5 2 3" xfId="6458"/>
    <cellStyle name="PERCENTAGE 6" xfId="6459"/>
    <cellStyle name="PERCENTAGE 6 2" xfId="6460"/>
    <cellStyle name="PERCENTAGE 6 2 2" xfId="6461"/>
    <cellStyle name="PERCENTAGE 6 2 2 2" xfId="6462"/>
    <cellStyle name="PERCENTAGE 6 2 3" xfId="6463"/>
    <cellStyle name="PERCENTAGE 7" xfId="6464"/>
    <cellStyle name="PERCENTAGE 7 2" xfId="6465"/>
    <cellStyle name="PERCENTAGE 7 2 2" xfId="6466"/>
    <cellStyle name="PERCENTAGE 7 3" xfId="6467"/>
    <cellStyle name="phi" xfId="6481"/>
    <cellStyle name="PrePop Currency (0)" xfId="6468"/>
    <cellStyle name="PrePop Currency (0) 2" xfId="6469"/>
    <cellStyle name="PrePop Currency (0) 3" xfId="6470"/>
    <cellStyle name="PrePop Currency (0) 4" xfId="6471"/>
    <cellStyle name="PrePop Currency (0) 5" xfId="6472"/>
    <cellStyle name="PrePop Currency (0) 6" xfId="6473"/>
    <cellStyle name="PrePop Currency (2)" xfId="6474"/>
    <cellStyle name="PrePop Units (0)" xfId="6475"/>
    <cellStyle name="PrePop Units (1)" xfId="6476"/>
    <cellStyle name="PrePop Units (2)" xfId="6477"/>
    <cellStyle name="pricing" xfId="6478"/>
    <cellStyle name="PSChar" xfId="6479"/>
    <cellStyle name="PSHeading" xfId="6480"/>
    <cellStyle name="regstoresfromspecstores" xfId="6482"/>
    <cellStyle name="RevList" xfId="6483"/>
    <cellStyle name="rlink_tiªn l­în_x001b_Hyperlink_TONG HOP KINH PHI" xfId="6484"/>
    <cellStyle name="rmal_ADAdot" xfId="6485"/>
    <cellStyle name="S—_x0008_" xfId="6486"/>
    <cellStyle name="s]_x000d__x000a_spooler=yes_x000d__x000a_load=_x000d__x000a_Beep=yes_x000d__x000a_NullPort=None_x000d__x000a_BorderWidth=3_x000d__x000a_CursorBlinkRate=1200_x000d__x000a_DoubleClickSpeed=452_x000d__x000a_Programs=co" xfId="92"/>
    <cellStyle name="s]_x000d__x000a_spooler=yes_x000d__x000a_load=_x000d__x000a_Beep=yes_x000d__x000a_NullPort=None_x000d__x000a_BorderWidth=3_x000d__x000a_CursorBlinkRate=1200_x000d__x000a_DoubleClickSpeed=452_x000d__x000a_Programs=co 10" xfId="6487"/>
    <cellStyle name="s]_x000d__x000a_spooler=yes_x000d__x000a_load=_x000d__x000a_Beep=yes_x000d__x000a_NullPort=None_x000d__x000a_BorderWidth=3_x000d__x000a_CursorBlinkRate=1200_x000d__x000a_DoubleClickSpeed=452_x000d__x000a_Programs=co 11" xfId="6488"/>
    <cellStyle name="s]_x000d__x000a_spooler=yes_x000d__x000a_load=_x000d__x000a_Beep=yes_x000d__x000a_NullPort=None_x000d__x000a_BorderWidth=3_x000d__x000a_CursorBlinkRate=1200_x000d__x000a_DoubleClickSpeed=452_x000d__x000a_Programs=co 12" xfId="6489"/>
    <cellStyle name="s]_x000d__x000a_spooler=yes_x000d__x000a_load=_x000d__x000a_Beep=yes_x000d__x000a_NullPort=None_x000d__x000a_BorderWidth=3_x000d__x000a_CursorBlinkRate=1200_x000d__x000a_DoubleClickSpeed=452_x000d__x000a_Programs=co 13" xfId="6490"/>
    <cellStyle name="s]_x000d__x000a_spooler=yes_x000d__x000a_load=_x000d__x000a_Beep=yes_x000d__x000a_NullPort=None_x000d__x000a_BorderWidth=3_x000d__x000a_CursorBlinkRate=1200_x000d__x000a_DoubleClickSpeed=452_x000d__x000a_Programs=co 14" xfId="6491"/>
    <cellStyle name="s]_x000d__x000a_spooler=yes_x000d__x000a_load=_x000d__x000a_Beep=yes_x000d__x000a_NullPort=None_x000d__x000a_BorderWidth=3_x000d__x000a_CursorBlinkRate=1200_x000d__x000a_DoubleClickSpeed=452_x000d__x000a_Programs=co 15" xfId="6492"/>
    <cellStyle name="s]_x000d__x000a_spooler=yes_x000d__x000a_load=_x000d__x000a_Beep=yes_x000d__x000a_NullPort=None_x000d__x000a_BorderWidth=3_x000d__x000a_CursorBlinkRate=1200_x000d__x000a_DoubleClickSpeed=452_x000d__x000a_Programs=co 16" xfId="6493"/>
    <cellStyle name="s]_x000d__x000a_spooler=yes_x000d__x000a_load=_x000d__x000a_Beep=yes_x000d__x000a_NullPort=None_x000d__x000a_BorderWidth=3_x000d__x000a_CursorBlinkRate=1200_x000d__x000a_DoubleClickSpeed=452_x000d__x000a_Programs=co 17" xfId="6494"/>
    <cellStyle name="s]_x000d__x000a_spooler=yes_x000d__x000a_load=_x000d__x000a_Beep=yes_x000d__x000a_NullPort=None_x000d__x000a_BorderWidth=3_x000d__x000a_CursorBlinkRate=1200_x000d__x000a_DoubleClickSpeed=452_x000d__x000a_Programs=co 18" xfId="6495"/>
    <cellStyle name="s]_x000d__x000a_spooler=yes_x000d__x000a_load=_x000d__x000a_Beep=yes_x000d__x000a_NullPort=None_x000d__x000a_BorderWidth=3_x000d__x000a_CursorBlinkRate=1200_x000d__x000a_DoubleClickSpeed=452_x000d__x000a_Programs=co 19" xfId="6496"/>
    <cellStyle name="s]_x000d__x000a_spooler=yes_x000d__x000a_load=_x000d__x000a_Beep=yes_x000d__x000a_NullPort=None_x000d__x000a_BorderWidth=3_x000d__x000a_CursorBlinkRate=1200_x000d__x000a_DoubleClickSpeed=452_x000d__x000a_Programs=co 2" xfId="6497"/>
    <cellStyle name="s]_x000d__x000a_spooler=yes_x000d__x000a_load=_x000d__x000a_Beep=yes_x000d__x000a_NullPort=None_x000d__x000a_BorderWidth=3_x000d__x000a_CursorBlinkRate=1200_x000d__x000a_DoubleClickSpeed=452_x000d__x000a_Programs=co 20" xfId="6498"/>
    <cellStyle name="s]_x000d__x000a_spooler=yes_x000d__x000a_load=_x000d__x000a_Beep=yes_x000d__x000a_NullPort=None_x000d__x000a_BorderWidth=3_x000d__x000a_CursorBlinkRate=1200_x000d__x000a_DoubleClickSpeed=452_x000d__x000a_Programs=co 21" xfId="6499"/>
    <cellStyle name="s]_x000d__x000a_spooler=yes_x000d__x000a_load=_x000d__x000a_Beep=yes_x000d__x000a_NullPort=None_x000d__x000a_BorderWidth=3_x000d__x000a_CursorBlinkRate=1200_x000d__x000a_DoubleClickSpeed=452_x000d__x000a_Programs=co 22" xfId="6500"/>
    <cellStyle name="s]_x000d__x000a_spooler=yes_x000d__x000a_load=_x000d__x000a_Beep=yes_x000d__x000a_NullPort=None_x000d__x000a_BorderWidth=3_x000d__x000a_CursorBlinkRate=1200_x000d__x000a_DoubleClickSpeed=452_x000d__x000a_Programs=co 23" xfId="6501"/>
    <cellStyle name="s]_x000d__x000a_spooler=yes_x000d__x000a_load=_x000d__x000a_Beep=yes_x000d__x000a_NullPort=None_x000d__x000a_BorderWidth=3_x000d__x000a_CursorBlinkRate=1200_x000d__x000a_DoubleClickSpeed=452_x000d__x000a_Programs=co 24" xfId="6502"/>
    <cellStyle name="s]_x000d__x000a_spooler=yes_x000d__x000a_load=_x000d__x000a_Beep=yes_x000d__x000a_NullPort=None_x000d__x000a_BorderWidth=3_x000d__x000a_CursorBlinkRate=1200_x000d__x000a_DoubleClickSpeed=452_x000d__x000a_Programs=co 25" xfId="6503"/>
    <cellStyle name="s]_x000d__x000a_spooler=yes_x000d__x000a_load=_x000d__x000a_Beep=yes_x000d__x000a_NullPort=None_x000d__x000a_BorderWidth=3_x000d__x000a_CursorBlinkRate=1200_x000d__x000a_DoubleClickSpeed=452_x000d__x000a_Programs=co 26" xfId="6504"/>
    <cellStyle name="s]_x000d__x000a_spooler=yes_x000d__x000a_load=_x000d__x000a_Beep=yes_x000d__x000a_NullPort=None_x000d__x000a_BorderWidth=3_x000d__x000a_CursorBlinkRate=1200_x000d__x000a_DoubleClickSpeed=452_x000d__x000a_Programs=co 27" xfId="6505"/>
    <cellStyle name="s]_x000d__x000a_spooler=yes_x000d__x000a_load=_x000d__x000a_Beep=yes_x000d__x000a_NullPort=None_x000d__x000a_BorderWidth=3_x000d__x000a_CursorBlinkRate=1200_x000d__x000a_DoubleClickSpeed=452_x000d__x000a_Programs=co 28" xfId="6506"/>
    <cellStyle name="s]_x000d__x000a_spooler=yes_x000d__x000a_load=_x000d__x000a_Beep=yes_x000d__x000a_NullPort=None_x000d__x000a_BorderWidth=3_x000d__x000a_CursorBlinkRate=1200_x000d__x000a_DoubleClickSpeed=452_x000d__x000a_Programs=co 29" xfId="6507"/>
    <cellStyle name="s]_x000d__x000a_spooler=yes_x000d__x000a_load=_x000d__x000a_Beep=yes_x000d__x000a_NullPort=None_x000d__x000a_BorderWidth=3_x000d__x000a_CursorBlinkRate=1200_x000d__x000a_DoubleClickSpeed=452_x000d__x000a_Programs=co 3" xfId="6508"/>
    <cellStyle name="s]_x000d__x000a_spooler=yes_x000d__x000a_load=_x000d__x000a_Beep=yes_x000d__x000a_NullPort=None_x000d__x000a_BorderWidth=3_x000d__x000a_CursorBlinkRate=1200_x000d__x000a_DoubleClickSpeed=452_x000d__x000a_Programs=co 30" xfId="6509"/>
    <cellStyle name="s]_x000d__x000a_spooler=yes_x000d__x000a_load=_x000d__x000a_Beep=yes_x000d__x000a_NullPort=None_x000d__x000a_BorderWidth=3_x000d__x000a_CursorBlinkRate=1200_x000d__x000a_DoubleClickSpeed=452_x000d__x000a_Programs=co 31" xfId="6510"/>
    <cellStyle name="s]_x000d__x000a_spooler=yes_x000d__x000a_load=_x000d__x000a_Beep=yes_x000d__x000a_NullPort=None_x000d__x000a_BorderWidth=3_x000d__x000a_CursorBlinkRate=1200_x000d__x000a_DoubleClickSpeed=452_x000d__x000a_Programs=co 32" xfId="6511"/>
    <cellStyle name="s]_x000d__x000a_spooler=yes_x000d__x000a_load=_x000d__x000a_Beep=yes_x000d__x000a_NullPort=None_x000d__x000a_BorderWidth=3_x000d__x000a_CursorBlinkRate=1200_x000d__x000a_DoubleClickSpeed=452_x000d__x000a_Programs=co 33" xfId="6512"/>
    <cellStyle name="s]_x000d__x000a_spooler=yes_x000d__x000a_load=_x000d__x000a_Beep=yes_x000d__x000a_NullPort=None_x000d__x000a_BorderWidth=3_x000d__x000a_CursorBlinkRate=1200_x000d__x000a_DoubleClickSpeed=452_x000d__x000a_Programs=co 4" xfId="6513"/>
    <cellStyle name="s]_x000d__x000a_spooler=yes_x000d__x000a_load=_x000d__x000a_Beep=yes_x000d__x000a_NullPort=None_x000d__x000a_BorderWidth=3_x000d__x000a_CursorBlinkRate=1200_x000d__x000a_DoubleClickSpeed=452_x000d__x000a_Programs=co 5" xfId="6514"/>
    <cellStyle name="s]_x000d__x000a_spooler=yes_x000d__x000a_load=_x000d__x000a_Beep=yes_x000d__x000a_NullPort=None_x000d__x000a_BorderWidth=3_x000d__x000a_CursorBlinkRate=1200_x000d__x000a_DoubleClickSpeed=452_x000d__x000a_Programs=co 6" xfId="6515"/>
    <cellStyle name="s]_x000d__x000a_spooler=yes_x000d__x000a_load=_x000d__x000a_Beep=yes_x000d__x000a_NullPort=None_x000d__x000a_BorderWidth=3_x000d__x000a_CursorBlinkRate=1200_x000d__x000a_DoubleClickSpeed=452_x000d__x000a_Programs=co 7" xfId="6516"/>
    <cellStyle name="s]_x000d__x000a_spooler=yes_x000d__x000a_load=_x000d__x000a_Beep=yes_x000d__x000a_NullPort=None_x000d__x000a_BorderWidth=3_x000d__x000a_CursorBlinkRate=1200_x000d__x000a_DoubleClickSpeed=452_x000d__x000a_Programs=co 8" xfId="6517"/>
    <cellStyle name="s]_x000d__x000a_spooler=yes_x000d__x000a_load=_x000d__x000a_Beep=yes_x000d__x000a_NullPort=None_x000d__x000a_BorderWidth=3_x000d__x000a_CursorBlinkRate=1200_x000d__x000a_DoubleClickSpeed=452_x000d__x000a_Programs=co 9" xfId="6518"/>
    <cellStyle name="S¬" xfId="6519"/>
    <cellStyle name="S¬ 10" xfId="6520"/>
    <cellStyle name="S¬ 10 2" xfId="6521"/>
    <cellStyle name="S¬ 10 2 2" xfId="6522"/>
    <cellStyle name="S¬ 10 3" xfId="6523"/>
    <cellStyle name="S¬ 10 3 2" xfId="6524"/>
    <cellStyle name="S¬ 10 3 3" xfId="6525"/>
    <cellStyle name="S¬ 10 4" xfId="6526"/>
    <cellStyle name="S¬ 10 4 2" xfId="6527"/>
    <cellStyle name="S¬ 10 4 3" xfId="6528"/>
    <cellStyle name="S¬ 10 5" xfId="6529"/>
    <cellStyle name="S¬ 10 5 2" xfId="6530"/>
    <cellStyle name="S¬ 10 5 3" xfId="6531"/>
    <cellStyle name="S¬ 10 6" xfId="6532"/>
    <cellStyle name="S¬ 10 7" xfId="6533"/>
    <cellStyle name="S¬ 10 8" xfId="6534"/>
    <cellStyle name="S¬ 11" xfId="6535"/>
    <cellStyle name="S¬ 11 2" xfId="6536"/>
    <cellStyle name="S¬ 11 3" xfId="6537"/>
    <cellStyle name="S¬ 12" xfId="6538"/>
    <cellStyle name="S¬ 2" xfId="6539"/>
    <cellStyle name="S¬ 2 2" xfId="6540"/>
    <cellStyle name="S¬ 2 2 2" xfId="6541"/>
    <cellStyle name="S¬ 2 2 3" xfId="6542"/>
    <cellStyle name="S¬ 2 3" xfId="6543"/>
    <cellStyle name="S¬ 2 3 2" xfId="6544"/>
    <cellStyle name="S¬ 2 4" xfId="6545"/>
    <cellStyle name="S¬ 2 4 2" xfId="6546"/>
    <cellStyle name="S¬ 2 4 3" xfId="6547"/>
    <cellStyle name="S¬ 2 5" xfId="6548"/>
    <cellStyle name="S¬ 2 6" xfId="6549"/>
    <cellStyle name="S¬ 3" xfId="6550"/>
    <cellStyle name="S¬ 3 2" xfId="6551"/>
    <cellStyle name="S¬ 3 2 2" xfId="6552"/>
    <cellStyle name="S¬ 3 2 3" xfId="6553"/>
    <cellStyle name="S¬ 3 3" xfId="6554"/>
    <cellStyle name="S¬ 3 3 2" xfId="6555"/>
    <cellStyle name="S¬ 3 4" xfId="6556"/>
    <cellStyle name="S¬ 3 4 2" xfId="6557"/>
    <cellStyle name="S¬ 3 4 3" xfId="6558"/>
    <cellStyle name="S¬ 3 5" xfId="6559"/>
    <cellStyle name="S¬ 3 6" xfId="6560"/>
    <cellStyle name="S¬ 4" xfId="6561"/>
    <cellStyle name="S¬ 4 2" xfId="6562"/>
    <cellStyle name="S¬ 4 2 2" xfId="6563"/>
    <cellStyle name="S¬ 4 2 3" xfId="6564"/>
    <cellStyle name="S¬ 4 3" xfId="6565"/>
    <cellStyle name="S¬ 4 3 2" xfId="6566"/>
    <cellStyle name="S¬ 4 4" xfId="6567"/>
    <cellStyle name="S¬ 4 4 2" xfId="6568"/>
    <cellStyle name="S¬ 4 4 3" xfId="6569"/>
    <cellStyle name="S¬ 4 5" xfId="6570"/>
    <cellStyle name="S¬ 4 6" xfId="6571"/>
    <cellStyle name="S¬ 5" xfId="6572"/>
    <cellStyle name="S¬ 5 2" xfId="6573"/>
    <cellStyle name="S¬ 5 2 2" xfId="6574"/>
    <cellStyle name="S¬ 5 2 3" xfId="6575"/>
    <cellStyle name="S¬ 5 3" xfId="6576"/>
    <cellStyle name="S¬ 5 3 2" xfId="6577"/>
    <cellStyle name="S¬ 5 4" xfId="6578"/>
    <cellStyle name="S¬ 5 4 2" xfId="6579"/>
    <cellStyle name="S¬ 5 4 3" xfId="6580"/>
    <cellStyle name="S¬ 5 5" xfId="6581"/>
    <cellStyle name="S¬ 5 6" xfId="6582"/>
    <cellStyle name="S¬ 6" xfId="6583"/>
    <cellStyle name="S¬ 6 2" xfId="6584"/>
    <cellStyle name="S¬ 6 2 2" xfId="6585"/>
    <cellStyle name="S¬ 6 3" xfId="6586"/>
    <cellStyle name="S¬ 6 3 2" xfId="6587"/>
    <cellStyle name="S¬ 6 3 3" xfId="6588"/>
    <cellStyle name="S¬ 6 4" xfId="6589"/>
    <cellStyle name="S¬ 6 5" xfId="6590"/>
    <cellStyle name="S¬ 7" xfId="6591"/>
    <cellStyle name="S¬ 7 2" xfId="6592"/>
    <cellStyle name="S¬ 7 2 2" xfId="6593"/>
    <cellStyle name="S¬ 7 3" xfId="6594"/>
    <cellStyle name="S¬ 7 3 2" xfId="6595"/>
    <cellStyle name="S¬ 7 3 3" xfId="6596"/>
    <cellStyle name="S¬ 7 4" xfId="6597"/>
    <cellStyle name="S¬ 7 5" xfId="6598"/>
    <cellStyle name="S¬ 8" xfId="6599"/>
    <cellStyle name="S¬ 8 2" xfId="6600"/>
    <cellStyle name="S¬ 8 2 2" xfId="6601"/>
    <cellStyle name="S¬ 8 2 3" xfId="6602"/>
    <cellStyle name="S¬ 8 3" xfId="6603"/>
    <cellStyle name="S¬ 9" xfId="6604"/>
    <cellStyle name="S¬ 9 2" xfId="6605"/>
    <cellStyle name="S¬ 9 2 2" xfId="6606"/>
    <cellStyle name="S¬ 9 3" xfId="6607"/>
    <cellStyle name="S¬ 9 3 2" xfId="6608"/>
    <cellStyle name="S¬ 9 3 3" xfId="6609"/>
    <cellStyle name="S¬ 9 4" xfId="6610"/>
    <cellStyle name="S¬ 9 4 2" xfId="6611"/>
    <cellStyle name="S¬ 9 4 3" xfId="6612"/>
    <cellStyle name="S¬ 9 5" xfId="6613"/>
    <cellStyle name="S¬ 9 5 2" xfId="6614"/>
    <cellStyle name="S¬ 9 5 3" xfId="6615"/>
    <cellStyle name="S¬ 9 6" xfId="6616"/>
    <cellStyle name="S¬ 9 7" xfId="6617"/>
    <cellStyle name="s1" xfId="6618"/>
    <cellStyle name="s1 2" xfId="6619"/>
    <cellStyle name="SAPBEXaggData" xfId="6620"/>
    <cellStyle name="SAPBEXaggData 10" xfId="6621"/>
    <cellStyle name="SAPBEXaggData 10 2" xfId="6622"/>
    <cellStyle name="SAPBEXaggData 10 3" xfId="6623"/>
    <cellStyle name="SAPBEXaggData 11" xfId="6624"/>
    <cellStyle name="SAPBEXaggData 12" xfId="6625"/>
    <cellStyle name="SAPBEXaggData 2" xfId="6626"/>
    <cellStyle name="SAPBEXaggData 2 2" xfId="6627"/>
    <cellStyle name="SAPBEXaggData 2 2 2" xfId="6628"/>
    <cellStyle name="SAPBEXaggData 2 2 3" xfId="6629"/>
    <cellStyle name="SAPBEXaggData 2 3" xfId="6630"/>
    <cellStyle name="SAPBEXaggData 2 3 2" xfId="6631"/>
    <cellStyle name="SAPBEXaggData 2 3 3" xfId="6632"/>
    <cellStyle name="SAPBEXaggData 2 4" xfId="6633"/>
    <cellStyle name="SAPBEXaggData 2 5" xfId="6634"/>
    <cellStyle name="SAPBEXaggData 2 6" xfId="6635"/>
    <cellStyle name="SAPBEXaggData 3" xfId="6636"/>
    <cellStyle name="SAPBEXaggData 3 2" xfId="6637"/>
    <cellStyle name="SAPBEXaggData 3 2 2" xfId="6638"/>
    <cellStyle name="SAPBEXaggData 3 2 3" xfId="6639"/>
    <cellStyle name="SAPBEXaggData 3 3" xfId="6640"/>
    <cellStyle name="SAPBEXaggData 3 3 2" xfId="6641"/>
    <cellStyle name="SAPBEXaggData 3 3 3" xfId="6642"/>
    <cellStyle name="SAPBEXaggData 3 4" xfId="6643"/>
    <cellStyle name="SAPBEXaggData 3 5" xfId="6644"/>
    <cellStyle name="SAPBEXaggData 3 6" xfId="6645"/>
    <cellStyle name="SAPBEXaggData 4" xfId="6646"/>
    <cellStyle name="SAPBEXaggData 4 2" xfId="6647"/>
    <cellStyle name="SAPBEXaggData 4 2 2" xfId="6648"/>
    <cellStyle name="SAPBEXaggData 4 2 3" xfId="6649"/>
    <cellStyle name="SAPBEXaggData 4 3" xfId="6650"/>
    <cellStyle name="SAPBEXaggData 4 3 2" xfId="6651"/>
    <cellStyle name="SAPBEXaggData 4 3 3" xfId="6652"/>
    <cellStyle name="SAPBEXaggData 4 4" xfId="6653"/>
    <cellStyle name="SAPBEXaggData 4 5" xfId="6654"/>
    <cellStyle name="SAPBEXaggData 5" xfId="6655"/>
    <cellStyle name="SAPBEXaggData 5 2" xfId="6656"/>
    <cellStyle name="SAPBEXaggData 5 2 2" xfId="6657"/>
    <cellStyle name="SAPBEXaggData 5 2 3" xfId="6658"/>
    <cellStyle name="SAPBEXaggData 5 3" xfId="6659"/>
    <cellStyle name="SAPBEXaggData 5 3 2" xfId="6660"/>
    <cellStyle name="SAPBEXaggData 5 3 3" xfId="6661"/>
    <cellStyle name="SAPBEXaggData 5 4" xfId="6662"/>
    <cellStyle name="SAPBEXaggData 5 5" xfId="6663"/>
    <cellStyle name="SAPBEXaggData 6" xfId="6664"/>
    <cellStyle name="SAPBEXaggData 6 2" xfId="6665"/>
    <cellStyle name="SAPBEXaggData 6 2 2" xfId="6666"/>
    <cellStyle name="SAPBEXaggData 6 3" xfId="6667"/>
    <cellStyle name="SAPBEXaggData 6 3 2" xfId="6668"/>
    <cellStyle name="SAPBEXaggData 6 3 3" xfId="6669"/>
    <cellStyle name="SAPBEXaggData 6 4" xfId="6670"/>
    <cellStyle name="SAPBEXaggData 6 4 2" xfId="6671"/>
    <cellStyle name="SAPBEXaggData 6 4 3" xfId="6672"/>
    <cellStyle name="SAPBEXaggData 6 5" xfId="6673"/>
    <cellStyle name="SAPBEXaggData 6 6" xfId="6674"/>
    <cellStyle name="SAPBEXaggData 7" xfId="6675"/>
    <cellStyle name="SAPBEXaggData 7 2" xfId="6676"/>
    <cellStyle name="SAPBEXaggData 7 2 2" xfId="6677"/>
    <cellStyle name="SAPBEXaggData 7 3" xfId="6678"/>
    <cellStyle name="SAPBEXaggData 7 3 2" xfId="6679"/>
    <cellStyle name="SAPBEXaggData 7 3 3" xfId="6680"/>
    <cellStyle name="SAPBEXaggData 7 4" xfId="6681"/>
    <cellStyle name="SAPBEXaggData 7 4 2" xfId="6682"/>
    <cellStyle name="SAPBEXaggData 7 4 3" xfId="6683"/>
    <cellStyle name="SAPBEXaggData 7 5" xfId="6684"/>
    <cellStyle name="SAPBEXaggData 7 6" xfId="6685"/>
    <cellStyle name="SAPBEXaggData 8" xfId="6686"/>
    <cellStyle name="SAPBEXaggData 8 2" xfId="6687"/>
    <cellStyle name="SAPBEXaggData 8 2 2" xfId="6688"/>
    <cellStyle name="SAPBEXaggData 8 2 3" xfId="6689"/>
    <cellStyle name="SAPBEXaggData 8 3" xfId="6690"/>
    <cellStyle name="SAPBEXaggData 8 3 2" xfId="6691"/>
    <cellStyle name="SAPBEXaggData 8 3 3" xfId="6692"/>
    <cellStyle name="SAPBEXaggData 8 4" xfId="6693"/>
    <cellStyle name="SAPBEXaggData 9" xfId="6694"/>
    <cellStyle name="SAPBEXaggData 9 2" xfId="6695"/>
    <cellStyle name="SAPBEXaggData 9 2 2" xfId="6696"/>
    <cellStyle name="SAPBEXaggData 9 3" xfId="6697"/>
    <cellStyle name="SAPBEXaggData 9 3 2" xfId="6698"/>
    <cellStyle name="SAPBEXaggData 9 3 3" xfId="6699"/>
    <cellStyle name="SAPBEXaggData 9 4" xfId="6700"/>
    <cellStyle name="SAPBEXaggData 9 4 2" xfId="6701"/>
    <cellStyle name="SAPBEXaggData 9 4 3" xfId="6702"/>
    <cellStyle name="SAPBEXaggData 9 5" xfId="6703"/>
    <cellStyle name="SAPBEXaggData 9 5 2" xfId="6704"/>
    <cellStyle name="SAPBEXaggData 9 5 3" xfId="6705"/>
    <cellStyle name="SAPBEXaggData 9 6" xfId="6706"/>
    <cellStyle name="SAPBEXaggData 9 7" xfId="6707"/>
    <cellStyle name="SAPBEXaggData 9 8" xfId="6708"/>
    <cellStyle name="SAPBEXaggDataEmph" xfId="6709"/>
    <cellStyle name="SAPBEXaggDataEmph 10" xfId="6710"/>
    <cellStyle name="SAPBEXaggDataEmph 10 2" xfId="6711"/>
    <cellStyle name="SAPBEXaggDataEmph 10 3" xfId="6712"/>
    <cellStyle name="SAPBEXaggDataEmph 11" xfId="6713"/>
    <cellStyle name="SAPBEXaggDataEmph 12" xfId="6714"/>
    <cellStyle name="SAPBEXaggDataEmph 2" xfId="6715"/>
    <cellStyle name="SAPBEXaggDataEmph 2 2" xfId="6716"/>
    <cellStyle name="SAPBEXaggDataEmph 2 2 2" xfId="6717"/>
    <cellStyle name="SAPBEXaggDataEmph 2 2 3" xfId="6718"/>
    <cellStyle name="SAPBEXaggDataEmph 2 3" xfId="6719"/>
    <cellStyle name="SAPBEXaggDataEmph 2 3 2" xfId="6720"/>
    <cellStyle name="SAPBEXaggDataEmph 2 3 3" xfId="6721"/>
    <cellStyle name="SAPBEXaggDataEmph 2 4" xfId="6722"/>
    <cellStyle name="SAPBEXaggDataEmph 2 5" xfId="6723"/>
    <cellStyle name="SAPBEXaggDataEmph 2 6" xfId="6724"/>
    <cellStyle name="SAPBEXaggDataEmph 3" xfId="6725"/>
    <cellStyle name="SAPBEXaggDataEmph 3 2" xfId="6726"/>
    <cellStyle name="SAPBEXaggDataEmph 3 2 2" xfId="6727"/>
    <cellStyle name="SAPBEXaggDataEmph 3 2 3" xfId="6728"/>
    <cellStyle name="SAPBEXaggDataEmph 3 3" xfId="6729"/>
    <cellStyle name="SAPBEXaggDataEmph 3 3 2" xfId="6730"/>
    <cellStyle name="SAPBEXaggDataEmph 3 3 3" xfId="6731"/>
    <cellStyle name="SAPBEXaggDataEmph 3 4" xfId="6732"/>
    <cellStyle name="SAPBEXaggDataEmph 3 5" xfId="6733"/>
    <cellStyle name="SAPBEXaggDataEmph 3 6" xfId="6734"/>
    <cellStyle name="SAPBEXaggDataEmph 4" xfId="6735"/>
    <cellStyle name="SAPBEXaggDataEmph 4 2" xfId="6736"/>
    <cellStyle name="SAPBEXaggDataEmph 4 2 2" xfId="6737"/>
    <cellStyle name="SAPBEXaggDataEmph 4 2 3" xfId="6738"/>
    <cellStyle name="SAPBEXaggDataEmph 4 3" xfId="6739"/>
    <cellStyle name="SAPBEXaggDataEmph 4 3 2" xfId="6740"/>
    <cellStyle name="SAPBEXaggDataEmph 4 3 3" xfId="6741"/>
    <cellStyle name="SAPBEXaggDataEmph 4 4" xfId="6742"/>
    <cellStyle name="SAPBEXaggDataEmph 4 5" xfId="6743"/>
    <cellStyle name="SAPBEXaggDataEmph 5" xfId="6744"/>
    <cellStyle name="SAPBEXaggDataEmph 5 2" xfId="6745"/>
    <cellStyle name="SAPBEXaggDataEmph 5 2 2" xfId="6746"/>
    <cellStyle name="SAPBEXaggDataEmph 5 2 3" xfId="6747"/>
    <cellStyle name="SAPBEXaggDataEmph 5 3" xfId="6748"/>
    <cellStyle name="SAPBEXaggDataEmph 5 3 2" xfId="6749"/>
    <cellStyle name="SAPBEXaggDataEmph 5 3 3" xfId="6750"/>
    <cellStyle name="SAPBEXaggDataEmph 5 4" xfId="6751"/>
    <cellStyle name="SAPBEXaggDataEmph 5 5" xfId="6752"/>
    <cellStyle name="SAPBEXaggDataEmph 6" xfId="6753"/>
    <cellStyle name="SAPBEXaggDataEmph 6 2" xfId="6754"/>
    <cellStyle name="SAPBEXaggDataEmph 6 2 2" xfId="6755"/>
    <cellStyle name="SAPBEXaggDataEmph 6 3" xfId="6756"/>
    <cellStyle name="SAPBEXaggDataEmph 6 3 2" xfId="6757"/>
    <cellStyle name="SAPBEXaggDataEmph 6 3 3" xfId="6758"/>
    <cellStyle name="SAPBEXaggDataEmph 6 4" xfId="6759"/>
    <cellStyle name="SAPBEXaggDataEmph 6 4 2" xfId="6760"/>
    <cellStyle name="SAPBEXaggDataEmph 6 4 3" xfId="6761"/>
    <cellStyle name="SAPBEXaggDataEmph 6 5" xfId="6762"/>
    <cellStyle name="SAPBEXaggDataEmph 6 6" xfId="6763"/>
    <cellStyle name="SAPBEXaggDataEmph 7" xfId="6764"/>
    <cellStyle name="SAPBEXaggDataEmph 7 2" xfId="6765"/>
    <cellStyle name="SAPBEXaggDataEmph 7 2 2" xfId="6766"/>
    <cellStyle name="SAPBEXaggDataEmph 7 3" xfId="6767"/>
    <cellStyle name="SAPBEXaggDataEmph 7 3 2" xfId="6768"/>
    <cellStyle name="SAPBEXaggDataEmph 7 3 3" xfId="6769"/>
    <cellStyle name="SAPBEXaggDataEmph 7 4" xfId="6770"/>
    <cellStyle name="SAPBEXaggDataEmph 7 4 2" xfId="6771"/>
    <cellStyle name="SAPBEXaggDataEmph 7 4 3" xfId="6772"/>
    <cellStyle name="SAPBEXaggDataEmph 7 5" xfId="6773"/>
    <cellStyle name="SAPBEXaggDataEmph 7 6" xfId="6774"/>
    <cellStyle name="SAPBEXaggDataEmph 8" xfId="6775"/>
    <cellStyle name="SAPBEXaggDataEmph 8 2" xfId="6776"/>
    <cellStyle name="SAPBEXaggDataEmph 8 2 2" xfId="6777"/>
    <cellStyle name="SAPBEXaggDataEmph 8 2 3" xfId="6778"/>
    <cellStyle name="SAPBEXaggDataEmph 8 3" xfId="6779"/>
    <cellStyle name="SAPBEXaggDataEmph 8 3 2" xfId="6780"/>
    <cellStyle name="SAPBEXaggDataEmph 8 3 3" xfId="6781"/>
    <cellStyle name="SAPBEXaggDataEmph 8 4" xfId="6782"/>
    <cellStyle name="SAPBEXaggDataEmph 9" xfId="6783"/>
    <cellStyle name="SAPBEXaggDataEmph 9 2" xfId="6784"/>
    <cellStyle name="SAPBEXaggDataEmph 9 2 2" xfId="6785"/>
    <cellStyle name="SAPBEXaggDataEmph 9 3" xfId="6786"/>
    <cellStyle name="SAPBEXaggDataEmph 9 3 2" xfId="6787"/>
    <cellStyle name="SAPBEXaggDataEmph 9 3 3" xfId="6788"/>
    <cellStyle name="SAPBEXaggDataEmph 9 4" xfId="6789"/>
    <cellStyle name="SAPBEXaggDataEmph 9 4 2" xfId="6790"/>
    <cellStyle name="SAPBEXaggDataEmph 9 4 3" xfId="6791"/>
    <cellStyle name="SAPBEXaggDataEmph 9 5" xfId="6792"/>
    <cellStyle name="SAPBEXaggDataEmph 9 5 2" xfId="6793"/>
    <cellStyle name="SAPBEXaggDataEmph 9 5 3" xfId="6794"/>
    <cellStyle name="SAPBEXaggDataEmph 9 6" xfId="6795"/>
    <cellStyle name="SAPBEXaggDataEmph 9 7" xfId="6796"/>
    <cellStyle name="SAPBEXaggDataEmph 9 8" xfId="6797"/>
    <cellStyle name="SAPBEXaggItem" xfId="6798"/>
    <cellStyle name="SAPBEXaggItem 10" xfId="6799"/>
    <cellStyle name="SAPBEXaggItem 10 2" xfId="6800"/>
    <cellStyle name="SAPBEXaggItem 10 3" xfId="6801"/>
    <cellStyle name="SAPBEXaggItem 11" xfId="6802"/>
    <cellStyle name="SAPBEXaggItem 12" xfId="6803"/>
    <cellStyle name="SAPBEXaggItem 2" xfId="6804"/>
    <cellStyle name="SAPBEXaggItem 2 2" xfId="6805"/>
    <cellStyle name="SAPBEXaggItem 2 2 2" xfId="6806"/>
    <cellStyle name="SAPBEXaggItem 2 2 3" xfId="6807"/>
    <cellStyle name="SAPBEXaggItem 2 3" xfId="6808"/>
    <cellStyle name="SAPBEXaggItem 2 3 2" xfId="6809"/>
    <cellStyle name="SAPBEXaggItem 2 3 3" xfId="6810"/>
    <cellStyle name="SAPBEXaggItem 2 4" xfId="6811"/>
    <cellStyle name="SAPBEXaggItem 2 5" xfId="6812"/>
    <cellStyle name="SAPBEXaggItem 2 6" xfId="6813"/>
    <cellStyle name="SAPBEXaggItem 3" xfId="6814"/>
    <cellStyle name="SAPBEXaggItem 3 2" xfId="6815"/>
    <cellStyle name="SAPBEXaggItem 3 2 2" xfId="6816"/>
    <cellStyle name="SAPBEXaggItem 3 2 3" xfId="6817"/>
    <cellStyle name="SAPBEXaggItem 3 3" xfId="6818"/>
    <cellStyle name="SAPBEXaggItem 3 3 2" xfId="6819"/>
    <cellStyle name="SAPBEXaggItem 3 3 3" xfId="6820"/>
    <cellStyle name="SAPBEXaggItem 3 4" xfId="6821"/>
    <cellStyle name="SAPBEXaggItem 3 5" xfId="6822"/>
    <cellStyle name="SAPBEXaggItem 3 6" xfId="6823"/>
    <cellStyle name="SAPBEXaggItem 4" xfId="6824"/>
    <cellStyle name="SAPBEXaggItem 4 2" xfId="6825"/>
    <cellStyle name="SAPBEXaggItem 4 2 2" xfId="6826"/>
    <cellStyle name="SAPBEXaggItem 4 2 3" xfId="6827"/>
    <cellStyle name="SAPBEXaggItem 4 3" xfId="6828"/>
    <cellStyle name="SAPBEXaggItem 4 3 2" xfId="6829"/>
    <cellStyle name="SAPBEXaggItem 4 3 3" xfId="6830"/>
    <cellStyle name="SAPBEXaggItem 4 4" xfId="6831"/>
    <cellStyle name="SAPBEXaggItem 4 5" xfId="6832"/>
    <cellStyle name="SAPBEXaggItem 5" xfId="6833"/>
    <cellStyle name="SAPBEXaggItem 5 2" xfId="6834"/>
    <cellStyle name="SAPBEXaggItem 5 2 2" xfId="6835"/>
    <cellStyle name="SAPBEXaggItem 5 2 3" xfId="6836"/>
    <cellStyle name="SAPBEXaggItem 5 3" xfId="6837"/>
    <cellStyle name="SAPBEXaggItem 5 3 2" xfId="6838"/>
    <cellStyle name="SAPBEXaggItem 5 3 3" xfId="6839"/>
    <cellStyle name="SAPBEXaggItem 5 4" xfId="6840"/>
    <cellStyle name="SAPBEXaggItem 5 5" xfId="6841"/>
    <cellStyle name="SAPBEXaggItem 6" xfId="6842"/>
    <cellStyle name="SAPBEXaggItem 6 2" xfId="6843"/>
    <cellStyle name="SAPBEXaggItem 6 2 2" xfId="6844"/>
    <cellStyle name="SAPBEXaggItem 6 3" xfId="6845"/>
    <cellStyle name="SAPBEXaggItem 6 3 2" xfId="6846"/>
    <cellStyle name="SAPBEXaggItem 6 3 3" xfId="6847"/>
    <cellStyle name="SAPBEXaggItem 6 4" xfId="6848"/>
    <cellStyle name="SAPBEXaggItem 6 4 2" xfId="6849"/>
    <cellStyle name="SAPBEXaggItem 6 4 3" xfId="6850"/>
    <cellStyle name="SAPBEXaggItem 6 5" xfId="6851"/>
    <cellStyle name="SAPBEXaggItem 6 6" xfId="6852"/>
    <cellStyle name="SAPBEXaggItem 7" xfId="6853"/>
    <cellStyle name="SAPBEXaggItem 7 2" xfId="6854"/>
    <cellStyle name="SAPBEXaggItem 7 2 2" xfId="6855"/>
    <cellStyle name="SAPBEXaggItem 7 3" xfId="6856"/>
    <cellStyle name="SAPBEXaggItem 7 3 2" xfId="6857"/>
    <cellStyle name="SAPBEXaggItem 7 3 3" xfId="6858"/>
    <cellStyle name="SAPBEXaggItem 7 4" xfId="6859"/>
    <cellStyle name="SAPBEXaggItem 7 4 2" xfId="6860"/>
    <cellStyle name="SAPBEXaggItem 7 4 3" xfId="6861"/>
    <cellStyle name="SAPBEXaggItem 7 5" xfId="6862"/>
    <cellStyle name="SAPBEXaggItem 7 6" xfId="6863"/>
    <cellStyle name="SAPBEXaggItem 8" xfId="6864"/>
    <cellStyle name="SAPBEXaggItem 8 2" xfId="6865"/>
    <cellStyle name="SAPBEXaggItem 8 2 2" xfId="6866"/>
    <cellStyle name="SAPBEXaggItem 8 2 3" xfId="6867"/>
    <cellStyle name="SAPBEXaggItem 8 3" xfId="6868"/>
    <cellStyle name="SAPBEXaggItem 8 3 2" xfId="6869"/>
    <cellStyle name="SAPBEXaggItem 8 3 3" xfId="6870"/>
    <cellStyle name="SAPBEXaggItem 8 4" xfId="6871"/>
    <cellStyle name="SAPBEXaggItem 9" xfId="6872"/>
    <cellStyle name="SAPBEXaggItem 9 2" xfId="6873"/>
    <cellStyle name="SAPBEXaggItem 9 2 2" xfId="6874"/>
    <cellStyle name="SAPBEXaggItem 9 3" xfId="6875"/>
    <cellStyle name="SAPBEXaggItem 9 3 2" xfId="6876"/>
    <cellStyle name="SAPBEXaggItem 9 3 3" xfId="6877"/>
    <cellStyle name="SAPBEXaggItem 9 4" xfId="6878"/>
    <cellStyle name="SAPBEXaggItem 9 4 2" xfId="6879"/>
    <cellStyle name="SAPBEXaggItem 9 4 3" xfId="6880"/>
    <cellStyle name="SAPBEXaggItem 9 5" xfId="6881"/>
    <cellStyle name="SAPBEXaggItem 9 5 2" xfId="6882"/>
    <cellStyle name="SAPBEXaggItem 9 5 3" xfId="6883"/>
    <cellStyle name="SAPBEXaggItem 9 6" xfId="6884"/>
    <cellStyle name="SAPBEXaggItem 9 7" xfId="6885"/>
    <cellStyle name="SAPBEXaggItem 9 8" xfId="6886"/>
    <cellStyle name="SAPBEXchaText" xfId="6887"/>
    <cellStyle name="SAPBEXexcBad7" xfId="6888"/>
    <cellStyle name="SAPBEXexcBad7 10" xfId="6889"/>
    <cellStyle name="SAPBEXexcBad7 10 2" xfId="6890"/>
    <cellStyle name="SAPBEXexcBad7 10 3" xfId="6891"/>
    <cellStyle name="SAPBEXexcBad7 11" xfId="6892"/>
    <cellStyle name="SAPBEXexcBad7 12" xfId="6893"/>
    <cellStyle name="SAPBEXexcBad7 2" xfId="6894"/>
    <cellStyle name="SAPBEXexcBad7 2 2" xfId="6895"/>
    <cellStyle name="SAPBEXexcBad7 2 2 2" xfId="6896"/>
    <cellStyle name="SAPBEXexcBad7 2 2 3" xfId="6897"/>
    <cellStyle name="SAPBEXexcBad7 2 3" xfId="6898"/>
    <cellStyle name="SAPBEXexcBad7 2 3 2" xfId="6899"/>
    <cellStyle name="SAPBEXexcBad7 2 3 3" xfId="6900"/>
    <cellStyle name="SAPBEXexcBad7 2 4" xfId="6901"/>
    <cellStyle name="SAPBEXexcBad7 2 5" xfId="6902"/>
    <cellStyle name="SAPBEXexcBad7 2 6" xfId="6903"/>
    <cellStyle name="SAPBEXexcBad7 3" xfId="6904"/>
    <cellStyle name="SAPBEXexcBad7 3 2" xfId="6905"/>
    <cellStyle name="SAPBEXexcBad7 3 2 2" xfId="6906"/>
    <cellStyle name="SAPBEXexcBad7 3 2 3" xfId="6907"/>
    <cellStyle name="SAPBEXexcBad7 3 3" xfId="6908"/>
    <cellStyle name="SAPBEXexcBad7 3 3 2" xfId="6909"/>
    <cellStyle name="SAPBEXexcBad7 3 3 3" xfId="6910"/>
    <cellStyle name="SAPBEXexcBad7 3 4" xfId="6911"/>
    <cellStyle name="SAPBEXexcBad7 3 5" xfId="6912"/>
    <cellStyle name="SAPBEXexcBad7 3 6" xfId="6913"/>
    <cellStyle name="SAPBEXexcBad7 4" xfId="6914"/>
    <cellStyle name="SAPBEXexcBad7 4 2" xfId="6915"/>
    <cellStyle name="SAPBEXexcBad7 4 2 2" xfId="6916"/>
    <cellStyle name="SAPBEXexcBad7 4 2 3" xfId="6917"/>
    <cellStyle name="SAPBEXexcBad7 4 3" xfId="6918"/>
    <cellStyle name="SAPBEXexcBad7 4 3 2" xfId="6919"/>
    <cellStyle name="SAPBEXexcBad7 4 3 3" xfId="6920"/>
    <cellStyle name="SAPBEXexcBad7 4 4" xfId="6921"/>
    <cellStyle name="SAPBEXexcBad7 4 5" xfId="6922"/>
    <cellStyle name="SAPBEXexcBad7 5" xfId="6923"/>
    <cellStyle name="SAPBEXexcBad7 5 2" xfId="6924"/>
    <cellStyle name="SAPBEXexcBad7 5 2 2" xfId="6925"/>
    <cellStyle name="SAPBEXexcBad7 5 2 3" xfId="6926"/>
    <cellStyle name="SAPBEXexcBad7 5 3" xfId="6927"/>
    <cellStyle name="SAPBEXexcBad7 5 3 2" xfId="6928"/>
    <cellStyle name="SAPBEXexcBad7 5 3 3" xfId="6929"/>
    <cellStyle name="SAPBEXexcBad7 5 4" xfId="6930"/>
    <cellStyle name="SAPBEXexcBad7 5 5" xfId="6931"/>
    <cellStyle name="SAPBEXexcBad7 6" xfId="6932"/>
    <cellStyle name="SAPBEXexcBad7 6 2" xfId="6933"/>
    <cellStyle name="SAPBEXexcBad7 6 2 2" xfId="6934"/>
    <cellStyle name="SAPBEXexcBad7 6 3" xfId="6935"/>
    <cellStyle name="SAPBEXexcBad7 6 3 2" xfId="6936"/>
    <cellStyle name="SAPBEXexcBad7 6 3 3" xfId="6937"/>
    <cellStyle name="SAPBEXexcBad7 6 4" xfId="6938"/>
    <cellStyle name="SAPBEXexcBad7 6 4 2" xfId="6939"/>
    <cellStyle name="SAPBEXexcBad7 6 4 3" xfId="6940"/>
    <cellStyle name="SAPBEXexcBad7 6 5" xfId="6941"/>
    <cellStyle name="SAPBEXexcBad7 6 6" xfId="6942"/>
    <cellStyle name="SAPBEXexcBad7 7" xfId="6943"/>
    <cellStyle name="SAPBEXexcBad7 7 2" xfId="6944"/>
    <cellStyle name="SAPBEXexcBad7 7 2 2" xfId="6945"/>
    <cellStyle name="SAPBEXexcBad7 7 3" xfId="6946"/>
    <cellStyle name="SAPBEXexcBad7 7 3 2" xfId="6947"/>
    <cellStyle name="SAPBEXexcBad7 7 3 3" xfId="6948"/>
    <cellStyle name="SAPBEXexcBad7 7 4" xfId="6949"/>
    <cellStyle name="SAPBEXexcBad7 7 4 2" xfId="6950"/>
    <cellStyle name="SAPBEXexcBad7 7 4 3" xfId="6951"/>
    <cellStyle name="SAPBEXexcBad7 7 5" xfId="6952"/>
    <cellStyle name="SAPBEXexcBad7 7 6" xfId="6953"/>
    <cellStyle name="SAPBEXexcBad7 8" xfId="6954"/>
    <cellStyle name="SAPBEXexcBad7 8 2" xfId="6955"/>
    <cellStyle name="SAPBEXexcBad7 8 2 2" xfId="6956"/>
    <cellStyle name="SAPBEXexcBad7 8 2 3" xfId="6957"/>
    <cellStyle name="SAPBEXexcBad7 8 3" xfId="6958"/>
    <cellStyle name="SAPBEXexcBad7 8 3 2" xfId="6959"/>
    <cellStyle name="SAPBEXexcBad7 8 3 3" xfId="6960"/>
    <cellStyle name="SAPBEXexcBad7 8 4" xfId="6961"/>
    <cellStyle name="SAPBEXexcBad7 9" xfId="6962"/>
    <cellStyle name="SAPBEXexcBad7 9 2" xfId="6963"/>
    <cellStyle name="SAPBEXexcBad7 9 2 2" xfId="6964"/>
    <cellStyle name="SAPBEXexcBad7 9 3" xfId="6965"/>
    <cellStyle name="SAPBEXexcBad7 9 3 2" xfId="6966"/>
    <cellStyle name="SAPBEXexcBad7 9 3 3" xfId="6967"/>
    <cellStyle name="SAPBEXexcBad7 9 4" xfId="6968"/>
    <cellStyle name="SAPBEXexcBad7 9 4 2" xfId="6969"/>
    <cellStyle name="SAPBEXexcBad7 9 4 3" xfId="6970"/>
    <cellStyle name="SAPBEXexcBad7 9 5" xfId="6971"/>
    <cellStyle name="SAPBEXexcBad7 9 5 2" xfId="6972"/>
    <cellStyle name="SAPBEXexcBad7 9 5 3" xfId="6973"/>
    <cellStyle name="SAPBEXexcBad7 9 6" xfId="6974"/>
    <cellStyle name="SAPBEXexcBad7 9 7" xfId="6975"/>
    <cellStyle name="SAPBEXexcBad7 9 8" xfId="6976"/>
    <cellStyle name="SAPBEXexcBad8" xfId="6977"/>
    <cellStyle name="SAPBEXexcBad8 10" xfId="6978"/>
    <cellStyle name="SAPBEXexcBad8 10 2" xfId="6979"/>
    <cellStyle name="SAPBEXexcBad8 10 3" xfId="6980"/>
    <cellStyle name="SAPBEXexcBad8 11" xfId="6981"/>
    <cellStyle name="SAPBEXexcBad8 12" xfId="6982"/>
    <cellStyle name="SAPBEXexcBad8 2" xfId="6983"/>
    <cellStyle name="SAPBEXexcBad8 2 2" xfId="6984"/>
    <cellStyle name="SAPBEXexcBad8 2 2 2" xfId="6985"/>
    <cellStyle name="SAPBEXexcBad8 2 2 3" xfId="6986"/>
    <cellStyle name="SAPBEXexcBad8 2 3" xfId="6987"/>
    <cellStyle name="SAPBEXexcBad8 2 3 2" xfId="6988"/>
    <cellStyle name="SAPBEXexcBad8 2 3 3" xfId="6989"/>
    <cellStyle name="SAPBEXexcBad8 2 4" xfId="6990"/>
    <cellStyle name="SAPBEXexcBad8 2 5" xfId="6991"/>
    <cellStyle name="SAPBEXexcBad8 2 6" xfId="6992"/>
    <cellStyle name="SAPBEXexcBad8 3" xfId="6993"/>
    <cellStyle name="SAPBEXexcBad8 3 2" xfId="6994"/>
    <cellStyle name="SAPBEXexcBad8 3 2 2" xfId="6995"/>
    <cellStyle name="SAPBEXexcBad8 3 2 3" xfId="6996"/>
    <cellStyle name="SAPBEXexcBad8 3 3" xfId="6997"/>
    <cellStyle name="SAPBEXexcBad8 3 3 2" xfId="6998"/>
    <cellStyle name="SAPBEXexcBad8 3 3 3" xfId="6999"/>
    <cellStyle name="SAPBEXexcBad8 3 4" xfId="7000"/>
    <cellStyle name="SAPBEXexcBad8 3 5" xfId="7001"/>
    <cellStyle name="SAPBEXexcBad8 3 6" xfId="7002"/>
    <cellStyle name="SAPBEXexcBad8 4" xfId="7003"/>
    <cellStyle name="SAPBEXexcBad8 4 2" xfId="7004"/>
    <cellStyle name="SAPBEXexcBad8 4 2 2" xfId="7005"/>
    <cellStyle name="SAPBEXexcBad8 4 2 3" xfId="7006"/>
    <cellStyle name="SAPBEXexcBad8 4 3" xfId="7007"/>
    <cellStyle name="SAPBEXexcBad8 4 3 2" xfId="7008"/>
    <cellStyle name="SAPBEXexcBad8 4 3 3" xfId="7009"/>
    <cellStyle name="SAPBEXexcBad8 4 4" xfId="7010"/>
    <cellStyle name="SAPBEXexcBad8 4 5" xfId="7011"/>
    <cellStyle name="SAPBEXexcBad8 5" xfId="7012"/>
    <cellStyle name="SAPBEXexcBad8 5 2" xfId="7013"/>
    <cellStyle name="SAPBEXexcBad8 5 2 2" xfId="7014"/>
    <cellStyle name="SAPBEXexcBad8 5 2 3" xfId="7015"/>
    <cellStyle name="SAPBEXexcBad8 5 3" xfId="7016"/>
    <cellStyle name="SAPBEXexcBad8 5 3 2" xfId="7017"/>
    <cellStyle name="SAPBEXexcBad8 5 3 3" xfId="7018"/>
    <cellStyle name="SAPBEXexcBad8 5 4" xfId="7019"/>
    <cellStyle name="SAPBEXexcBad8 5 5" xfId="7020"/>
    <cellStyle name="SAPBEXexcBad8 6" xfId="7021"/>
    <cellStyle name="SAPBEXexcBad8 6 2" xfId="7022"/>
    <cellStyle name="SAPBEXexcBad8 6 2 2" xfId="7023"/>
    <cellStyle name="SAPBEXexcBad8 6 3" xfId="7024"/>
    <cellStyle name="SAPBEXexcBad8 6 3 2" xfId="7025"/>
    <cellStyle name="SAPBEXexcBad8 6 3 3" xfId="7026"/>
    <cellStyle name="SAPBEXexcBad8 6 4" xfId="7027"/>
    <cellStyle name="SAPBEXexcBad8 6 4 2" xfId="7028"/>
    <cellStyle name="SAPBEXexcBad8 6 4 3" xfId="7029"/>
    <cellStyle name="SAPBEXexcBad8 6 5" xfId="7030"/>
    <cellStyle name="SAPBEXexcBad8 6 6" xfId="7031"/>
    <cellStyle name="SAPBEXexcBad8 7" xfId="7032"/>
    <cellStyle name="SAPBEXexcBad8 7 2" xfId="7033"/>
    <cellStyle name="SAPBEXexcBad8 7 2 2" xfId="7034"/>
    <cellStyle name="SAPBEXexcBad8 7 3" xfId="7035"/>
    <cellStyle name="SAPBEXexcBad8 7 3 2" xfId="7036"/>
    <cellStyle name="SAPBEXexcBad8 7 3 3" xfId="7037"/>
    <cellStyle name="SAPBEXexcBad8 7 4" xfId="7038"/>
    <cellStyle name="SAPBEXexcBad8 7 4 2" xfId="7039"/>
    <cellStyle name="SAPBEXexcBad8 7 4 3" xfId="7040"/>
    <cellStyle name="SAPBEXexcBad8 7 5" xfId="7041"/>
    <cellStyle name="SAPBEXexcBad8 7 6" xfId="7042"/>
    <cellStyle name="SAPBEXexcBad8 8" xfId="7043"/>
    <cellStyle name="SAPBEXexcBad8 8 2" xfId="7044"/>
    <cellStyle name="SAPBEXexcBad8 8 2 2" xfId="7045"/>
    <cellStyle name="SAPBEXexcBad8 8 2 3" xfId="7046"/>
    <cellStyle name="SAPBEXexcBad8 8 3" xfId="7047"/>
    <cellStyle name="SAPBEXexcBad8 8 3 2" xfId="7048"/>
    <cellStyle name="SAPBEXexcBad8 8 3 3" xfId="7049"/>
    <cellStyle name="SAPBEXexcBad8 8 4" xfId="7050"/>
    <cellStyle name="SAPBEXexcBad8 9" xfId="7051"/>
    <cellStyle name="SAPBEXexcBad8 9 2" xfId="7052"/>
    <cellStyle name="SAPBEXexcBad8 9 2 2" xfId="7053"/>
    <cellStyle name="SAPBEXexcBad8 9 3" xfId="7054"/>
    <cellStyle name="SAPBEXexcBad8 9 3 2" xfId="7055"/>
    <cellStyle name="SAPBEXexcBad8 9 3 3" xfId="7056"/>
    <cellStyle name="SAPBEXexcBad8 9 4" xfId="7057"/>
    <cellStyle name="SAPBEXexcBad8 9 4 2" xfId="7058"/>
    <cellStyle name="SAPBEXexcBad8 9 4 3" xfId="7059"/>
    <cellStyle name="SAPBEXexcBad8 9 5" xfId="7060"/>
    <cellStyle name="SAPBEXexcBad8 9 5 2" xfId="7061"/>
    <cellStyle name="SAPBEXexcBad8 9 5 3" xfId="7062"/>
    <cellStyle name="SAPBEXexcBad8 9 6" xfId="7063"/>
    <cellStyle name="SAPBEXexcBad8 9 7" xfId="7064"/>
    <cellStyle name="SAPBEXexcBad8 9 8" xfId="7065"/>
    <cellStyle name="SAPBEXexcBad9" xfId="7066"/>
    <cellStyle name="SAPBEXexcBad9 10" xfId="7067"/>
    <cellStyle name="SAPBEXexcBad9 10 2" xfId="7068"/>
    <cellStyle name="SAPBEXexcBad9 10 3" xfId="7069"/>
    <cellStyle name="SAPBEXexcBad9 11" xfId="7070"/>
    <cellStyle name="SAPBEXexcBad9 12" xfId="7071"/>
    <cellStyle name="SAPBEXexcBad9 2" xfId="7072"/>
    <cellStyle name="SAPBEXexcBad9 2 2" xfId="7073"/>
    <cellStyle name="SAPBEXexcBad9 2 2 2" xfId="7074"/>
    <cellStyle name="SAPBEXexcBad9 2 2 3" xfId="7075"/>
    <cellStyle name="SAPBEXexcBad9 2 3" xfId="7076"/>
    <cellStyle name="SAPBEXexcBad9 2 3 2" xfId="7077"/>
    <cellStyle name="SAPBEXexcBad9 2 3 3" xfId="7078"/>
    <cellStyle name="SAPBEXexcBad9 2 4" xfId="7079"/>
    <cellStyle name="SAPBEXexcBad9 2 5" xfId="7080"/>
    <cellStyle name="SAPBEXexcBad9 2 6" xfId="7081"/>
    <cellStyle name="SAPBEXexcBad9 3" xfId="7082"/>
    <cellStyle name="SAPBEXexcBad9 3 2" xfId="7083"/>
    <cellStyle name="SAPBEXexcBad9 3 2 2" xfId="7084"/>
    <cellStyle name="SAPBEXexcBad9 3 2 3" xfId="7085"/>
    <cellStyle name="SAPBEXexcBad9 3 3" xfId="7086"/>
    <cellStyle name="SAPBEXexcBad9 3 3 2" xfId="7087"/>
    <cellStyle name="SAPBEXexcBad9 3 3 3" xfId="7088"/>
    <cellStyle name="SAPBEXexcBad9 3 4" xfId="7089"/>
    <cellStyle name="SAPBEXexcBad9 3 5" xfId="7090"/>
    <cellStyle name="SAPBEXexcBad9 3 6" xfId="7091"/>
    <cellStyle name="SAPBEXexcBad9 4" xfId="7092"/>
    <cellStyle name="SAPBEXexcBad9 4 2" xfId="7093"/>
    <cellStyle name="SAPBEXexcBad9 4 2 2" xfId="7094"/>
    <cellStyle name="SAPBEXexcBad9 4 2 3" xfId="7095"/>
    <cellStyle name="SAPBEXexcBad9 4 3" xfId="7096"/>
    <cellStyle name="SAPBEXexcBad9 4 3 2" xfId="7097"/>
    <cellStyle name="SAPBEXexcBad9 4 3 3" xfId="7098"/>
    <cellStyle name="SAPBEXexcBad9 4 4" xfId="7099"/>
    <cellStyle name="SAPBEXexcBad9 4 5" xfId="7100"/>
    <cellStyle name="SAPBEXexcBad9 5" xfId="7101"/>
    <cellStyle name="SAPBEXexcBad9 5 2" xfId="7102"/>
    <cellStyle name="SAPBEXexcBad9 5 2 2" xfId="7103"/>
    <cellStyle name="SAPBEXexcBad9 5 2 3" xfId="7104"/>
    <cellStyle name="SAPBEXexcBad9 5 3" xfId="7105"/>
    <cellStyle name="SAPBEXexcBad9 5 3 2" xfId="7106"/>
    <cellStyle name="SAPBEXexcBad9 5 3 3" xfId="7107"/>
    <cellStyle name="SAPBEXexcBad9 5 4" xfId="7108"/>
    <cellStyle name="SAPBEXexcBad9 5 5" xfId="7109"/>
    <cellStyle name="SAPBEXexcBad9 6" xfId="7110"/>
    <cellStyle name="SAPBEXexcBad9 6 2" xfId="7111"/>
    <cellStyle name="SAPBEXexcBad9 6 2 2" xfId="7112"/>
    <cellStyle name="SAPBEXexcBad9 6 3" xfId="7113"/>
    <cellStyle name="SAPBEXexcBad9 6 3 2" xfId="7114"/>
    <cellStyle name="SAPBEXexcBad9 6 3 3" xfId="7115"/>
    <cellStyle name="SAPBEXexcBad9 6 4" xfId="7116"/>
    <cellStyle name="SAPBEXexcBad9 6 4 2" xfId="7117"/>
    <cellStyle name="SAPBEXexcBad9 6 4 3" xfId="7118"/>
    <cellStyle name="SAPBEXexcBad9 6 5" xfId="7119"/>
    <cellStyle name="SAPBEXexcBad9 6 6" xfId="7120"/>
    <cellStyle name="SAPBEXexcBad9 7" xfId="7121"/>
    <cellStyle name="SAPBEXexcBad9 7 2" xfId="7122"/>
    <cellStyle name="SAPBEXexcBad9 7 2 2" xfId="7123"/>
    <cellStyle name="SAPBEXexcBad9 7 3" xfId="7124"/>
    <cellStyle name="SAPBEXexcBad9 7 3 2" xfId="7125"/>
    <cellStyle name="SAPBEXexcBad9 7 3 3" xfId="7126"/>
    <cellStyle name="SAPBEXexcBad9 7 4" xfId="7127"/>
    <cellStyle name="SAPBEXexcBad9 7 4 2" xfId="7128"/>
    <cellStyle name="SAPBEXexcBad9 7 4 3" xfId="7129"/>
    <cellStyle name="SAPBEXexcBad9 7 5" xfId="7130"/>
    <cellStyle name="SAPBEXexcBad9 7 6" xfId="7131"/>
    <cellStyle name="SAPBEXexcBad9 8" xfId="7132"/>
    <cellStyle name="SAPBEXexcBad9 8 2" xfId="7133"/>
    <cellStyle name="SAPBEXexcBad9 8 2 2" xfId="7134"/>
    <cellStyle name="SAPBEXexcBad9 8 2 3" xfId="7135"/>
    <cellStyle name="SAPBEXexcBad9 8 3" xfId="7136"/>
    <cellStyle name="SAPBEXexcBad9 8 3 2" xfId="7137"/>
    <cellStyle name="SAPBEXexcBad9 8 3 3" xfId="7138"/>
    <cellStyle name="SAPBEXexcBad9 8 4" xfId="7139"/>
    <cellStyle name="SAPBEXexcBad9 9" xfId="7140"/>
    <cellStyle name="SAPBEXexcBad9 9 2" xfId="7141"/>
    <cellStyle name="SAPBEXexcBad9 9 2 2" xfId="7142"/>
    <cellStyle name="SAPBEXexcBad9 9 3" xfId="7143"/>
    <cellStyle name="SAPBEXexcBad9 9 3 2" xfId="7144"/>
    <cellStyle name="SAPBEXexcBad9 9 3 3" xfId="7145"/>
    <cellStyle name="SAPBEXexcBad9 9 4" xfId="7146"/>
    <cellStyle name="SAPBEXexcBad9 9 4 2" xfId="7147"/>
    <cellStyle name="SAPBEXexcBad9 9 4 3" xfId="7148"/>
    <cellStyle name="SAPBEXexcBad9 9 5" xfId="7149"/>
    <cellStyle name="SAPBEXexcBad9 9 5 2" xfId="7150"/>
    <cellStyle name="SAPBEXexcBad9 9 5 3" xfId="7151"/>
    <cellStyle name="SAPBEXexcBad9 9 6" xfId="7152"/>
    <cellStyle name="SAPBEXexcBad9 9 7" xfId="7153"/>
    <cellStyle name="SAPBEXexcBad9 9 8" xfId="7154"/>
    <cellStyle name="SAPBEXexcCritical4" xfId="7155"/>
    <cellStyle name="SAPBEXexcCritical4 10" xfId="7156"/>
    <cellStyle name="SAPBEXexcCritical4 10 2" xfId="7157"/>
    <cellStyle name="SAPBEXexcCritical4 10 3" xfId="7158"/>
    <cellStyle name="SAPBEXexcCritical4 11" xfId="7159"/>
    <cellStyle name="SAPBEXexcCritical4 12" xfId="7160"/>
    <cellStyle name="SAPBEXexcCritical4 2" xfId="7161"/>
    <cellStyle name="SAPBEXexcCritical4 2 2" xfId="7162"/>
    <cellStyle name="SAPBEXexcCritical4 2 2 2" xfId="7163"/>
    <cellStyle name="SAPBEXexcCritical4 2 2 3" xfId="7164"/>
    <cellStyle name="SAPBEXexcCritical4 2 3" xfId="7165"/>
    <cellStyle name="SAPBEXexcCritical4 2 3 2" xfId="7166"/>
    <cellStyle name="SAPBEXexcCritical4 2 3 3" xfId="7167"/>
    <cellStyle name="SAPBEXexcCritical4 2 4" xfId="7168"/>
    <cellStyle name="SAPBEXexcCritical4 2 5" xfId="7169"/>
    <cellStyle name="SAPBEXexcCritical4 2 6" xfId="7170"/>
    <cellStyle name="SAPBEXexcCritical4 3" xfId="7171"/>
    <cellStyle name="SAPBEXexcCritical4 3 2" xfId="7172"/>
    <cellStyle name="SAPBEXexcCritical4 3 2 2" xfId="7173"/>
    <cellStyle name="SAPBEXexcCritical4 3 2 3" xfId="7174"/>
    <cellStyle name="SAPBEXexcCritical4 3 3" xfId="7175"/>
    <cellStyle name="SAPBEXexcCritical4 3 3 2" xfId="7176"/>
    <cellStyle name="SAPBEXexcCritical4 3 3 3" xfId="7177"/>
    <cellStyle name="SAPBEXexcCritical4 3 4" xfId="7178"/>
    <cellStyle name="SAPBEXexcCritical4 3 5" xfId="7179"/>
    <cellStyle name="SAPBEXexcCritical4 3 6" xfId="7180"/>
    <cellStyle name="SAPBEXexcCritical4 4" xfId="7181"/>
    <cellStyle name="SAPBEXexcCritical4 4 2" xfId="7182"/>
    <cellStyle name="SAPBEXexcCritical4 4 2 2" xfId="7183"/>
    <cellStyle name="SAPBEXexcCritical4 4 2 3" xfId="7184"/>
    <cellStyle name="SAPBEXexcCritical4 4 3" xfId="7185"/>
    <cellStyle name="SAPBEXexcCritical4 4 3 2" xfId="7186"/>
    <cellStyle name="SAPBEXexcCritical4 4 3 3" xfId="7187"/>
    <cellStyle name="SAPBEXexcCritical4 4 4" xfId="7188"/>
    <cellStyle name="SAPBEXexcCritical4 4 5" xfId="7189"/>
    <cellStyle name="SAPBEXexcCritical4 5" xfId="7190"/>
    <cellStyle name="SAPBEXexcCritical4 5 2" xfId="7191"/>
    <cellStyle name="SAPBEXexcCritical4 5 2 2" xfId="7192"/>
    <cellStyle name="SAPBEXexcCritical4 5 2 3" xfId="7193"/>
    <cellStyle name="SAPBEXexcCritical4 5 3" xfId="7194"/>
    <cellStyle name="SAPBEXexcCritical4 5 3 2" xfId="7195"/>
    <cellStyle name="SAPBEXexcCritical4 5 3 3" xfId="7196"/>
    <cellStyle name="SAPBEXexcCritical4 5 4" xfId="7197"/>
    <cellStyle name="SAPBEXexcCritical4 5 5" xfId="7198"/>
    <cellStyle name="SAPBEXexcCritical4 6" xfId="7199"/>
    <cellStyle name="SAPBEXexcCritical4 6 2" xfId="7200"/>
    <cellStyle name="SAPBEXexcCritical4 6 2 2" xfId="7201"/>
    <cellStyle name="SAPBEXexcCritical4 6 3" xfId="7202"/>
    <cellStyle name="SAPBEXexcCritical4 6 3 2" xfId="7203"/>
    <cellStyle name="SAPBEXexcCritical4 6 3 3" xfId="7204"/>
    <cellStyle name="SAPBEXexcCritical4 6 4" xfId="7205"/>
    <cellStyle name="SAPBEXexcCritical4 6 4 2" xfId="7206"/>
    <cellStyle name="SAPBEXexcCritical4 6 4 3" xfId="7207"/>
    <cellStyle name="SAPBEXexcCritical4 6 5" xfId="7208"/>
    <cellStyle name="SAPBEXexcCritical4 6 6" xfId="7209"/>
    <cellStyle name="SAPBEXexcCritical4 7" xfId="7210"/>
    <cellStyle name="SAPBEXexcCritical4 7 2" xfId="7211"/>
    <cellStyle name="SAPBEXexcCritical4 7 2 2" xfId="7212"/>
    <cellStyle name="SAPBEXexcCritical4 7 3" xfId="7213"/>
    <cellStyle name="SAPBEXexcCritical4 7 3 2" xfId="7214"/>
    <cellStyle name="SAPBEXexcCritical4 7 3 3" xfId="7215"/>
    <cellStyle name="SAPBEXexcCritical4 7 4" xfId="7216"/>
    <cellStyle name="SAPBEXexcCritical4 7 4 2" xfId="7217"/>
    <cellStyle name="SAPBEXexcCritical4 7 4 3" xfId="7218"/>
    <cellStyle name="SAPBEXexcCritical4 7 5" xfId="7219"/>
    <cellStyle name="SAPBEXexcCritical4 7 6" xfId="7220"/>
    <cellStyle name="SAPBEXexcCritical4 8" xfId="7221"/>
    <cellStyle name="SAPBEXexcCritical4 8 2" xfId="7222"/>
    <cellStyle name="SAPBEXexcCritical4 8 2 2" xfId="7223"/>
    <cellStyle name="SAPBEXexcCritical4 8 2 3" xfId="7224"/>
    <cellStyle name="SAPBEXexcCritical4 8 3" xfId="7225"/>
    <cellStyle name="SAPBEXexcCritical4 8 3 2" xfId="7226"/>
    <cellStyle name="SAPBEXexcCritical4 8 3 3" xfId="7227"/>
    <cellStyle name="SAPBEXexcCritical4 8 4" xfId="7228"/>
    <cellStyle name="SAPBEXexcCritical4 9" xfId="7229"/>
    <cellStyle name="SAPBEXexcCritical4 9 2" xfId="7230"/>
    <cellStyle name="SAPBEXexcCritical4 9 2 2" xfId="7231"/>
    <cellStyle name="SAPBEXexcCritical4 9 3" xfId="7232"/>
    <cellStyle name="SAPBEXexcCritical4 9 3 2" xfId="7233"/>
    <cellStyle name="SAPBEXexcCritical4 9 3 3" xfId="7234"/>
    <cellStyle name="SAPBEXexcCritical4 9 4" xfId="7235"/>
    <cellStyle name="SAPBEXexcCritical4 9 4 2" xfId="7236"/>
    <cellStyle name="SAPBEXexcCritical4 9 4 3" xfId="7237"/>
    <cellStyle name="SAPBEXexcCritical4 9 5" xfId="7238"/>
    <cellStyle name="SAPBEXexcCritical4 9 5 2" xfId="7239"/>
    <cellStyle name="SAPBEXexcCritical4 9 5 3" xfId="7240"/>
    <cellStyle name="SAPBEXexcCritical4 9 6" xfId="7241"/>
    <cellStyle name="SAPBEXexcCritical4 9 7" xfId="7242"/>
    <cellStyle name="SAPBEXexcCritical4 9 8" xfId="7243"/>
    <cellStyle name="SAPBEXexcCritical5" xfId="7244"/>
    <cellStyle name="SAPBEXexcCritical5 10" xfId="7245"/>
    <cellStyle name="SAPBEXexcCritical5 10 2" xfId="7246"/>
    <cellStyle name="SAPBEXexcCritical5 10 3" xfId="7247"/>
    <cellStyle name="SAPBEXexcCritical5 11" xfId="7248"/>
    <cellStyle name="SAPBEXexcCritical5 12" xfId="7249"/>
    <cellStyle name="SAPBEXexcCritical5 2" xfId="7250"/>
    <cellStyle name="SAPBEXexcCritical5 2 2" xfId="7251"/>
    <cellStyle name="SAPBEXexcCritical5 2 2 2" xfId="7252"/>
    <cellStyle name="SAPBEXexcCritical5 2 2 3" xfId="7253"/>
    <cellStyle name="SAPBEXexcCritical5 2 3" xfId="7254"/>
    <cellStyle name="SAPBEXexcCritical5 2 3 2" xfId="7255"/>
    <cellStyle name="SAPBEXexcCritical5 2 3 3" xfId="7256"/>
    <cellStyle name="SAPBEXexcCritical5 2 4" xfId="7257"/>
    <cellStyle name="SAPBEXexcCritical5 2 5" xfId="7258"/>
    <cellStyle name="SAPBEXexcCritical5 2 6" xfId="7259"/>
    <cellStyle name="SAPBEXexcCritical5 3" xfId="7260"/>
    <cellStyle name="SAPBEXexcCritical5 3 2" xfId="7261"/>
    <cellStyle name="SAPBEXexcCritical5 3 2 2" xfId="7262"/>
    <cellStyle name="SAPBEXexcCritical5 3 2 3" xfId="7263"/>
    <cellStyle name="SAPBEXexcCritical5 3 3" xfId="7264"/>
    <cellStyle name="SAPBEXexcCritical5 3 3 2" xfId="7265"/>
    <cellStyle name="SAPBEXexcCritical5 3 3 3" xfId="7266"/>
    <cellStyle name="SAPBEXexcCritical5 3 4" xfId="7267"/>
    <cellStyle name="SAPBEXexcCritical5 3 5" xfId="7268"/>
    <cellStyle name="SAPBEXexcCritical5 3 6" xfId="7269"/>
    <cellStyle name="SAPBEXexcCritical5 4" xfId="7270"/>
    <cellStyle name="SAPBEXexcCritical5 4 2" xfId="7271"/>
    <cellStyle name="SAPBEXexcCritical5 4 2 2" xfId="7272"/>
    <cellStyle name="SAPBEXexcCritical5 4 2 3" xfId="7273"/>
    <cellStyle name="SAPBEXexcCritical5 4 3" xfId="7274"/>
    <cellStyle name="SAPBEXexcCritical5 4 3 2" xfId="7275"/>
    <cellStyle name="SAPBEXexcCritical5 4 3 3" xfId="7276"/>
    <cellStyle name="SAPBEXexcCritical5 4 4" xfId="7277"/>
    <cellStyle name="SAPBEXexcCritical5 4 5" xfId="7278"/>
    <cellStyle name="SAPBEXexcCritical5 5" xfId="7279"/>
    <cellStyle name="SAPBEXexcCritical5 5 2" xfId="7280"/>
    <cellStyle name="SAPBEXexcCritical5 5 2 2" xfId="7281"/>
    <cellStyle name="SAPBEXexcCritical5 5 2 3" xfId="7282"/>
    <cellStyle name="SAPBEXexcCritical5 5 3" xfId="7283"/>
    <cellStyle name="SAPBEXexcCritical5 5 3 2" xfId="7284"/>
    <cellStyle name="SAPBEXexcCritical5 5 3 3" xfId="7285"/>
    <cellStyle name="SAPBEXexcCritical5 5 4" xfId="7286"/>
    <cellStyle name="SAPBEXexcCritical5 5 5" xfId="7287"/>
    <cellStyle name="SAPBEXexcCritical5 6" xfId="7288"/>
    <cellStyle name="SAPBEXexcCritical5 6 2" xfId="7289"/>
    <cellStyle name="SAPBEXexcCritical5 6 2 2" xfId="7290"/>
    <cellStyle name="SAPBEXexcCritical5 6 3" xfId="7291"/>
    <cellStyle name="SAPBEXexcCritical5 6 3 2" xfId="7292"/>
    <cellStyle name="SAPBEXexcCritical5 6 3 3" xfId="7293"/>
    <cellStyle name="SAPBEXexcCritical5 6 4" xfId="7294"/>
    <cellStyle name="SAPBEXexcCritical5 6 4 2" xfId="7295"/>
    <cellStyle name="SAPBEXexcCritical5 6 4 3" xfId="7296"/>
    <cellStyle name="SAPBEXexcCritical5 6 5" xfId="7297"/>
    <cellStyle name="SAPBEXexcCritical5 6 6" xfId="7298"/>
    <cellStyle name="SAPBEXexcCritical5 7" xfId="7299"/>
    <cellStyle name="SAPBEXexcCritical5 7 2" xfId="7300"/>
    <cellStyle name="SAPBEXexcCritical5 7 2 2" xfId="7301"/>
    <cellStyle name="SAPBEXexcCritical5 7 3" xfId="7302"/>
    <cellStyle name="SAPBEXexcCritical5 7 3 2" xfId="7303"/>
    <cellStyle name="SAPBEXexcCritical5 7 3 3" xfId="7304"/>
    <cellStyle name="SAPBEXexcCritical5 7 4" xfId="7305"/>
    <cellStyle name="SAPBEXexcCritical5 7 4 2" xfId="7306"/>
    <cellStyle name="SAPBEXexcCritical5 7 4 3" xfId="7307"/>
    <cellStyle name="SAPBEXexcCritical5 7 5" xfId="7308"/>
    <cellStyle name="SAPBEXexcCritical5 7 6" xfId="7309"/>
    <cellStyle name="SAPBEXexcCritical5 8" xfId="7310"/>
    <cellStyle name="SAPBEXexcCritical5 8 2" xfId="7311"/>
    <cellStyle name="SAPBEXexcCritical5 8 2 2" xfId="7312"/>
    <cellStyle name="SAPBEXexcCritical5 8 2 3" xfId="7313"/>
    <cellStyle name="SAPBEXexcCritical5 8 3" xfId="7314"/>
    <cellStyle name="SAPBEXexcCritical5 8 3 2" xfId="7315"/>
    <cellStyle name="SAPBEXexcCritical5 8 3 3" xfId="7316"/>
    <cellStyle name="SAPBEXexcCritical5 8 4" xfId="7317"/>
    <cellStyle name="SAPBEXexcCritical5 9" xfId="7318"/>
    <cellStyle name="SAPBEXexcCritical5 9 2" xfId="7319"/>
    <cellStyle name="SAPBEXexcCritical5 9 2 2" xfId="7320"/>
    <cellStyle name="SAPBEXexcCritical5 9 3" xfId="7321"/>
    <cellStyle name="SAPBEXexcCritical5 9 3 2" xfId="7322"/>
    <cellStyle name="SAPBEXexcCritical5 9 3 3" xfId="7323"/>
    <cellStyle name="SAPBEXexcCritical5 9 4" xfId="7324"/>
    <cellStyle name="SAPBEXexcCritical5 9 4 2" xfId="7325"/>
    <cellStyle name="SAPBEXexcCritical5 9 4 3" xfId="7326"/>
    <cellStyle name="SAPBEXexcCritical5 9 5" xfId="7327"/>
    <cellStyle name="SAPBEXexcCritical5 9 5 2" xfId="7328"/>
    <cellStyle name="SAPBEXexcCritical5 9 5 3" xfId="7329"/>
    <cellStyle name="SAPBEXexcCritical5 9 6" xfId="7330"/>
    <cellStyle name="SAPBEXexcCritical5 9 7" xfId="7331"/>
    <cellStyle name="SAPBEXexcCritical5 9 8" xfId="7332"/>
    <cellStyle name="SAPBEXexcCritical6" xfId="7333"/>
    <cellStyle name="SAPBEXexcCritical6 10" xfId="7334"/>
    <cellStyle name="SAPBEXexcCritical6 10 2" xfId="7335"/>
    <cellStyle name="SAPBEXexcCritical6 10 3" xfId="7336"/>
    <cellStyle name="SAPBEXexcCritical6 11" xfId="7337"/>
    <cellStyle name="SAPBEXexcCritical6 12" xfId="7338"/>
    <cellStyle name="SAPBEXexcCritical6 2" xfId="7339"/>
    <cellStyle name="SAPBEXexcCritical6 2 2" xfId="7340"/>
    <cellStyle name="SAPBEXexcCritical6 2 2 2" xfId="7341"/>
    <cellStyle name="SAPBEXexcCritical6 2 2 3" xfId="7342"/>
    <cellStyle name="SAPBEXexcCritical6 2 3" xfId="7343"/>
    <cellStyle name="SAPBEXexcCritical6 2 3 2" xfId="7344"/>
    <cellStyle name="SAPBEXexcCritical6 2 3 3" xfId="7345"/>
    <cellStyle name="SAPBEXexcCritical6 2 4" xfId="7346"/>
    <cellStyle name="SAPBEXexcCritical6 2 5" xfId="7347"/>
    <cellStyle name="SAPBEXexcCritical6 2 6" xfId="7348"/>
    <cellStyle name="SAPBEXexcCritical6 3" xfId="7349"/>
    <cellStyle name="SAPBEXexcCritical6 3 2" xfId="7350"/>
    <cellStyle name="SAPBEXexcCritical6 3 2 2" xfId="7351"/>
    <cellStyle name="SAPBEXexcCritical6 3 2 3" xfId="7352"/>
    <cellStyle name="SAPBEXexcCritical6 3 3" xfId="7353"/>
    <cellStyle name="SAPBEXexcCritical6 3 3 2" xfId="7354"/>
    <cellStyle name="SAPBEXexcCritical6 3 3 3" xfId="7355"/>
    <cellStyle name="SAPBEXexcCritical6 3 4" xfId="7356"/>
    <cellStyle name="SAPBEXexcCritical6 3 5" xfId="7357"/>
    <cellStyle name="SAPBEXexcCritical6 3 6" xfId="7358"/>
    <cellStyle name="SAPBEXexcCritical6 4" xfId="7359"/>
    <cellStyle name="SAPBEXexcCritical6 4 2" xfId="7360"/>
    <cellStyle name="SAPBEXexcCritical6 4 2 2" xfId="7361"/>
    <cellStyle name="SAPBEXexcCritical6 4 2 3" xfId="7362"/>
    <cellStyle name="SAPBEXexcCritical6 4 3" xfId="7363"/>
    <cellStyle name="SAPBEXexcCritical6 4 3 2" xfId="7364"/>
    <cellStyle name="SAPBEXexcCritical6 4 3 3" xfId="7365"/>
    <cellStyle name="SAPBEXexcCritical6 4 4" xfId="7366"/>
    <cellStyle name="SAPBEXexcCritical6 4 5" xfId="7367"/>
    <cellStyle name="SAPBEXexcCritical6 5" xfId="7368"/>
    <cellStyle name="SAPBEXexcCritical6 5 2" xfId="7369"/>
    <cellStyle name="SAPBEXexcCritical6 5 2 2" xfId="7370"/>
    <cellStyle name="SAPBEXexcCritical6 5 2 3" xfId="7371"/>
    <cellStyle name="SAPBEXexcCritical6 5 3" xfId="7372"/>
    <cellStyle name="SAPBEXexcCritical6 5 3 2" xfId="7373"/>
    <cellStyle name="SAPBEXexcCritical6 5 3 3" xfId="7374"/>
    <cellStyle name="SAPBEXexcCritical6 5 4" xfId="7375"/>
    <cellStyle name="SAPBEXexcCritical6 5 5" xfId="7376"/>
    <cellStyle name="SAPBEXexcCritical6 6" xfId="7377"/>
    <cellStyle name="SAPBEXexcCritical6 6 2" xfId="7378"/>
    <cellStyle name="SAPBEXexcCritical6 6 2 2" xfId="7379"/>
    <cellStyle name="SAPBEXexcCritical6 6 3" xfId="7380"/>
    <cellStyle name="SAPBEXexcCritical6 6 3 2" xfId="7381"/>
    <cellStyle name="SAPBEXexcCritical6 6 3 3" xfId="7382"/>
    <cellStyle name="SAPBEXexcCritical6 6 4" xfId="7383"/>
    <cellStyle name="SAPBEXexcCritical6 6 4 2" xfId="7384"/>
    <cellStyle name="SAPBEXexcCritical6 6 4 3" xfId="7385"/>
    <cellStyle name="SAPBEXexcCritical6 6 5" xfId="7386"/>
    <cellStyle name="SAPBEXexcCritical6 6 6" xfId="7387"/>
    <cellStyle name="SAPBEXexcCritical6 7" xfId="7388"/>
    <cellStyle name="SAPBEXexcCritical6 7 2" xfId="7389"/>
    <cellStyle name="SAPBEXexcCritical6 7 2 2" xfId="7390"/>
    <cellStyle name="SAPBEXexcCritical6 7 3" xfId="7391"/>
    <cellStyle name="SAPBEXexcCritical6 7 3 2" xfId="7392"/>
    <cellStyle name="SAPBEXexcCritical6 7 3 3" xfId="7393"/>
    <cellStyle name="SAPBEXexcCritical6 7 4" xfId="7394"/>
    <cellStyle name="SAPBEXexcCritical6 7 4 2" xfId="7395"/>
    <cellStyle name="SAPBEXexcCritical6 7 4 3" xfId="7396"/>
    <cellStyle name="SAPBEXexcCritical6 7 5" xfId="7397"/>
    <cellStyle name="SAPBEXexcCritical6 7 6" xfId="7398"/>
    <cellStyle name="SAPBEXexcCritical6 8" xfId="7399"/>
    <cellStyle name="SAPBEXexcCritical6 8 2" xfId="7400"/>
    <cellStyle name="SAPBEXexcCritical6 8 2 2" xfId="7401"/>
    <cellStyle name="SAPBEXexcCritical6 8 2 3" xfId="7402"/>
    <cellStyle name="SAPBEXexcCritical6 8 3" xfId="7403"/>
    <cellStyle name="SAPBEXexcCritical6 8 3 2" xfId="7404"/>
    <cellStyle name="SAPBEXexcCritical6 8 3 3" xfId="7405"/>
    <cellStyle name="SAPBEXexcCritical6 8 4" xfId="7406"/>
    <cellStyle name="SAPBEXexcCritical6 9" xfId="7407"/>
    <cellStyle name="SAPBEXexcCritical6 9 2" xfId="7408"/>
    <cellStyle name="SAPBEXexcCritical6 9 2 2" xfId="7409"/>
    <cellStyle name="SAPBEXexcCritical6 9 3" xfId="7410"/>
    <cellStyle name="SAPBEXexcCritical6 9 3 2" xfId="7411"/>
    <cellStyle name="SAPBEXexcCritical6 9 3 3" xfId="7412"/>
    <cellStyle name="SAPBEXexcCritical6 9 4" xfId="7413"/>
    <cellStyle name="SAPBEXexcCritical6 9 4 2" xfId="7414"/>
    <cellStyle name="SAPBEXexcCritical6 9 4 3" xfId="7415"/>
    <cellStyle name="SAPBEXexcCritical6 9 5" xfId="7416"/>
    <cellStyle name="SAPBEXexcCritical6 9 5 2" xfId="7417"/>
    <cellStyle name="SAPBEXexcCritical6 9 5 3" xfId="7418"/>
    <cellStyle name="SAPBEXexcCritical6 9 6" xfId="7419"/>
    <cellStyle name="SAPBEXexcCritical6 9 7" xfId="7420"/>
    <cellStyle name="SAPBEXexcCritical6 9 8" xfId="7421"/>
    <cellStyle name="SAPBEXexcGood1" xfId="7422"/>
    <cellStyle name="SAPBEXexcGood1 10" xfId="7423"/>
    <cellStyle name="SAPBEXexcGood1 10 2" xfId="7424"/>
    <cellStyle name="SAPBEXexcGood1 10 3" xfId="7425"/>
    <cellStyle name="SAPBEXexcGood1 11" xfId="7426"/>
    <cellStyle name="SAPBEXexcGood1 12" xfId="7427"/>
    <cellStyle name="SAPBEXexcGood1 2" xfId="7428"/>
    <cellStyle name="SAPBEXexcGood1 2 2" xfId="7429"/>
    <cellStyle name="SAPBEXexcGood1 2 2 2" xfId="7430"/>
    <cellStyle name="SAPBEXexcGood1 2 2 3" xfId="7431"/>
    <cellStyle name="SAPBEXexcGood1 2 3" xfId="7432"/>
    <cellStyle name="SAPBEXexcGood1 2 3 2" xfId="7433"/>
    <cellStyle name="SAPBEXexcGood1 2 3 3" xfId="7434"/>
    <cellStyle name="SAPBEXexcGood1 2 4" xfId="7435"/>
    <cellStyle name="SAPBEXexcGood1 2 5" xfId="7436"/>
    <cellStyle name="SAPBEXexcGood1 2 6" xfId="7437"/>
    <cellStyle name="SAPBEXexcGood1 3" xfId="7438"/>
    <cellStyle name="SAPBEXexcGood1 3 2" xfId="7439"/>
    <cellStyle name="SAPBEXexcGood1 3 2 2" xfId="7440"/>
    <cellStyle name="SAPBEXexcGood1 3 2 3" xfId="7441"/>
    <cellStyle name="SAPBEXexcGood1 3 3" xfId="7442"/>
    <cellStyle name="SAPBEXexcGood1 3 3 2" xfId="7443"/>
    <cellStyle name="SAPBEXexcGood1 3 3 3" xfId="7444"/>
    <cellStyle name="SAPBEXexcGood1 3 4" xfId="7445"/>
    <cellStyle name="SAPBEXexcGood1 3 5" xfId="7446"/>
    <cellStyle name="SAPBEXexcGood1 3 6" xfId="7447"/>
    <cellStyle name="SAPBEXexcGood1 4" xfId="7448"/>
    <cellStyle name="SAPBEXexcGood1 4 2" xfId="7449"/>
    <cellStyle name="SAPBEXexcGood1 4 2 2" xfId="7450"/>
    <cellStyle name="SAPBEXexcGood1 4 2 3" xfId="7451"/>
    <cellStyle name="SAPBEXexcGood1 4 3" xfId="7452"/>
    <cellStyle name="SAPBEXexcGood1 4 3 2" xfId="7453"/>
    <cellStyle name="SAPBEXexcGood1 4 3 3" xfId="7454"/>
    <cellStyle name="SAPBEXexcGood1 4 4" xfId="7455"/>
    <cellStyle name="SAPBEXexcGood1 4 5" xfId="7456"/>
    <cellStyle name="SAPBEXexcGood1 5" xfId="7457"/>
    <cellStyle name="SAPBEXexcGood1 5 2" xfId="7458"/>
    <cellStyle name="SAPBEXexcGood1 5 2 2" xfId="7459"/>
    <cellStyle name="SAPBEXexcGood1 5 2 3" xfId="7460"/>
    <cellStyle name="SAPBEXexcGood1 5 3" xfId="7461"/>
    <cellStyle name="SAPBEXexcGood1 5 3 2" xfId="7462"/>
    <cellStyle name="SAPBEXexcGood1 5 3 3" xfId="7463"/>
    <cellStyle name="SAPBEXexcGood1 5 4" xfId="7464"/>
    <cellStyle name="SAPBEXexcGood1 5 5" xfId="7465"/>
    <cellStyle name="SAPBEXexcGood1 6" xfId="7466"/>
    <cellStyle name="SAPBEXexcGood1 6 2" xfId="7467"/>
    <cellStyle name="SAPBEXexcGood1 6 2 2" xfId="7468"/>
    <cellStyle name="SAPBEXexcGood1 6 3" xfId="7469"/>
    <cellStyle name="SAPBEXexcGood1 6 3 2" xfId="7470"/>
    <cellStyle name="SAPBEXexcGood1 6 3 3" xfId="7471"/>
    <cellStyle name="SAPBEXexcGood1 6 4" xfId="7472"/>
    <cellStyle name="SAPBEXexcGood1 6 4 2" xfId="7473"/>
    <cellStyle name="SAPBEXexcGood1 6 4 3" xfId="7474"/>
    <cellStyle name="SAPBEXexcGood1 6 5" xfId="7475"/>
    <cellStyle name="SAPBEXexcGood1 6 6" xfId="7476"/>
    <cellStyle name="SAPBEXexcGood1 7" xfId="7477"/>
    <cellStyle name="SAPBEXexcGood1 7 2" xfId="7478"/>
    <cellStyle name="SAPBEXexcGood1 7 2 2" xfId="7479"/>
    <cellStyle name="SAPBEXexcGood1 7 3" xfId="7480"/>
    <cellStyle name="SAPBEXexcGood1 7 3 2" xfId="7481"/>
    <cellStyle name="SAPBEXexcGood1 7 3 3" xfId="7482"/>
    <cellStyle name="SAPBEXexcGood1 7 4" xfId="7483"/>
    <cellStyle name="SAPBEXexcGood1 7 4 2" xfId="7484"/>
    <cellStyle name="SAPBEXexcGood1 7 4 3" xfId="7485"/>
    <cellStyle name="SAPBEXexcGood1 7 5" xfId="7486"/>
    <cellStyle name="SAPBEXexcGood1 7 6" xfId="7487"/>
    <cellStyle name="SAPBEXexcGood1 8" xfId="7488"/>
    <cellStyle name="SAPBEXexcGood1 8 2" xfId="7489"/>
    <cellStyle name="SAPBEXexcGood1 8 2 2" xfId="7490"/>
    <cellStyle name="SAPBEXexcGood1 8 2 3" xfId="7491"/>
    <cellStyle name="SAPBEXexcGood1 8 3" xfId="7492"/>
    <cellStyle name="SAPBEXexcGood1 8 3 2" xfId="7493"/>
    <cellStyle name="SAPBEXexcGood1 8 3 3" xfId="7494"/>
    <cellStyle name="SAPBEXexcGood1 8 4" xfId="7495"/>
    <cellStyle name="SAPBEXexcGood1 9" xfId="7496"/>
    <cellStyle name="SAPBEXexcGood1 9 2" xfId="7497"/>
    <cellStyle name="SAPBEXexcGood1 9 2 2" xfId="7498"/>
    <cellStyle name="SAPBEXexcGood1 9 3" xfId="7499"/>
    <cellStyle name="SAPBEXexcGood1 9 3 2" xfId="7500"/>
    <cellStyle name="SAPBEXexcGood1 9 3 3" xfId="7501"/>
    <cellStyle name="SAPBEXexcGood1 9 4" xfId="7502"/>
    <cellStyle name="SAPBEXexcGood1 9 4 2" xfId="7503"/>
    <cellStyle name="SAPBEXexcGood1 9 4 3" xfId="7504"/>
    <cellStyle name="SAPBEXexcGood1 9 5" xfId="7505"/>
    <cellStyle name="SAPBEXexcGood1 9 5 2" xfId="7506"/>
    <cellStyle name="SAPBEXexcGood1 9 5 3" xfId="7507"/>
    <cellStyle name="SAPBEXexcGood1 9 6" xfId="7508"/>
    <cellStyle name="SAPBEXexcGood1 9 7" xfId="7509"/>
    <cellStyle name="SAPBEXexcGood1 9 8" xfId="7510"/>
    <cellStyle name="SAPBEXexcGood2" xfId="7511"/>
    <cellStyle name="SAPBEXexcGood2 10" xfId="7512"/>
    <cellStyle name="SAPBEXexcGood2 10 2" xfId="7513"/>
    <cellStyle name="SAPBEXexcGood2 10 3" xfId="7514"/>
    <cellStyle name="SAPBEXexcGood2 11" xfId="7515"/>
    <cellStyle name="SAPBEXexcGood2 12" xfId="7516"/>
    <cellStyle name="SAPBEXexcGood2 2" xfId="7517"/>
    <cellStyle name="SAPBEXexcGood2 2 2" xfId="7518"/>
    <cellStyle name="SAPBEXexcGood2 2 2 2" xfId="7519"/>
    <cellStyle name="SAPBEXexcGood2 2 2 3" xfId="7520"/>
    <cellStyle name="SAPBEXexcGood2 2 3" xfId="7521"/>
    <cellStyle name="SAPBEXexcGood2 2 3 2" xfId="7522"/>
    <cellStyle name="SAPBEXexcGood2 2 3 3" xfId="7523"/>
    <cellStyle name="SAPBEXexcGood2 2 4" xfId="7524"/>
    <cellStyle name="SAPBEXexcGood2 2 5" xfId="7525"/>
    <cellStyle name="SAPBEXexcGood2 2 6" xfId="7526"/>
    <cellStyle name="SAPBEXexcGood2 3" xfId="7527"/>
    <cellStyle name="SAPBEXexcGood2 3 2" xfId="7528"/>
    <cellStyle name="SAPBEXexcGood2 3 2 2" xfId="7529"/>
    <cellStyle name="SAPBEXexcGood2 3 2 3" xfId="7530"/>
    <cellStyle name="SAPBEXexcGood2 3 3" xfId="7531"/>
    <cellStyle name="SAPBEXexcGood2 3 3 2" xfId="7532"/>
    <cellStyle name="SAPBEXexcGood2 3 3 3" xfId="7533"/>
    <cellStyle name="SAPBEXexcGood2 3 4" xfId="7534"/>
    <cellStyle name="SAPBEXexcGood2 3 5" xfId="7535"/>
    <cellStyle name="SAPBEXexcGood2 3 6" xfId="7536"/>
    <cellStyle name="SAPBEXexcGood2 4" xfId="7537"/>
    <cellStyle name="SAPBEXexcGood2 4 2" xfId="7538"/>
    <cellStyle name="SAPBEXexcGood2 4 2 2" xfId="7539"/>
    <cellStyle name="SAPBEXexcGood2 4 2 3" xfId="7540"/>
    <cellStyle name="SAPBEXexcGood2 4 3" xfId="7541"/>
    <cellStyle name="SAPBEXexcGood2 4 3 2" xfId="7542"/>
    <cellStyle name="SAPBEXexcGood2 4 3 3" xfId="7543"/>
    <cellStyle name="SAPBEXexcGood2 4 4" xfId="7544"/>
    <cellStyle name="SAPBEXexcGood2 4 5" xfId="7545"/>
    <cellStyle name="SAPBEXexcGood2 5" xfId="7546"/>
    <cellStyle name="SAPBEXexcGood2 5 2" xfId="7547"/>
    <cellStyle name="SAPBEXexcGood2 5 2 2" xfId="7548"/>
    <cellStyle name="SAPBEXexcGood2 5 2 3" xfId="7549"/>
    <cellStyle name="SAPBEXexcGood2 5 3" xfId="7550"/>
    <cellStyle name="SAPBEXexcGood2 5 3 2" xfId="7551"/>
    <cellStyle name="SAPBEXexcGood2 5 3 3" xfId="7552"/>
    <cellStyle name="SAPBEXexcGood2 5 4" xfId="7553"/>
    <cellStyle name="SAPBEXexcGood2 5 5" xfId="7554"/>
    <cellStyle name="SAPBEXexcGood2 6" xfId="7555"/>
    <cellStyle name="SAPBEXexcGood2 6 2" xfId="7556"/>
    <cellStyle name="SAPBEXexcGood2 6 2 2" xfId="7557"/>
    <cellStyle name="SAPBEXexcGood2 6 3" xfId="7558"/>
    <cellStyle name="SAPBEXexcGood2 6 3 2" xfId="7559"/>
    <cellStyle name="SAPBEXexcGood2 6 3 3" xfId="7560"/>
    <cellStyle name="SAPBEXexcGood2 6 4" xfId="7561"/>
    <cellStyle name="SAPBEXexcGood2 6 4 2" xfId="7562"/>
    <cellStyle name="SAPBEXexcGood2 6 4 3" xfId="7563"/>
    <cellStyle name="SAPBEXexcGood2 6 5" xfId="7564"/>
    <cellStyle name="SAPBEXexcGood2 6 6" xfId="7565"/>
    <cellStyle name="SAPBEXexcGood2 7" xfId="7566"/>
    <cellStyle name="SAPBEXexcGood2 7 2" xfId="7567"/>
    <cellStyle name="SAPBEXexcGood2 7 2 2" xfId="7568"/>
    <cellStyle name="SAPBEXexcGood2 7 3" xfId="7569"/>
    <cellStyle name="SAPBEXexcGood2 7 3 2" xfId="7570"/>
    <cellStyle name="SAPBEXexcGood2 7 3 3" xfId="7571"/>
    <cellStyle name="SAPBEXexcGood2 7 4" xfId="7572"/>
    <cellStyle name="SAPBEXexcGood2 7 4 2" xfId="7573"/>
    <cellStyle name="SAPBEXexcGood2 7 4 3" xfId="7574"/>
    <cellStyle name="SAPBEXexcGood2 7 5" xfId="7575"/>
    <cellStyle name="SAPBEXexcGood2 7 6" xfId="7576"/>
    <cellStyle name="SAPBEXexcGood2 8" xfId="7577"/>
    <cellStyle name="SAPBEXexcGood2 8 2" xfId="7578"/>
    <cellStyle name="SAPBEXexcGood2 8 2 2" xfId="7579"/>
    <cellStyle name="SAPBEXexcGood2 8 2 3" xfId="7580"/>
    <cellStyle name="SAPBEXexcGood2 8 3" xfId="7581"/>
    <cellStyle name="SAPBEXexcGood2 8 3 2" xfId="7582"/>
    <cellStyle name="SAPBEXexcGood2 8 3 3" xfId="7583"/>
    <cellStyle name="SAPBEXexcGood2 8 4" xfId="7584"/>
    <cellStyle name="SAPBEXexcGood2 9" xfId="7585"/>
    <cellStyle name="SAPBEXexcGood2 9 2" xfId="7586"/>
    <cellStyle name="SAPBEXexcGood2 9 2 2" xfId="7587"/>
    <cellStyle name="SAPBEXexcGood2 9 3" xfId="7588"/>
    <cellStyle name="SAPBEXexcGood2 9 3 2" xfId="7589"/>
    <cellStyle name="SAPBEXexcGood2 9 3 3" xfId="7590"/>
    <cellStyle name="SAPBEXexcGood2 9 4" xfId="7591"/>
    <cellStyle name="SAPBEXexcGood2 9 4 2" xfId="7592"/>
    <cellStyle name="SAPBEXexcGood2 9 4 3" xfId="7593"/>
    <cellStyle name="SAPBEXexcGood2 9 5" xfId="7594"/>
    <cellStyle name="SAPBEXexcGood2 9 5 2" xfId="7595"/>
    <cellStyle name="SAPBEXexcGood2 9 5 3" xfId="7596"/>
    <cellStyle name="SAPBEXexcGood2 9 6" xfId="7597"/>
    <cellStyle name="SAPBEXexcGood2 9 7" xfId="7598"/>
    <cellStyle name="SAPBEXexcGood2 9 8" xfId="7599"/>
    <cellStyle name="SAPBEXexcGood3" xfId="7600"/>
    <cellStyle name="SAPBEXexcGood3 10" xfId="7601"/>
    <cellStyle name="SAPBEXexcGood3 10 2" xfId="7602"/>
    <cellStyle name="SAPBEXexcGood3 10 3" xfId="7603"/>
    <cellStyle name="SAPBEXexcGood3 11" xfId="7604"/>
    <cellStyle name="SAPBEXexcGood3 12" xfId="7605"/>
    <cellStyle name="SAPBEXexcGood3 2" xfId="7606"/>
    <cellStyle name="SAPBEXexcGood3 2 2" xfId="7607"/>
    <cellStyle name="SAPBEXexcGood3 2 2 2" xfId="7608"/>
    <cellStyle name="SAPBEXexcGood3 2 2 3" xfId="7609"/>
    <cellStyle name="SAPBEXexcGood3 2 3" xfId="7610"/>
    <cellStyle name="SAPBEXexcGood3 2 3 2" xfId="7611"/>
    <cellStyle name="SAPBEXexcGood3 2 3 3" xfId="7612"/>
    <cellStyle name="SAPBEXexcGood3 2 4" xfId="7613"/>
    <cellStyle name="SAPBEXexcGood3 2 5" xfId="7614"/>
    <cellStyle name="SAPBEXexcGood3 2 6" xfId="7615"/>
    <cellStyle name="SAPBEXexcGood3 3" xfId="7616"/>
    <cellStyle name="SAPBEXexcGood3 3 2" xfId="7617"/>
    <cellStyle name="SAPBEXexcGood3 3 2 2" xfId="7618"/>
    <cellStyle name="SAPBEXexcGood3 3 2 3" xfId="7619"/>
    <cellStyle name="SAPBEXexcGood3 3 3" xfId="7620"/>
    <cellStyle name="SAPBEXexcGood3 3 3 2" xfId="7621"/>
    <cellStyle name="SAPBEXexcGood3 3 3 3" xfId="7622"/>
    <cellStyle name="SAPBEXexcGood3 3 4" xfId="7623"/>
    <cellStyle name="SAPBEXexcGood3 3 5" xfId="7624"/>
    <cellStyle name="SAPBEXexcGood3 3 6" xfId="7625"/>
    <cellStyle name="SAPBEXexcGood3 4" xfId="7626"/>
    <cellStyle name="SAPBEXexcGood3 4 2" xfId="7627"/>
    <cellStyle name="SAPBEXexcGood3 4 2 2" xfId="7628"/>
    <cellStyle name="SAPBEXexcGood3 4 2 3" xfId="7629"/>
    <cellStyle name="SAPBEXexcGood3 4 3" xfId="7630"/>
    <cellStyle name="SAPBEXexcGood3 4 3 2" xfId="7631"/>
    <cellStyle name="SAPBEXexcGood3 4 3 3" xfId="7632"/>
    <cellStyle name="SAPBEXexcGood3 4 4" xfId="7633"/>
    <cellStyle name="SAPBEXexcGood3 4 5" xfId="7634"/>
    <cellStyle name="SAPBEXexcGood3 5" xfId="7635"/>
    <cellStyle name="SAPBEXexcGood3 5 2" xfId="7636"/>
    <cellStyle name="SAPBEXexcGood3 5 2 2" xfId="7637"/>
    <cellStyle name="SAPBEXexcGood3 5 2 3" xfId="7638"/>
    <cellStyle name="SAPBEXexcGood3 5 3" xfId="7639"/>
    <cellStyle name="SAPBEXexcGood3 5 3 2" xfId="7640"/>
    <cellStyle name="SAPBEXexcGood3 5 3 3" xfId="7641"/>
    <cellStyle name="SAPBEXexcGood3 5 4" xfId="7642"/>
    <cellStyle name="SAPBEXexcGood3 5 5" xfId="7643"/>
    <cellStyle name="SAPBEXexcGood3 6" xfId="7644"/>
    <cellStyle name="SAPBEXexcGood3 6 2" xfId="7645"/>
    <cellStyle name="SAPBEXexcGood3 6 2 2" xfId="7646"/>
    <cellStyle name="SAPBEXexcGood3 6 3" xfId="7647"/>
    <cellStyle name="SAPBEXexcGood3 6 3 2" xfId="7648"/>
    <cellStyle name="SAPBEXexcGood3 6 3 3" xfId="7649"/>
    <cellStyle name="SAPBEXexcGood3 6 4" xfId="7650"/>
    <cellStyle name="SAPBEXexcGood3 6 4 2" xfId="7651"/>
    <cellStyle name="SAPBEXexcGood3 6 4 3" xfId="7652"/>
    <cellStyle name="SAPBEXexcGood3 6 5" xfId="7653"/>
    <cellStyle name="SAPBEXexcGood3 6 6" xfId="7654"/>
    <cellStyle name="SAPBEXexcGood3 7" xfId="7655"/>
    <cellStyle name="SAPBEXexcGood3 7 2" xfId="7656"/>
    <cellStyle name="SAPBEXexcGood3 7 2 2" xfId="7657"/>
    <cellStyle name="SAPBEXexcGood3 7 3" xfId="7658"/>
    <cellStyle name="SAPBEXexcGood3 7 3 2" xfId="7659"/>
    <cellStyle name="SAPBEXexcGood3 7 3 3" xfId="7660"/>
    <cellStyle name="SAPBEXexcGood3 7 4" xfId="7661"/>
    <cellStyle name="SAPBEXexcGood3 7 4 2" xfId="7662"/>
    <cellStyle name="SAPBEXexcGood3 7 4 3" xfId="7663"/>
    <cellStyle name="SAPBEXexcGood3 7 5" xfId="7664"/>
    <cellStyle name="SAPBEXexcGood3 7 6" xfId="7665"/>
    <cellStyle name="SAPBEXexcGood3 8" xfId="7666"/>
    <cellStyle name="SAPBEXexcGood3 8 2" xfId="7667"/>
    <cellStyle name="SAPBEXexcGood3 8 2 2" xfId="7668"/>
    <cellStyle name="SAPBEXexcGood3 8 2 3" xfId="7669"/>
    <cellStyle name="SAPBEXexcGood3 8 3" xfId="7670"/>
    <cellStyle name="SAPBEXexcGood3 8 3 2" xfId="7671"/>
    <cellStyle name="SAPBEXexcGood3 8 3 3" xfId="7672"/>
    <cellStyle name="SAPBEXexcGood3 8 4" xfId="7673"/>
    <cellStyle name="SAPBEXexcGood3 9" xfId="7674"/>
    <cellStyle name="SAPBEXexcGood3 9 2" xfId="7675"/>
    <cellStyle name="SAPBEXexcGood3 9 2 2" xfId="7676"/>
    <cellStyle name="SAPBEXexcGood3 9 3" xfId="7677"/>
    <cellStyle name="SAPBEXexcGood3 9 3 2" xfId="7678"/>
    <cellStyle name="SAPBEXexcGood3 9 3 3" xfId="7679"/>
    <cellStyle name="SAPBEXexcGood3 9 4" xfId="7680"/>
    <cellStyle name="SAPBEXexcGood3 9 4 2" xfId="7681"/>
    <cellStyle name="SAPBEXexcGood3 9 4 3" xfId="7682"/>
    <cellStyle name="SAPBEXexcGood3 9 5" xfId="7683"/>
    <cellStyle name="SAPBEXexcGood3 9 5 2" xfId="7684"/>
    <cellStyle name="SAPBEXexcGood3 9 5 3" xfId="7685"/>
    <cellStyle name="SAPBEXexcGood3 9 6" xfId="7686"/>
    <cellStyle name="SAPBEXexcGood3 9 7" xfId="7687"/>
    <cellStyle name="SAPBEXexcGood3 9 8" xfId="7688"/>
    <cellStyle name="SAPBEXfilterDrill" xfId="7689"/>
    <cellStyle name="SAPBEXfilterDrill 2" xfId="7690"/>
    <cellStyle name="SAPBEXfilterDrill 2 2" xfId="7691"/>
    <cellStyle name="SAPBEXfilterDrill 2 3" xfId="7692"/>
    <cellStyle name="SAPBEXfilterDrill 3" xfId="7693"/>
    <cellStyle name="SAPBEXfilterDrill 3 2" xfId="7694"/>
    <cellStyle name="SAPBEXfilterDrill 3 3" xfId="7695"/>
    <cellStyle name="SAPBEXfilterDrill 4" xfId="7696"/>
    <cellStyle name="SAPBEXfilterDrill 4 2" xfId="7697"/>
    <cellStyle name="SAPBEXfilterDrill 4 3" xfId="7698"/>
    <cellStyle name="SAPBEXfilterDrill 5" xfId="7699"/>
    <cellStyle name="SAPBEXfilterDrill 5 2" xfId="7700"/>
    <cellStyle name="SAPBEXfilterDrill 5 3" xfId="7701"/>
    <cellStyle name="SAPBEXfilterDrill 6" xfId="7702"/>
    <cellStyle name="SAPBEXfilterDrill 6 2" xfId="7703"/>
    <cellStyle name="SAPBEXfilterDrill 6 3" xfId="7704"/>
    <cellStyle name="SAPBEXfilterItem" xfId="7705"/>
    <cellStyle name="SAPBEXfilterText" xfId="7706"/>
    <cellStyle name="SAPBEXformats" xfId="7707"/>
    <cellStyle name="SAPBEXformats 10" xfId="7708"/>
    <cellStyle name="SAPBEXformats 10 2" xfId="7709"/>
    <cellStyle name="SAPBEXformats 10 3" xfId="7710"/>
    <cellStyle name="SAPBEXformats 11" xfId="7711"/>
    <cellStyle name="SAPBEXformats 12" xfId="7712"/>
    <cellStyle name="SAPBEXformats 2" xfId="7713"/>
    <cellStyle name="SAPBEXformats 2 2" xfId="7714"/>
    <cellStyle name="SAPBEXformats 2 2 2" xfId="7715"/>
    <cellStyle name="SAPBEXformats 2 2 3" xfId="7716"/>
    <cellStyle name="SAPBEXformats 2 3" xfId="7717"/>
    <cellStyle name="SAPBEXformats 2 3 2" xfId="7718"/>
    <cellStyle name="SAPBEXformats 2 3 3" xfId="7719"/>
    <cellStyle name="SAPBEXformats 2 4" xfId="7720"/>
    <cellStyle name="SAPBEXformats 2 5" xfId="7721"/>
    <cellStyle name="SAPBEXformats 2 6" xfId="7722"/>
    <cellStyle name="SAPBEXformats 3" xfId="7723"/>
    <cellStyle name="SAPBEXformats 3 2" xfId="7724"/>
    <cellStyle name="SAPBEXformats 3 2 2" xfId="7725"/>
    <cellStyle name="SAPBEXformats 3 2 3" xfId="7726"/>
    <cellStyle name="SAPBEXformats 3 3" xfId="7727"/>
    <cellStyle name="SAPBEXformats 3 3 2" xfId="7728"/>
    <cellStyle name="SAPBEXformats 3 3 3" xfId="7729"/>
    <cellStyle name="SAPBEXformats 3 4" xfId="7730"/>
    <cellStyle name="SAPBEXformats 3 5" xfId="7731"/>
    <cellStyle name="SAPBEXformats 3 6" xfId="7732"/>
    <cellStyle name="SAPBEXformats 4" xfId="7733"/>
    <cellStyle name="SAPBEXformats 4 2" xfId="7734"/>
    <cellStyle name="SAPBEXformats 4 2 2" xfId="7735"/>
    <cellStyle name="SAPBEXformats 4 2 3" xfId="7736"/>
    <cellStyle name="SAPBEXformats 4 3" xfId="7737"/>
    <cellStyle name="SAPBEXformats 4 3 2" xfId="7738"/>
    <cellStyle name="SAPBEXformats 4 3 3" xfId="7739"/>
    <cellStyle name="SAPBEXformats 4 4" xfId="7740"/>
    <cellStyle name="SAPBEXformats 4 5" xfId="7741"/>
    <cellStyle name="SAPBEXformats 5" xfId="7742"/>
    <cellStyle name="SAPBEXformats 5 2" xfId="7743"/>
    <cellStyle name="SAPBEXformats 5 2 2" xfId="7744"/>
    <cellStyle name="SAPBEXformats 5 2 3" xfId="7745"/>
    <cellStyle name="SAPBEXformats 5 3" xfId="7746"/>
    <cellStyle name="SAPBEXformats 5 3 2" xfId="7747"/>
    <cellStyle name="SAPBEXformats 5 3 3" xfId="7748"/>
    <cellStyle name="SAPBEXformats 5 4" xfId="7749"/>
    <cellStyle name="SAPBEXformats 5 5" xfId="7750"/>
    <cellStyle name="SAPBEXformats 6" xfId="7751"/>
    <cellStyle name="SAPBEXformats 6 2" xfId="7752"/>
    <cellStyle name="SAPBEXformats 6 2 2" xfId="7753"/>
    <cellStyle name="SAPBEXformats 6 3" xfId="7754"/>
    <cellStyle name="SAPBEXformats 6 3 2" xfId="7755"/>
    <cellStyle name="SAPBEXformats 6 3 3" xfId="7756"/>
    <cellStyle name="SAPBEXformats 6 4" xfId="7757"/>
    <cellStyle name="SAPBEXformats 6 4 2" xfId="7758"/>
    <cellStyle name="SAPBEXformats 6 4 3" xfId="7759"/>
    <cellStyle name="SAPBEXformats 6 5" xfId="7760"/>
    <cellStyle name="SAPBEXformats 6 6" xfId="7761"/>
    <cellStyle name="SAPBEXformats 7" xfId="7762"/>
    <cellStyle name="SAPBEXformats 7 2" xfId="7763"/>
    <cellStyle name="SAPBEXformats 7 2 2" xfId="7764"/>
    <cellStyle name="SAPBEXformats 7 3" xfId="7765"/>
    <cellStyle name="SAPBEXformats 7 3 2" xfId="7766"/>
    <cellStyle name="SAPBEXformats 7 3 3" xfId="7767"/>
    <cellStyle name="SAPBEXformats 7 4" xfId="7768"/>
    <cellStyle name="SAPBEXformats 7 4 2" xfId="7769"/>
    <cellStyle name="SAPBEXformats 7 4 3" xfId="7770"/>
    <cellStyle name="SAPBEXformats 7 5" xfId="7771"/>
    <cellStyle name="SAPBEXformats 7 6" xfId="7772"/>
    <cellStyle name="SAPBEXformats 8" xfId="7773"/>
    <cellStyle name="SAPBEXformats 8 2" xfId="7774"/>
    <cellStyle name="SAPBEXformats 8 2 2" xfId="7775"/>
    <cellStyle name="SAPBEXformats 8 2 3" xfId="7776"/>
    <cellStyle name="SAPBEXformats 8 3" xfId="7777"/>
    <cellStyle name="SAPBEXformats 8 3 2" xfId="7778"/>
    <cellStyle name="SAPBEXformats 8 3 3" xfId="7779"/>
    <cellStyle name="SAPBEXformats 8 4" xfId="7780"/>
    <cellStyle name="SAPBEXformats 9" xfId="7781"/>
    <cellStyle name="SAPBEXformats 9 2" xfId="7782"/>
    <cellStyle name="SAPBEXformats 9 2 2" xfId="7783"/>
    <cellStyle name="SAPBEXformats 9 3" xfId="7784"/>
    <cellStyle name="SAPBEXformats 9 3 2" xfId="7785"/>
    <cellStyle name="SAPBEXformats 9 3 3" xfId="7786"/>
    <cellStyle name="SAPBEXformats 9 4" xfId="7787"/>
    <cellStyle name="SAPBEXformats 9 4 2" xfId="7788"/>
    <cellStyle name="SAPBEXformats 9 4 3" xfId="7789"/>
    <cellStyle name="SAPBEXformats 9 5" xfId="7790"/>
    <cellStyle name="SAPBEXformats 9 5 2" xfId="7791"/>
    <cellStyle name="SAPBEXformats 9 5 3" xfId="7792"/>
    <cellStyle name="SAPBEXformats 9 6" xfId="7793"/>
    <cellStyle name="SAPBEXformats 9 7" xfId="7794"/>
    <cellStyle name="SAPBEXformats 9 8" xfId="7795"/>
    <cellStyle name="SAPBEXheaderItem" xfId="7796"/>
    <cellStyle name="SAPBEXheaderItem 2" xfId="7797"/>
    <cellStyle name="SAPBEXheaderItem 3" xfId="7798"/>
    <cellStyle name="SAPBEXheaderItem 4" xfId="7799"/>
    <cellStyle name="SAPBEXheaderText" xfId="7800"/>
    <cellStyle name="SAPBEXheaderText 2" xfId="7801"/>
    <cellStyle name="SAPBEXheaderText 3" xfId="7802"/>
    <cellStyle name="SAPBEXheaderText 4" xfId="7803"/>
    <cellStyle name="SAPBEXresData" xfId="7804"/>
    <cellStyle name="SAPBEXresData 10" xfId="7805"/>
    <cellStyle name="SAPBEXresData 10 2" xfId="7806"/>
    <cellStyle name="SAPBEXresData 10 3" xfId="7807"/>
    <cellStyle name="SAPBEXresData 11" xfId="7808"/>
    <cellStyle name="SAPBEXresData 12" xfId="7809"/>
    <cellStyle name="SAPBEXresData 2" xfId="7810"/>
    <cellStyle name="SAPBEXresData 2 2" xfId="7811"/>
    <cellStyle name="SAPBEXresData 2 2 2" xfId="7812"/>
    <cellStyle name="SAPBEXresData 2 2 3" xfId="7813"/>
    <cellStyle name="SAPBEXresData 2 3" xfId="7814"/>
    <cellStyle name="SAPBEXresData 2 3 2" xfId="7815"/>
    <cellStyle name="SAPBEXresData 2 3 3" xfId="7816"/>
    <cellStyle name="SAPBEXresData 2 4" xfId="7817"/>
    <cellStyle name="SAPBEXresData 2 5" xfId="7818"/>
    <cellStyle name="SAPBEXresData 2 6" xfId="7819"/>
    <cellStyle name="SAPBEXresData 3" xfId="7820"/>
    <cellStyle name="SAPBEXresData 3 2" xfId="7821"/>
    <cellStyle name="SAPBEXresData 3 2 2" xfId="7822"/>
    <cellStyle name="SAPBEXresData 3 2 3" xfId="7823"/>
    <cellStyle name="SAPBEXresData 3 3" xfId="7824"/>
    <cellStyle name="SAPBEXresData 3 3 2" xfId="7825"/>
    <cellStyle name="SAPBEXresData 3 3 3" xfId="7826"/>
    <cellStyle name="SAPBEXresData 3 4" xfId="7827"/>
    <cellStyle name="SAPBEXresData 3 5" xfId="7828"/>
    <cellStyle name="SAPBEXresData 3 6" xfId="7829"/>
    <cellStyle name="SAPBEXresData 4" xfId="7830"/>
    <cellStyle name="SAPBEXresData 4 2" xfId="7831"/>
    <cellStyle name="SAPBEXresData 4 2 2" xfId="7832"/>
    <cellStyle name="SAPBEXresData 4 2 3" xfId="7833"/>
    <cellStyle name="SAPBEXresData 4 3" xfId="7834"/>
    <cellStyle name="SAPBEXresData 4 3 2" xfId="7835"/>
    <cellStyle name="SAPBEXresData 4 3 3" xfId="7836"/>
    <cellStyle name="SAPBEXresData 4 4" xfId="7837"/>
    <cellStyle name="SAPBEXresData 4 5" xfId="7838"/>
    <cellStyle name="SAPBEXresData 5" xfId="7839"/>
    <cellStyle name="SAPBEXresData 5 2" xfId="7840"/>
    <cellStyle name="SAPBEXresData 5 2 2" xfId="7841"/>
    <cellStyle name="SAPBEXresData 5 2 3" xfId="7842"/>
    <cellStyle name="SAPBEXresData 5 3" xfId="7843"/>
    <cellStyle name="SAPBEXresData 5 3 2" xfId="7844"/>
    <cellStyle name="SAPBEXresData 5 3 3" xfId="7845"/>
    <cellStyle name="SAPBEXresData 5 4" xfId="7846"/>
    <cellStyle name="SAPBEXresData 5 5" xfId="7847"/>
    <cellStyle name="SAPBEXresData 6" xfId="7848"/>
    <cellStyle name="SAPBEXresData 6 2" xfId="7849"/>
    <cellStyle name="SAPBEXresData 6 2 2" xfId="7850"/>
    <cellStyle name="SAPBEXresData 6 3" xfId="7851"/>
    <cellStyle name="SAPBEXresData 6 3 2" xfId="7852"/>
    <cellStyle name="SAPBEXresData 6 3 3" xfId="7853"/>
    <cellStyle name="SAPBEXresData 6 4" xfId="7854"/>
    <cellStyle name="SAPBEXresData 6 4 2" xfId="7855"/>
    <cellStyle name="SAPBEXresData 6 4 3" xfId="7856"/>
    <cellStyle name="SAPBEXresData 6 5" xfId="7857"/>
    <cellStyle name="SAPBEXresData 6 6" xfId="7858"/>
    <cellStyle name="SAPBEXresData 7" xfId="7859"/>
    <cellStyle name="SAPBEXresData 7 2" xfId="7860"/>
    <cellStyle name="SAPBEXresData 7 2 2" xfId="7861"/>
    <cellStyle name="SAPBEXresData 7 3" xfId="7862"/>
    <cellStyle name="SAPBEXresData 7 3 2" xfId="7863"/>
    <cellStyle name="SAPBEXresData 7 3 3" xfId="7864"/>
    <cellStyle name="SAPBEXresData 7 4" xfId="7865"/>
    <cellStyle name="SAPBEXresData 7 4 2" xfId="7866"/>
    <cellStyle name="SAPBEXresData 7 4 3" xfId="7867"/>
    <cellStyle name="SAPBEXresData 7 5" xfId="7868"/>
    <cellStyle name="SAPBEXresData 7 6" xfId="7869"/>
    <cellStyle name="SAPBEXresData 8" xfId="7870"/>
    <cellStyle name="SAPBEXresData 8 2" xfId="7871"/>
    <cellStyle name="SAPBEXresData 8 2 2" xfId="7872"/>
    <cellStyle name="SAPBEXresData 8 2 3" xfId="7873"/>
    <cellStyle name="SAPBEXresData 8 3" xfId="7874"/>
    <cellStyle name="SAPBEXresData 8 3 2" xfId="7875"/>
    <cellStyle name="SAPBEXresData 8 3 3" xfId="7876"/>
    <cellStyle name="SAPBEXresData 8 4" xfId="7877"/>
    <cellStyle name="SAPBEXresData 9" xfId="7878"/>
    <cellStyle name="SAPBEXresData 9 2" xfId="7879"/>
    <cellStyle name="SAPBEXresData 9 2 2" xfId="7880"/>
    <cellStyle name="SAPBEXresData 9 3" xfId="7881"/>
    <cellStyle name="SAPBEXresData 9 3 2" xfId="7882"/>
    <cellStyle name="SAPBEXresData 9 3 3" xfId="7883"/>
    <cellStyle name="SAPBEXresData 9 4" xfId="7884"/>
    <cellStyle name="SAPBEXresData 9 4 2" xfId="7885"/>
    <cellStyle name="SAPBEXresData 9 4 3" xfId="7886"/>
    <cellStyle name="SAPBEXresData 9 5" xfId="7887"/>
    <cellStyle name="SAPBEXresData 9 5 2" xfId="7888"/>
    <cellStyle name="SAPBEXresData 9 5 3" xfId="7889"/>
    <cellStyle name="SAPBEXresData 9 6" xfId="7890"/>
    <cellStyle name="SAPBEXresData 9 7" xfId="7891"/>
    <cellStyle name="SAPBEXresData 9 8" xfId="7892"/>
    <cellStyle name="SAPBEXresDataEmph" xfId="7893"/>
    <cellStyle name="SAPBEXresDataEmph 10" xfId="7894"/>
    <cellStyle name="SAPBEXresDataEmph 10 2" xfId="7895"/>
    <cellStyle name="SAPBEXresDataEmph 10 3" xfId="7896"/>
    <cellStyle name="SAPBEXresDataEmph 11" xfId="7897"/>
    <cellStyle name="SAPBEXresDataEmph 12" xfId="7898"/>
    <cellStyle name="SAPBEXresDataEmph 2" xfId="7899"/>
    <cellStyle name="SAPBEXresDataEmph 2 2" xfId="7900"/>
    <cellStyle name="SAPBEXresDataEmph 2 2 2" xfId="7901"/>
    <cellStyle name="SAPBEXresDataEmph 2 2 3" xfId="7902"/>
    <cellStyle name="SAPBEXresDataEmph 2 3" xfId="7903"/>
    <cellStyle name="SAPBEXresDataEmph 2 3 2" xfId="7904"/>
    <cellStyle name="SAPBEXresDataEmph 2 3 3" xfId="7905"/>
    <cellStyle name="SAPBEXresDataEmph 2 4" xfId="7906"/>
    <cellStyle name="SAPBEXresDataEmph 2 5" xfId="7907"/>
    <cellStyle name="SAPBEXresDataEmph 2 6" xfId="7908"/>
    <cellStyle name="SAPBEXresDataEmph 3" xfId="7909"/>
    <cellStyle name="SAPBEXresDataEmph 3 2" xfId="7910"/>
    <cellStyle name="SAPBEXresDataEmph 3 2 2" xfId="7911"/>
    <cellStyle name="SAPBEXresDataEmph 3 2 3" xfId="7912"/>
    <cellStyle name="SAPBEXresDataEmph 3 3" xfId="7913"/>
    <cellStyle name="SAPBEXresDataEmph 3 3 2" xfId="7914"/>
    <cellStyle name="SAPBEXresDataEmph 3 3 3" xfId="7915"/>
    <cellStyle name="SAPBEXresDataEmph 3 4" xfId="7916"/>
    <cellStyle name="SAPBEXresDataEmph 3 5" xfId="7917"/>
    <cellStyle name="SAPBEXresDataEmph 3 6" xfId="7918"/>
    <cellStyle name="SAPBEXresDataEmph 4" xfId="7919"/>
    <cellStyle name="SAPBEXresDataEmph 4 2" xfId="7920"/>
    <cellStyle name="SAPBEXresDataEmph 4 2 2" xfId="7921"/>
    <cellStyle name="SAPBEXresDataEmph 4 2 3" xfId="7922"/>
    <cellStyle name="SAPBEXresDataEmph 4 3" xfId="7923"/>
    <cellStyle name="SAPBEXresDataEmph 4 3 2" xfId="7924"/>
    <cellStyle name="SAPBEXresDataEmph 4 3 3" xfId="7925"/>
    <cellStyle name="SAPBEXresDataEmph 4 4" xfId="7926"/>
    <cellStyle name="SAPBEXresDataEmph 4 5" xfId="7927"/>
    <cellStyle name="SAPBEXresDataEmph 5" xfId="7928"/>
    <cellStyle name="SAPBEXresDataEmph 5 2" xfId="7929"/>
    <cellStyle name="SAPBEXresDataEmph 5 2 2" xfId="7930"/>
    <cellStyle name="SAPBEXresDataEmph 5 2 3" xfId="7931"/>
    <cellStyle name="SAPBEXresDataEmph 5 3" xfId="7932"/>
    <cellStyle name="SAPBEXresDataEmph 5 3 2" xfId="7933"/>
    <cellStyle name="SAPBEXresDataEmph 5 3 3" xfId="7934"/>
    <cellStyle name="SAPBEXresDataEmph 5 4" xfId="7935"/>
    <cellStyle name="SAPBEXresDataEmph 5 5" xfId="7936"/>
    <cellStyle name="SAPBEXresDataEmph 6" xfId="7937"/>
    <cellStyle name="SAPBEXresDataEmph 6 2" xfId="7938"/>
    <cellStyle name="SAPBEXresDataEmph 6 2 2" xfId="7939"/>
    <cellStyle name="SAPBEXresDataEmph 6 3" xfId="7940"/>
    <cellStyle name="SAPBEXresDataEmph 6 3 2" xfId="7941"/>
    <cellStyle name="SAPBEXresDataEmph 6 3 3" xfId="7942"/>
    <cellStyle name="SAPBEXresDataEmph 6 4" xfId="7943"/>
    <cellStyle name="SAPBEXresDataEmph 6 4 2" xfId="7944"/>
    <cellStyle name="SAPBEXresDataEmph 6 4 3" xfId="7945"/>
    <cellStyle name="SAPBEXresDataEmph 6 5" xfId="7946"/>
    <cellStyle name="SAPBEXresDataEmph 6 6" xfId="7947"/>
    <cellStyle name="SAPBEXresDataEmph 7" xfId="7948"/>
    <cellStyle name="SAPBEXresDataEmph 7 2" xfId="7949"/>
    <cellStyle name="SAPBEXresDataEmph 7 2 2" xfId="7950"/>
    <cellStyle name="SAPBEXresDataEmph 7 3" xfId="7951"/>
    <cellStyle name="SAPBEXresDataEmph 7 3 2" xfId="7952"/>
    <cellStyle name="SAPBEXresDataEmph 7 3 3" xfId="7953"/>
    <cellStyle name="SAPBEXresDataEmph 7 4" xfId="7954"/>
    <cellStyle name="SAPBEXresDataEmph 7 4 2" xfId="7955"/>
    <cellStyle name="SAPBEXresDataEmph 7 4 3" xfId="7956"/>
    <cellStyle name="SAPBEXresDataEmph 7 5" xfId="7957"/>
    <cellStyle name="SAPBEXresDataEmph 7 6" xfId="7958"/>
    <cellStyle name="SAPBEXresDataEmph 8" xfId="7959"/>
    <cellStyle name="SAPBEXresDataEmph 8 2" xfId="7960"/>
    <cellStyle name="SAPBEXresDataEmph 8 2 2" xfId="7961"/>
    <cellStyle name="SAPBEXresDataEmph 8 2 3" xfId="7962"/>
    <cellStyle name="SAPBEXresDataEmph 8 3" xfId="7963"/>
    <cellStyle name="SAPBEXresDataEmph 8 3 2" xfId="7964"/>
    <cellStyle name="SAPBEXresDataEmph 8 3 3" xfId="7965"/>
    <cellStyle name="SAPBEXresDataEmph 8 4" xfId="7966"/>
    <cellStyle name="SAPBEXresDataEmph 9" xfId="7967"/>
    <cellStyle name="SAPBEXresDataEmph 9 2" xfId="7968"/>
    <cellStyle name="SAPBEXresDataEmph 9 2 2" xfId="7969"/>
    <cellStyle name="SAPBEXresDataEmph 9 3" xfId="7970"/>
    <cellStyle name="SAPBEXresDataEmph 9 3 2" xfId="7971"/>
    <cellStyle name="SAPBEXresDataEmph 9 3 3" xfId="7972"/>
    <cellStyle name="SAPBEXresDataEmph 9 4" xfId="7973"/>
    <cellStyle name="SAPBEXresDataEmph 9 4 2" xfId="7974"/>
    <cellStyle name="SAPBEXresDataEmph 9 4 3" xfId="7975"/>
    <cellStyle name="SAPBEXresDataEmph 9 5" xfId="7976"/>
    <cellStyle name="SAPBEXresDataEmph 9 5 2" xfId="7977"/>
    <cellStyle name="SAPBEXresDataEmph 9 5 3" xfId="7978"/>
    <cellStyle name="SAPBEXresDataEmph 9 6" xfId="7979"/>
    <cellStyle name="SAPBEXresDataEmph 9 7" xfId="7980"/>
    <cellStyle name="SAPBEXresDataEmph 9 8" xfId="7981"/>
    <cellStyle name="SAPBEXresItem" xfId="7982"/>
    <cellStyle name="SAPBEXresItem 10" xfId="7983"/>
    <cellStyle name="SAPBEXresItem 10 2" xfId="7984"/>
    <cellStyle name="SAPBEXresItem 10 3" xfId="7985"/>
    <cellStyle name="SAPBEXresItem 11" xfId="7986"/>
    <cellStyle name="SAPBEXresItem 12" xfId="7987"/>
    <cellStyle name="SAPBEXresItem 2" xfId="7988"/>
    <cellStyle name="SAPBEXresItem 2 2" xfId="7989"/>
    <cellStyle name="SAPBEXresItem 2 2 2" xfId="7990"/>
    <cellStyle name="SAPBEXresItem 2 2 3" xfId="7991"/>
    <cellStyle name="SAPBEXresItem 2 3" xfId="7992"/>
    <cellStyle name="SAPBEXresItem 2 3 2" xfId="7993"/>
    <cellStyle name="SAPBEXresItem 2 3 3" xfId="7994"/>
    <cellStyle name="SAPBEXresItem 2 4" xfId="7995"/>
    <cellStyle name="SAPBEXresItem 2 5" xfId="7996"/>
    <cellStyle name="SAPBEXresItem 2 6" xfId="7997"/>
    <cellStyle name="SAPBEXresItem 3" xfId="7998"/>
    <cellStyle name="SAPBEXresItem 3 2" xfId="7999"/>
    <cellStyle name="SAPBEXresItem 3 2 2" xfId="8000"/>
    <cellStyle name="SAPBEXresItem 3 2 3" xfId="8001"/>
    <cellStyle name="SAPBEXresItem 3 3" xfId="8002"/>
    <cellStyle name="SAPBEXresItem 3 3 2" xfId="8003"/>
    <cellStyle name="SAPBEXresItem 3 3 3" xfId="8004"/>
    <cellStyle name="SAPBEXresItem 3 4" xfId="8005"/>
    <cellStyle name="SAPBEXresItem 3 5" xfId="8006"/>
    <cellStyle name="SAPBEXresItem 3 6" xfId="8007"/>
    <cellStyle name="SAPBEXresItem 4" xfId="8008"/>
    <cellStyle name="SAPBEXresItem 4 2" xfId="8009"/>
    <cellStyle name="SAPBEXresItem 4 2 2" xfId="8010"/>
    <cellStyle name="SAPBEXresItem 4 2 3" xfId="8011"/>
    <cellStyle name="SAPBEXresItem 4 3" xfId="8012"/>
    <cellStyle name="SAPBEXresItem 4 3 2" xfId="8013"/>
    <cellStyle name="SAPBEXresItem 4 3 3" xfId="8014"/>
    <cellStyle name="SAPBEXresItem 4 4" xfId="8015"/>
    <cellStyle name="SAPBEXresItem 4 5" xfId="8016"/>
    <cellStyle name="SAPBEXresItem 5" xfId="8017"/>
    <cellStyle name="SAPBEXresItem 5 2" xfId="8018"/>
    <cellStyle name="SAPBEXresItem 5 2 2" xfId="8019"/>
    <cellStyle name="SAPBEXresItem 5 2 3" xfId="8020"/>
    <cellStyle name="SAPBEXresItem 5 3" xfId="8021"/>
    <cellStyle name="SAPBEXresItem 5 3 2" xfId="8022"/>
    <cellStyle name="SAPBEXresItem 5 3 3" xfId="8023"/>
    <cellStyle name="SAPBEXresItem 5 4" xfId="8024"/>
    <cellStyle name="SAPBEXresItem 5 5" xfId="8025"/>
    <cellStyle name="SAPBEXresItem 6" xfId="8026"/>
    <cellStyle name="SAPBEXresItem 6 2" xfId="8027"/>
    <cellStyle name="SAPBEXresItem 6 2 2" xfId="8028"/>
    <cellStyle name="SAPBEXresItem 6 3" xfId="8029"/>
    <cellStyle name="SAPBEXresItem 6 3 2" xfId="8030"/>
    <cellStyle name="SAPBEXresItem 6 3 3" xfId="8031"/>
    <cellStyle name="SAPBEXresItem 6 4" xfId="8032"/>
    <cellStyle name="SAPBEXresItem 6 4 2" xfId="8033"/>
    <cellStyle name="SAPBEXresItem 6 4 3" xfId="8034"/>
    <cellStyle name="SAPBEXresItem 6 5" xfId="8035"/>
    <cellStyle name="SAPBEXresItem 6 6" xfId="8036"/>
    <cellStyle name="SAPBEXresItem 7" xfId="8037"/>
    <cellStyle name="SAPBEXresItem 7 2" xfId="8038"/>
    <cellStyle name="SAPBEXresItem 7 2 2" xfId="8039"/>
    <cellStyle name="SAPBEXresItem 7 3" xfId="8040"/>
    <cellStyle name="SAPBEXresItem 7 3 2" xfId="8041"/>
    <cellStyle name="SAPBEXresItem 7 3 3" xfId="8042"/>
    <cellStyle name="SAPBEXresItem 7 4" xfId="8043"/>
    <cellStyle name="SAPBEXresItem 7 4 2" xfId="8044"/>
    <cellStyle name="SAPBEXresItem 7 4 3" xfId="8045"/>
    <cellStyle name="SAPBEXresItem 7 5" xfId="8046"/>
    <cellStyle name="SAPBEXresItem 7 6" xfId="8047"/>
    <cellStyle name="SAPBEXresItem 8" xfId="8048"/>
    <cellStyle name="SAPBEXresItem 8 2" xfId="8049"/>
    <cellStyle name="SAPBEXresItem 8 2 2" xfId="8050"/>
    <cellStyle name="SAPBEXresItem 8 2 3" xfId="8051"/>
    <cellStyle name="SAPBEXresItem 8 3" xfId="8052"/>
    <cellStyle name="SAPBEXresItem 8 3 2" xfId="8053"/>
    <cellStyle name="SAPBEXresItem 8 3 3" xfId="8054"/>
    <cellStyle name="SAPBEXresItem 8 4" xfId="8055"/>
    <cellStyle name="SAPBEXresItem 9" xfId="8056"/>
    <cellStyle name="SAPBEXresItem 9 2" xfId="8057"/>
    <cellStyle name="SAPBEXresItem 9 2 2" xfId="8058"/>
    <cellStyle name="SAPBEXresItem 9 3" xfId="8059"/>
    <cellStyle name="SAPBEXresItem 9 3 2" xfId="8060"/>
    <cellStyle name="SAPBEXresItem 9 3 3" xfId="8061"/>
    <cellStyle name="SAPBEXresItem 9 4" xfId="8062"/>
    <cellStyle name="SAPBEXresItem 9 4 2" xfId="8063"/>
    <cellStyle name="SAPBEXresItem 9 4 3" xfId="8064"/>
    <cellStyle name="SAPBEXresItem 9 5" xfId="8065"/>
    <cellStyle name="SAPBEXresItem 9 5 2" xfId="8066"/>
    <cellStyle name="SAPBEXresItem 9 5 3" xfId="8067"/>
    <cellStyle name="SAPBEXresItem 9 6" xfId="8068"/>
    <cellStyle name="SAPBEXresItem 9 7" xfId="8069"/>
    <cellStyle name="SAPBEXresItem 9 8" xfId="8070"/>
    <cellStyle name="SAPBEXstdData" xfId="8071"/>
    <cellStyle name="SAPBEXstdData 10" xfId="8072"/>
    <cellStyle name="SAPBEXstdData 10 2" xfId="8073"/>
    <cellStyle name="SAPBEXstdData 10 3" xfId="8074"/>
    <cellStyle name="SAPBEXstdData 11" xfId="8075"/>
    <cellStyle name="SAPBEXstdData 12" xfId="8076"/>
    <cellStyle name="SAPBEXstdData 2" xfId="8077"/>
    <cellStyle name="SAPBEXstdData 2 2" xfId="8078"/>
    <cellStyle name="SAPBEXstdData 2 2 2" xfId="8079"/>
    <cellStyle name="SAPBEXstdData 2 2 3" xfId="8080"/>
    <cellStyle name="SAPBEXstdData 2 3" xfId="8081"/>
    <cellStyle name="SAPBEXstdData 2 3 2" xfId="8082"/>
    <cellStyle name="SAPBEXstdData 2 3 3" xfId="8083"/>
    <cellStyle name="SAPBEXstdData 2 4" xfId="8084"/>
    <cellStyle name="SAPBEXstdData 2 5" xfId="8085"/>
    <cellStyle name="SAPBEXstdData 2 6" xfId="8086"/>
    <cellStyle name="SAPBEXstdData 3" xfId="8087"/>
    <cellStyle name="SAPBEXstdData 3 2" xfId="8088"/>
    <cellStyle name="SAPBEXstdData 3 2 2" xfId="8089"/>
    <cellStyle name="SAPBEXstdData 3 2 3" xfId="8090"/>
    <cellStyle name="SAPBEXstdData 3 3" xfId="8091"/>
    <cellStyle name="SAPBEXstdData 3 3 2" xfId="8092"/>
    <cellStyle name="SAPBEXstdData 3 3 3" xfId="8093"/>
    <cellStyle name="SAPBEXstdData 3 4" xfId="8094"/>
    <cellStyle name="SAPBEXstdData 3 5" xfId="8095"/>
    <cellStyle name="SAPBEXstdData 3 6" xfId="8096"/>
    <cellStyle name="SAPBEXstdData 4" xfId="8097"/>
    <cellStyle name="SAPBEXstdData 4 2" xfId="8098"/>
    <cellStyle name="SAPBEXstdData 4 2 2" xfId="8099"/>
    <cellStyle name="SAPBEXstdData 4 2 3" xfId="8100"/>
    <cellStyle name="SAPBEXstdData 4 3" xfId="8101"/>
    <cellStyle name="SAPBEXstdData 4 3 2" xfId="8102"/>
    <cellStyle name="SAPBEXstdData 4 3 3" xfId="8103"/>
    <cellStyle name="SAPBEXstdData 4 4" xfId="8104"/>
    <cellStyle name="SAPBEXstdData 4 5" xfId="8105"/>
    <cellStyle name="SAPBEXstdData 5" xfId="8106"/>
    <cellStyle name="SAPBEXstdData 5 2" xfId="8107"/>
    <cellStyle name="SAPBEXstdData 5 2 2" xfId="8108"/>
    <cellStyle name="SAPBEXstdData 5 2 3" xfId="8109"/>
    <cellStyle name="SAPBEXstdData 5 3" xfId="8110"/>
    <cellStyle name="SAPBEXstdData 5 3 2" xfId="8111"/>
    <cellStyle name="SAPBEXstdData 5 3 3" xfId="8112"/>
    <cellStyle name="SAPBEXstdData 5 4" xfId="8113"/>
    <cellStyle name="SAPBEXstdData 5 5" xfId="8114"/>
    <cellStyle name="SAPBEXstdData 6" xfId="8115"/>
    <cellStyle name="SAPBEXstdData 6 2" xfId="8116"/>
    <cellStyle name="SAPBEXstdData 6 2 2" xfId="8117"/>
    <cellStyle name="SAPBEXstdData 6 3" xfId="8118"/>
    <cellStyle name="SAPBEXstdData 6 3 2" xfId="8119"/>
    <cellStyle name="SAPBEXstdData 6 3 3" xfId="8120"/>
    <cellStyle name="SAPBEXstdData 6 4" xfId="8121"/>
    <cellStyle name="SAPBEXstdData 6 4 2" xfId="8122"/>
    <cellStyle name="SAPBEXstdData 6 4 3" xfId="8123"/>
    <cellStyle name="SAPBEXstdData 6 5" xfId="8124"/>
    <cellStyle name="SAPBEXstdData 6 6" xfId="8125"/>
    <cellStyle name="SAPBEXstdData 7" xfId="8126"/>
    <cellStyle name="SAPBEXstdData 7 2" xfId="8127"/>
    <cellStyle name="SAPBEXstdData 7 2 2" xfId="8128"/>
    <cellStyle name="SAPBEXstdData 7 3" xfId="8129"/>
    <cellStyle name="SAPBEXstdData 7 3 2" xfId="8130"/>
    <cellStyle name="SAPBEXstdData 7 3 3" xfId="8131"/>
    <cellStyle name="SAPBEXstdData 7 4" xfId="8132"/>
    <cellStyle name="SAPBEXstdData 7 4 2" xfId="8133"/>
    <cellStyle name="SAPBEXstdData 7 4 3" xfId="8134"/>
    <cellStyle name="SAPBEXstdData 7 5" xfId="8135"/>
    <cellStyle name="SAPBEXstdData 7 6" xfId="8136"/>
    <cellStyle name="SAPBEXstdData 8" xfId="8137"/>
    <cellStyle name="SAPBEXstdData 8 2" xfId="8138"/>
    <cellStyle name="SAPBEXstdData 8 2 2" xfId="8139"/>
    <cellStyle name="SAPBEXstdData 8 2 3" xfId="8140"/>
    <cellStyle name="SAPBEXstdData 8 3" xfId="8141"/>
    <cellStyle name="SAPBEXstdData 8 3 2" xfId="8142"/>
    <cellStyle name="SAPBEXstdData 8 3 3" xfId="8143"/>
    <cellStyle name="SAPBEXstdData 8 4" xfId="8144"/>
    <cellStyle name="SAPBEXstdData 9" xfId="8145"/>
    <cellStyle name="SAPBEXstdData 9 2" xfId="8146"/>
    <cellStyle name="SAPBEXstdData 9 2 2" xfId="8147"/>
    <cellStyle name="SAPBEXstdData 9 3" xfId="8148"/>
    <cellStyle name="SAPBEXstdData 9 3 2" xfId="8149"/>
    <cellStyle name="SAPBEXstdData 9 3 3" xfId="8150"/>
    <cellStyle name="SAPBEXstdData 9 4" xfId="8151"/>
    <cellStyle name="SAPBEXstdData 9 4 2" xfId="8152"/>
    <cellStyle name="SAPBEXstdData 9 4 3" xfId="8153"/>
    <cellStyle name="SAPBEXstdData 9 5" xfId="8154"/>
    <cellStyle name="SAPBEXstdData 9 5 2" xfId="8155"/>
    <cellStyle name="SAPBEXstdData 9 5 3" xfId="8156"/>
    <cellStyle name="SAPBEXstdData 9 6" xfId="8157"/>
    <cellStyle name="SAPBEXstdData 9 7" xfId="8158"/>
    <cellStyle name="SAPBEXstdData 9 8" xfId="8159"/>
    <cellStyle name="SAPBEXstdDataEmph" xfId="8160"/>
    <cellStyle name="SAPBEXstdDataEmph 10" xfId="8161"/>
    <cellStyle name="SAPBEXstdDataEmph 10 2" xfId="8162"/>
    <cellStyle name="SAPBEXstdDataEmph 10 3" xfId="8163"/>
    <cellStyle name="SAPBEXstdDataEmph 11" xfId="8164"/>
    <cellStyle name="SAPBEXstdDataEmph 12" xfId="8165"/>
    <cellStyle name="SAPBEXstdDataEmph 2" xfId="8166"/>
    <cellStyle name="SAPBEXstdDataEmph 2 2" xfId="8167"/>
    <cellStyle name="SAPBEXstdDataEmph 2 2 2" xfId="8168"/>
    <cellStyle name="SAPBEXstdDataEmph 2 2 3" xfId="8169"/>
    <cellStyle name="SAPBEXstdDataEmph 2 3" xfId="8170"/>
    <cellStyle name="SAPBEXstdDataEmph 2 3 2" xfId="8171"/>
    <cellStyle name="SAPBEXstdDataEmph 2 3 3" xfId="8172"/>
    <cellStyle name="SAPBEXstdDataEmph 2 4" xfId="8173"/>
    <cellStyle name="SAPBEXstdDataEmph 2 5" xfId="8174"/>
    <cellStyle name="SAPBEXstdDataEmph 2 6" xfId="8175"/>
    <cellStyle name="SAPBEXstdDataEmph 3" xfId="8176"/>
    <cellStyle name="SAPBEXstdDataEmph 3 2" xfId="8177"/>
    <cellStyle name="SAPBEXstdDataEmph 3 2 2" xfId="8178"/>
    <cellStyle name="SAPBEXstdDataEmph 3 2 3" xfId="8179"/>
    <cellStyle name="SAPBEXstdDataEmph 3 3" xfId="8180"/>
    <cellStyle name="SAPBEXstdDataEmph 3 3 2" xfId="8181"/>
    <cellStyle name="SAPBEXstdDataEmph 3 3 3" xfId="8182"/>
    <cellStyle name="SAPBEXstdDataEmph 3 4" xfId="8183"/>
    <cellStyle name="SAPBEXstdDataEmph 3 5" xfId="8184"/>
    <cellStyle name="SAPBEXstdDataEmph 3 6" xfId="8185"/>
    <cellStyle name="SAPBEXstdDataEmph 4" xfId="8186"/>
    <cellStyle name="SAPBEXstdDataEmph 4 2" xfId="8187"/>
    <cellStyle name="SAPBEXstdDataEmph 4 2 2" xfId="8188"/>
    <cellStyle name="SAPBEXstdDataEmph 4 2 3" xfId="8189"/>
    <cellStyle name="SAPBEXstdDataEmph 4 3" xfId="8190"/>
    <cellStyle name="SAPBEXstdDataEmph 4 3 2" xfId="8191"/>
    <cellStyle name="SAPBEXstdDataEmph 4 3 3" xfId="8192"/>
    <cellStyle name="SAPBEXstdDataEmph 4 4" xfId="8193"/>
    <cellStyle name="SAPBEXstdDataEmph 4 5" xfId="8194"/>
    <cellStyle name="SAPBEXstdDataEmph 5" xfId="8195"/>
    <cellStyle name="SAPBEXstdDataEmph 5 2" xfId="8196"/>
    <cellStyle name="SAPBEXstdDataEmph 5 2 2" xfId="8197"/>
    <cellStyle name="SAPBEXstdDataEmph 5 2 3" xfId="8198"/>
    <cellStyle name="SAPBEXstdDataEmph 5 3" xfId="8199"/>
    <cellStyle name="SAPBEXstdDataEmph 5 3 2" xfId="8200"/>
    <cellStyle name="SAPBEXstdDataEmph 5 3 3" xfId="8201"/>
    <cellStyle name="SAPBEXstdDataEmph 5 4" xfId="8202"/>
    <cellStyle name="SAPBEXstdDataEmph 5 5" xfId="8203"/>
    <cellStyle name="SAPBEXstdDataEmph 6" xfId="8204"/>
    <cellStyle name="SAPBEXstdDataEmph 6 2" xfId="8205"/>
    <cellStyle name="SAPBEXstdDataEmph 6 2 2" xfId="8206"/>
    <cellStyle name="SAPBEXstdDataEmph 6 3" xfId="8207"/>
    <cellStyle name="SAPBEXstdDataEmph 6 3 2" xfId="8208"/>
    <cellStyle name="SAPBEXstdDataEmph 6 3 3" xfId="8209"/>
    <cellStyle name="SAPBEXstdDataEmph 6 4" xfId="8210"/>
    <cellStyle name="SAPBEXstdDataEmph 6 4 2" xfId="8211"/>
    <cellStyle name="SAPBEXstdDataEmph 6 4 3" xfId="8212"/>
    <cellStyle name="SAPBEXstdDataEmph 6 5" xfId="8213"/>
    <cellStyle name="SAPBEXstdDataEmph 6 6" xfId="8214"/>
    <cellStyle name="SAPBEXstdDataEmph 7" xfId="8215"/>
    <cellStyle name="SAPBEXstdDataEmph 7 2" xfId="8216"/>
    <cellStyle name="SAPBEXstdDataEmph 7 2 2" xfId="8217"/>
    <cellStyle name="SAPBEXstdDataEmph 7 3" xfId="8218"/>
    <cellStyle name="SAPBEXstdDataEmph 7 3 2" xfId="8219"/>
    <cellStyle name="SAPBEXstdDataEmph 7 3 3" xfId="8220"/>
    <cellStyle name="SAPBEXstdDataEmph 7 4" xfId="8221"/>
    <cellStyle name="SAPBEXstdDataEmph 7 4 2" xfId="8222"/>
    <cellStyle name="SAPBEXstdDataEmph 7 4 3" xfId="8223"/>
    <cellStyle name="SAPBEXstdDataEmph 7 5" xfId="8224"/>
    <cellStyle name="SAPBEXstdDataEmph 7 6" xfId="8225"/>
    <cellStyle name="SAPBEXstdDataEmph 8" xfId="8226"/>
    <cellStyle name="SAPBEXstdDataEmph 8 2" xfId="8227"/>
    <cellStyle name="SAPBEXstdDataEmph 8 2 2" xfId="8228"/>
    <cellStyle name="SAPBEXstdDataEmph 8 2 3" xfId="8229"/>
    <cellStyle name="SAPBEXstdDataEmph 8 3" xfId="8230"/>
    <cellStyle name="SAPBEXstdDataEmph 8 3 2" xfId="8231"/>
    <cellStyle name="SAPBEXstdDataEmph 8 3 3" xfId="8232"/>
    <cellStyle name="SAPBEXstdDataEmph 8 4" xfId="8233"/>
    <cellStyle name="SAPBEXstdDataEmph 9" xfId="8234"/>
    <cellStyle name="SAPBEXstdDataEmph 9 2" xfId="8235"/>
    <cellStyle name="SAPBEXstdDataEmph 9 2 2" xfId="8236"/>
    <cellStyle name="SAPBEXstdDataEmph 9 3" xfId="8237"/>
    <cellStyle name="SAPBEXstdDataEmph 9 3 2" xfId="8238"/>
    <cellStyle name="SAPBEXstdDataEmph 9 3 3" xfId="8239"/>
    <cellStyle name="SAPBEXstdDataEmph 9 4" xfId="8240"/>
    <cellStyle name="SAPBEXstdDataEmph 9 4 2" xfId="8241"/>
    <cellStyle name="SAPBEXstdDataEmph 9 4 3" xfId="8242"/>
    <cellStyle name="SAPBEXstdDataEmph 9 5" xfId="8243"/>
    <cellStyle name="SAPBEXstdDataEmph 9 5 2" xfId="8244"/>
    <cellStyle name="SAPBEXstdDataEmph 9 5 3" xfId="8245"/>
    <cellStyle name="SAPBEXstdDataEmph 9 6" xfId="8246"/>
    <cellStyle name="SAPBEXstdDataEmph 9 7" xfId="8247"/>
    <cellStyle name="SAPBEXstdDataEmph 9 8" xfId="8248"/>
    <cellStyle name="SAPBEXstdItem" xfId="8249"/>
    <cellStyle name="SAPBEXstdItem 10" xfId="8250"/>
    <cellStyle name="SAPBEXstdItem 10 2" xfId="8251"/>
    <cellStyle name="SAPBEXstdItem 10 3" xfId="8252"/>
    <cellStyle name="SAPBEXstdItem 11" xfId="8253"/>
    <cellStyle name="SAPBEXstdItem 12" xfId="8254"/>
    <cellStyle name="SAPBEXstdItem 2" xfId="8255"/>
    <cellStyle name="SAPBEXstdItem 2 2" xfId="8256"/>
    <cellStyle name="SAPBEXstdItem 2 2 2" xfId="8257"/>
    <cellStyle name="SAPBEXstdItem 2 2 3" xfId="8258"/>
    <cellStyle name="SAPBEXstdItem 2 3" xfId="8259"/>
    <cellStyle name="SAPBEXstdItem 2 3 2" xfId="8260"/>
    <cellStyle name="SAPBEXstdItem 2 3 3" xfId="8261"/>
    <cellStyle name="SAPBEXstdItem 2 4" xfId="8262"/>
    <cellStyle name="SAPBEXstdItem 2 5" xfId="8263"/>
    <cellStyle name="SAPBEXstdItem 2 6" xfId="8264"/>
    <cellStyle name="SAPBEXstdItem 3" xfId="8265"/>
    <cellStyle name="SAPBEXstdItem 3 2" xfId="8266"/>
    <cellStyle name="SAPBEXstdItem 3 2 2" xfId="8267"/>
    <cellStyle name="SAPBEXstdItem 3 2 3" xfId="8268"/>
    <cellStyle name="SAPBEXstdItem 3 3" xfId="8269"/>
    <cellStyle name="SAPBEXstdItem 3 3 2" xfId="8270"/>
    <cellStyle name="SAPBEXstdItem 3 3 3" xfId="8271"/>
    <cellStyle name="SAPBEXstdItem 3 4" xfId="8272"/>
    <cellStyle name="SAPBEXstdItem 3 5" xfId="8273"/>
    <cellStyle name="SAPBEXstdItem 3 6" xfId="8274"/>
    <cellStyle name="SAPBEXstdItem 4" xfId="8275"/>
    <cellStyle name="SAPBEXstdItem 4 2" xfId="8276"/>
    <cellStyle name="SAPBEXstdItem 4 2 2" xfId="8277"/>
    <cellStyle name="SAPBEXstdItem 4 2 3" xfId="8278"/>
    <cellStyle name="SAPBEXstdItem 4 3" xfId="8279"/>
    <cellStyle name="SAPBEXstdItem 4 3 2" xfId="8280"/>
    <cellStyle name="SAPBEXstdItem 4 3 3" xfId="8281"/>
    <cellStyle name="SAPBEXstdItem 4 4" xfId="8282"/>
    <cellStyle name="SAPBEXstdItem 4 5" xfId="8283"/>
    <cellStyle name="SAPBEXstdItem 5" xfId="8284"/>
    <cellStyle name="SAPBEXstdItem 5 2" xfId="8285"/>
    <cellStyle name="SAPBEXstdItem 5 2 2" xfId="8286"/>
    <cellStyle name="SAPBEXstdItem 5 2 3" xfId="8287"/>
    <cellStyle name="SAPBEXstdItem 5 3" xfId="8288"/>
    <cellStyle name="SAPBEXstdItem 5 3 2" xfId="8289"/>
    <cellStyle name="SAPBEXstdItem 5 3 3" xfId="8290"/>
    <cellStyle name="SAPBEXstdItem 5 4" xfId="8291"/>
    <cellStyle name="SAPBEXstdItem 5 5" xfId="8292"/>
    <cellStyle name="SAPBEXstdItem 6" xfId="8293"/>
    <cellStyle name="SAPBEXstdItem 6 2" xfId="8294"/>
    <cellStyle name="SAPBEXstdItem 6 2 2" xfId="8295"/>
    <cellStyle name="SAPBEXstdItem 6 3" xfId="8296"/>
    <cellStyle name="SAPBEXstdItem 6 3 2" xfId="8297"/>
    <cellStyle name="SAPBEXstdItem 6 3 3" xfId="8298"/>
    <cellStyle name="SAPBEXstdItem 6 4" xfId="8299"/>
    <cellStyle name="SAPBEXstdItem 6 4 2" xfId="8300"/>
    <cellStyle name="SAPBEXstdItem 6 4 3" xfId="8301"/>
    <cellStyle name="SAPBEXstdItem 6 5" xfId="8302"/>
    <cellStyle name="SAPBEXstdItem 6 6" xfId="8303"/>
    <cellStyle name="SAPBEXstdItem 7" xfId="8304"/>
    <cellStyle name="SAPBEXstdItem 7 2" xfId="8305"/>
    <cellStyle name="SAPBEXstdItem 7 2 2" xfId="8306"/>
    <cellStyle name="SAPBEXstdItem 7 3" xfId="8307"/>
    <cellStyle name="SAPBEXstdItem 7 3 2" xfId="8308"/>
    <cellStyle name="SAPBEXstdItem 7 3 3" xfId="8309"/>
    <cellStyle name="SAPBEXstdItem 7 4" xfId="8310"/>
    <cellStyle name="SAPBEXstdItem 7 4 2" xfId="8311"/>
    <cellStyle name="SAPBEXstdItem 7 4 3" xfId="8312"/>
    <cellStyle name="SAPBEXstdItem 7 5" xfId="8313"/>
    <cellStyle name="SAPBEXstdItem 7 6" xfId="8314"/>
    <cellStyle name="SAPBEXstdItem 8" xfId="8315"/>
    <cellStyle name="SAPBEXstdItem 8 2" xfId="8316"/>
    <cellStyle name="SAPBEXstdItem 8 2 2" xfId="8317"/>
    <cellStyle name="SAPBEXstdItem 8 2 3" xfId="8318"/>
    <cellStyle name="SAPBEXstdItem 8 3" xfId="8319"/>
    <cellStyle name="SAPBEXstdItem 8 3 2" xfId="8320"/>
    <cellStyle name="SAPBEXstdItem 8 3 3" xfId="8321"/>
    <cellStyle name="SAPBEXstdItem 8 4" xfId="8322"/>
    <cellStyle name="SAPBEXstdItem 9" xfId="8323"/>
    <cellStyle name="SAPBEXstdItem 9 2" xfId="8324"/>
    <cellStyle name="SAPBEXstdItem 9 2 2" xfId="8325"/>
    <cellStyle name="SAPBEXstdItem 9 3" xfId="8326"/>
    <cellStyle name="SAPBEXstdItem 9 3 2" xfId="8327"/>
    <cellStyle name="SAPBEXstdItem 9 3 3" xfId="8328"/>
    <cellStyle name="SAPBEXstdItem 9 4" xfId="8329"/>
    <cellStyle name="SAPBEXstdItem 9 4 2" xfId="8330"/>
    <cellStyle name="SAPBEXstdItem 9 4 3" xfId="8331"/>
    <cellStyle name="SAPBEXstdItem 9 5" xfId="8332"/>
    <cellStyle name="SAPBEXstdItem 9 5 2" xfId="8333"/>
    <cellStyle name="SAPBEXstdItem 9 5 3" xfId="8334"/>
    <cellStyle name="SAPBEXstdItem 9 6" xfId="8335"/>
    <cellStyle name="SAPBEXstdItem 9 7" xfId="8336"/>
    <cellStyle name="SAPBEXstdItem 9 8" xfId="8337"/>
    <cellStyle name="SAPBEXtitle" xfId="8338"/>
    <cellStyle name="SAPBEXtitle 10" xfId="8339"/>
    <cellStyle name="SAPBEXtitle 10 2" xfId="8340"/>
    <cellStyle name="SAPBEXtitle 10 3" xfId="8341"/>
    <cellStyle name="SAPBEXtitle 11" xfId="8342"/>
    <cellStyle name="SAPBEXtitle 12" xfId="8343"/>
    <cellStyle name="SAPBEXtitle 2" xfId="8344"/>
    <cellStyle name="SAPBEXtitle 2 2" xfId="8345"/>
    <cellStyle name="SAPBEXtitle 2 2 2" xfId="8346"/>
    <cellStyle name="SAPBEXtitle 2 2 3" xfId="8347"/>
    <cellStyle name="SAPBEXtitle 2 3" xfId="8348"/>
    <cellStyle name="SAPBEXtitle 2 3 2" xfId="8349"/>
    <cellStyle name="SAPBEXtitle 2 3 3" xfId="8350"/>
    <cellStyle name="SAPBEXtitle 2 4" xfId="8351"/>
    <cellStyle name="SAPBEXtitle 2 5" xfId="8352"/>
    <cellStyle name="SAPBEXtitle 2 6" xfId="8353"/>
    <cellStyle name="SAPBEXtitle 3" xfId="8354"/>
    <cellStyle name="SAPBEXtitle 3 2" xfId="8355"/>
    <cellStyle name="SAPBEXtitle 3 2 2" xfId="8356"/>
    <cellStyle name="SAPBEXtitle 3 2 3" xfId="8357"/>
    <cellStyle name="SAPBEXtitle 3 3" xfId="8358"/>
    <cellStyle name="SAPBEXtitle 3 3 2" xfId="8359"/>
    <cellStyle name="SAPBEXtitle 3 3 3" xfId="8360"/>
    <cellStyle name="SAPBEXtitle 3 4" xfId="8361"/>
    <cellStyle name="SAPBEXtitle 3 5" xfId="8362"/>
    <cellStyle name="SAPBEXtitle 3 6" xfId="8363"/>
    <cellStyle name="SAPBEXtitle 4" xfId="8364"/>
    <cellStyle name="SAPBEXtitle 4 2" xfId="8365"/>
    <cellStyle name="SAPBEXtitle 4 2 2" xfId="8366"/>
    <cellStyle name="SAPBEXtitle 4 2 3" xfId="8367"/>
    <cellStyle name="SAPBEXtitle 4 3" xfId="8368"/>
    <cellStyle name="SAPBEXtitle 4 3 2" xfId="8369"/>
    <cellStyle name="SAPBEXtitle 4 3 3" xfId="8370"/>
    <cellStyle name="SAPBEXtitle 4 4" xfId="8371"/>
    <cellStyle name="SAPBEXtitle 4 5" xfId="8372"/>
    <cellStyle name="SAPBEXtitle 5" xfId="8373"/>
    <cellStyle name="SAPBEXtitle 5 2" xfId="8374"/>
    <cellStyle name="SAPBEXtitle 5 2 2" xfId="8375"/>
    <cellStyle name="SAPBEXtitle 5 2 3" xfId="8376"/>
    <cellStyle name="SAPBEXtitle 5 3" xfId="8377"/>
    <cellStyle name="SAPBEXtitle 5 3 2" xfId="8378"/>
    <cellStyle name="SAPBEXtitle 5 3 3" xfId="8379"/>
    <cellStyle name="SAPBEXtitle 5 4" xfId="8380"/>
    <cellStyle name="SAPBEXtitle 5 5" xfId="8381"/>
    <cellStyle name="SAPBEXtitle 6" xfId="8382"/>
    <cellStyle name="SAPBEXtitle 6 2" xfId="8383"/>
    <cellStyle name="SAPBEXtitle 6 2 2" xfId="8384"/>
    <cellStyle name="SAPBEXtitle 6 3" xfId="8385"/>
    <cellStyle name="SAPBEXtitle 6 3 2" xfId="8386"/>
    <cellStyle name="SAPBEXtitle 6 3 3" xfId="8387"/>
    <cellStyle name="SAPBEXtitle 6 4" xfId="8388"/>
    <cellStyle name="SAPBEXtitle 6 4 2" xfId="8389"/>
    <cellStyle name="SAPBEXtitle 6 4 3" xfId="8390"/>
    <cellStyle name="SAPBEXtitle 6 5" xfId="8391"/>
    <cellStyle name="SAPBEXtitle 6 6" xfId="8392"/>
    <cellStyle name="SAPBEXtitle 7" xfId="8393"/>
    <cellStyle name="SAPBEXtitle 7 2" xfId="8394"/>
    <cellStyle name="SAPBEXtitle 7 2 2" xfId="8395"/>
    <cellStyle name="SAPBEXtitle 7 3" xfId="8396"/>
    <cellStyle name="SAPBEXtitle 7 3 2" xfId="8397"/>
    <cellStyle name="SAPBEXtitle 7 3 3" xfId="8398"/>
    <cellStyle name="SAPBEXtitle 7 4" xfId="8399"/>
    <cellStyle name="SAPBEXtitle 7 4 2" xfId="8400"/>
    <cellStyle name="SAPBEXtitle 7 4 3" xfId="8401"/>
    <cellStyle name="SAPBEXtitle 7 5" xfId="8402"/>
    <cellStyle name="SAPBEXtitle 7 6" xfId="8403"/>
    <cellStyle name="SAPBEXtitle 8" xfId="8404"/>
    <cellStyle name="SAPBEXtitle 8 2" xfId="8405"/>
    <cellStyle name="SAPBEXtitle 8 2 2" xfId="8406"/>
    <cellStyle name="SAPBEXtitle 8 2 3" xfId="8407"/>
    <cellStyle name="SAPBEXtitle 8 3" xfId="8408"/>
    <cellStyle name="SAPBEXtitle 8 3 2" xfId="8409"/>
    <cellStyle name="SAPBEXtitle 8 3 3" xfId="8410"/>
    <cellStyle name="SAPBEXtitle 8 4" xfId="8411"/>
    <cellStyle name="SAPBEXtitle 9" xfId="8412"/>
    <cellStyle name="SAPBEXtitle 9 2" xfId="8413"/>
    <cellStyle name="SAPBEXtitle 9 2 2" xfId="8414"/>
    <cellStyle name="SAPBEXtitle 9 3" xfId="8415"/>
    <cellStyle name="SAPBEXtitle 9 3 2" xfId="8416"/>
    <cellStyle name="SAPBEXtitle 9 3 3" xfId="8417"/>
    <cellStyle name="SAPBEXtitle 9 4" xfId="8418"/>
    <cellStyle name="SAPBEXtitle 9 4 2" xfId="8419"/>
    <cellStyle name="SAPBEXtitle 9 4 3" xfId="8420"/>
    <cellStyle name="SAPBEXtitle 9 5" xfId="8421"/>
    <cellStyle name="SAPBEXtitle 9 5 2" xfId="8422"/>
    <cellStyle name="SAPBEXtitle 9 5 3" xfId="8423"/>
    <cellStyle name="SAPBEXtitle 9 6" xfId="8424"/>
    <cellStyle name="SAPBEXtitle 9 7" xfId="8425"/>
    <cellStyle name="SAPBEXtitle 9 8" xfId="8426"/>
    <cellStyle name="SAPBEXundefined" xfId="8427"/>
    <cellStyle name="SAPBEXundefined 10" xfId="8428"/>
    <cellStyle name="SAPBEXundefined 10 2" xfId="8429"/>
    <cellStyle name="SAPBEXundefined 10 3" xfId="8430"/>
    <cellStyle name="SAPBEXundefined 11" xfId="8431"/>
    <cellStyle name="SAPBEXundefined 12" xfId="8432"/>
    <cellStyle name="SAPBEXundefined 2" xfId="8433"/>
    <cellStyle name="SAPBEXundefined 2 2" xfId="8434"/>
    <cellStyle name="SAPBEXundefined 2 2 2" xfId="8435"/>
    <cellStyle name="SAPBEXundefined 2 2 3" xfId="8436"/>
    <cellStyle name="SAPBEXundefined 2 3" xfId="8437"/>
    <cellStyle name="SAPBEXundefined 2 3 2" xfId="8438"/>
    <cellStyle name="SAPBEXundefined 2 3 3" xfId="8439"/>
    <cellStyle name="SAPBEXundefined 2 4" xfId="8440"/>
    <cellStyle name="SAPBEXundefined 2 5" xfId="8441"/>
    <cellStyle name="SAPBEXundefined 2 6" xfId="8442"/>
    <cellStyle name="SAPBEXundefined 3" xfId="8443"/>
    <cellStyle name="SAPBEXundefined 3 2" xfId="8444"/>
    <cellStyle name="SAPBEXundefined 3 2 2" xfId="8445"/>
    <cellStyle name="SAPBEXundefined 3 2 3" xfId="8446"/>
    <cellStyle name="SAPBEXundefined 3 3" xfId="8447"/>
    <cellStyle name="SAPBEXundefined 3 3 2" xfId="8448"/>
    <cellStyle name="SAPBEXundefined 3 3 3" xfId="8449"/>
    <cellStyle name="SAPBEXundefined 3 4" xfId="8450"/>
    <cellStyle name="SAPBEXundefined 3 5" xfId="8451"/>
    <cellStyle name="SAPBEXundefined 3 6" xfId="8452"/>
    <cellStyle name="SAPBEXundefined 4" xfId="8453"/>
    <cellStyle name="SAPBEXundefined 4 2" xfId="8454"/>
    <cellStyle name="SAPBEXundefined 4 2 2" xfId="8455"/>
    <cellStyle name="SAPBEXundefined 4 2 3" xfId="8456"/>
    <cellStyle name="SAPBEXundefined 4 3" xfId="8457"/>
    <cellStyle name="SAPBEXundefined 4 3 2" xfId="8458"/>
    <cellStyle name="SAPBEXundefined 4 3 3" xfId="8459"/>
    <cellStyle name="SAPBEXundefined 4 4" xfId="8460"/>
    <cellStyle name="SAPBEXundefined 4 5" xfId="8461"/>
    <cellStyle name="SAPBEXundefined 5" xfId="8462"/>
    <cellStyle name="SAPBEXundefined 5 2" xfId="8463"/>
    <cellStyle name="SAPBEXundefined 5 2 2" xfId="8464"/>
    <cellStyle name="SAPBEXundefined 5 2 3" xfId="8465"/>
    <cellStyle name="SAPBEXundefined 5 3" xfId="8466"/>
    <cellStyle name="SAPBEXundefined 5 3 2" xfId="8467"/>
    <cellStyle name="SAPBEXundefined 5 3 3" xfId="8468"/>
    <cellStyle name="SAPBEXundefined 5 4" xfId="8469"/>
    <cellStyle name="SAPBEXundefined 5 5" xfId="8470"/>
    <cellStyle name="SAPBEXundefined 6" xfId="8471"/>
    <cellStyle name="SAPBEXundefined 6 2" xfId="8472"/>
    <cellStyle name="SAPBEXundefined 6 2 2" xfId="8473"/>
    <cellStyle name="SAPBEXundefined 6 3" xfId="8474"/>
    <cellStyle name="SAPBEXundefined 6 3 2" xfId="8475"/>
    <cellStyle name="SAPBEXundefined 6 3 3" xfId="8476"/>
    <cellStyle name="SAPBEXundefined 6 4" xfId="8477"/>
    <cellStyle name="SAPBEXundefined 6 4 2" xfId="8478"/>
    <cellStyle name="SAPBEXundefined 6 4 3" xfId="8479"/>
    <cellStyle name="SAPBEXundefined 6 5" xfId="8480"/>
    <cellStyle name="SAPBEXundefined 6 6" xfId="8481"/>
    <cellStyle name="SAPBEXundefined 7" xfId="8482"/>
    <cellStyle name="SAPBEXundefined 7 2" xfId="8483"/>
    <cellStyle name="SAPBEXundefined 7 2 2" xfId="8484"/>
    <cellStyle name="SAPBEXundefined 7 3" xfId="8485"/>
    <cellStyle name="SAPBEXundefined 7 3 2" xfId="8486"/>
    <cellStyle name="SAPBEXundefined 7 3 3" xfId="8487"/>
    <cellStyle name="SAPBEXundefined 7 4" xfId="8488"/>
    <cellStyle name="SAPBEXundefined 7 4 2" xfId="8489"/>
    <cellStyle name="SAPBEXundefined 7 4 3" xfId="8490"/>
    <cellStyle name="SAPBEXundefined 7 5" xfId="8491"/>
    <cellStyle name="SAPBEXundefined 7 6" xfId="8492"/>
    <cellStyle name="SAPBEXundefined 8" xfId="8493"/>
    <cellStyle name="SAPBEXundefined 8 2" xfId="8494"/>
    <cellStyle name="SAPBEXundefined 8 2 2" xfId="8495"/>
    <cellStyle name="SAPBEXundefined 8 2 3" xfId="8496"/>
    <cellStyle name="SAPBEXundefined 8 3" xfId="8497"/>
    <cellStyle name="SAPBEXundefined 8 3 2" xfId="8498"/>
    <cellStyle name="SAPBEXundefined 8 3 3" xfId="8499"/>
    <cellStyle name="SAPBEXundefined 8 4" xfId="8500"/>
    <cellStyle name="SAPBEXundefined 9" xfId="8501"/>
    <cellStyle name="SAPBEXundefined 9 2" xfId="8502"/>
    <cellStyle name="SAPBEXundefined 9 2 2" xfId="8503"/>
    <cellStyle name="SAPBEXundefined 9 3" xfId="8504"/>
    <cellStyle name="SAPBEXundefined 9 3 2" xfId="8505"/>
    <cellStyle name="SAPBEXundefined 9 3 3" xfId="8506"/>
    <cellStyle name="SAPBEXundefined 9 4" xfId="8507"/>
    <cellStyle name="SAPBEXundefined 9 4 2" xfId="8508"/>
    <cellStyle name="SAPBEXundefined 9 4 3" xfId="8509"/>
    <cellStyle name="SAPBEXundefined 9 5" xfId="8510"/>
    <cellStyle name="SAPBEXundefined 9 5 2" xfId="8511"/>
    <cellStyle name="SAPBEXundefined 9 5 3" xfId="8512"/>
    <cellStyle name="SAPBEXundefined 9 6" xfId="8513"/>
    <cellStyle name="SAPBEXundefined 9 7" xfId="8514"/>
    <cellStyle name="SAPBEXundefined 9 8" xfId="8515"/>
    <cellStyle name="serJet 1200 Series PCL 6" xfId="8516"/>
    <cellStyle name="SHADEDSTORES" xfId="8517"/>
    <cellStyle name="SHADEDSTORES 10" xfId="8518"/>
    <cellStyle name="SHADEDSTORES 2" xfId="8519"/>
    <cellStyle name="SHADEDSTORES 2 2" xfId="8520"/>
    <cellStyle name="SHADEDSTORES 2 2 2" xfId="8521"/>
    <cellStyle name="SHADEDSTORES 2 2 3" xfId="8522"/>
    <cellStyle name="SHADEDSTORES 2 3" xfId="8523"/>
    <cellStyle name="SHADEDSTORES 2 3 2" xfId="8524"/>
    <cellStyle name="SHADEDSTORES 2 4" xfId="8525"/>
    <cellStyle name="SHADEDSTORES 2 5" xfId="8526"/>
    <cellStyle name="SHADEDSTORES 3" xfId="8527"/>
    <cellStyle name="SHADEDSTORES 3 2" xfId="8528"/>
    <cellStyle name="SHADEDSTORES 3 2 2" xfId="8529"/>
    <cellStyle name="SHADEDSTORES 3 2 3" xfId="8530"/>
    <cellStyle name="SHADEDSTORES 3 3" xfId="8531"/>
    <cellStyle name="SHADEDSTORES 3 3 2" xfId="8532"/>
    <cellStyle name="SHADEDSTORES 3 4" xfId="8533"/>
    <cellStyle name="SHADEDSTORES 3 5" xfId="8534"/>
    <cellStyle name="SHADEDSTORES 4" xfId="8535"/>
    <cellStyle name="SHADEDSTORES 4 2" xfId="8536"/>
    <cellStyle name="SHADEDSTORES 4 2 2" xfId="8537"/>
    <cellStyle name="SHADEDSTORES 4 2 3" xfId="8538"/>
    <cellStyle name="SHADEDSTORES 4 3" xfId="8539"/>
    <cellStyle name="SHADEDSTORES 4 3 2" xfId="8540"/>
    <cellStyle name="SHADEDSTORES 4 4" xfId="8541"/>
    <cellStyle name="SHADEDSTORES 4 5" xfId="8542"/>
    <cellStyle name="SHADEDSTORES 5" xfId="8543"/>
    <cellStyle name="SHADEDSTORES 5 2" xfId="8544"/>
    <cellStyle name="SHADEDSTORES 5 2 2" xfId="8545"/>
    <cellStyle name="SHADEDSTORES 5 2 3" xfId="8546"/>
    <cellStyle name="SHADEDSTORES 5 3" xfId="8547"/>
    <cellStyle name="SHADEDSTORES 5 3 2" xfId="8548"/>
    <cellStyle name="SHADEDSTORES 5 4" xfId="8549"/>
    <cellStyle name="SHADEDSTORES 5 5" xfId="8550"/>
    <cellStyle name="SHADEDSTORES 6" xfId="8551"/>
    <cellStyle name="SHADEDSTORES 6 2" xfId="8552"/>
    <cellStyle name="SHADEDSTORES 6 2 2" xfId="8553"/>
    <cellStyle name="SHADEDSTORES 6 3" xfId="8554"/>
    <cellStyle name="SHADEDSTORES 6 4" xfId="8555"/>
    <cellStyle name="SHADEDSTORES 7" xfId="8556"/>
    <cellStyle name="SHADEDSTORES 7 2" xfId="8557"/>
    <cellStyle name="SHADEDSTORES 7 2 2" xfId="8558"/>
    <cellStyle name="SHADEDSTORES 7 3" xfId="8559"/>
    <cellStyle name="SHADEDSTORES 7 4" xfId="8560"/>
    <cellStyle name="SHADEDSTORES 8" xfId="8561"/>
    <cellStyle name="SHADEDSTORES 8 2" xfId="8562"/>
    <cellStyle name="SHADEDSTORES 8 3" xfId="8563"/>
    <cellStyle name="SHADEDSTORES 9" xfId="8564"/>
    <cellStyle name="songuyen" xfId="8565"/>
    <cellStyle name="specstores" xfId="8566"/>
    <cellStyle name="Standard_Anpassen der Amortisation" xfId="8567"/>
    <cellStyle name="STTDG" xfId="8568"/>
    <cellStyle name="Style 1" xfId="93"/>
    <cellStyle name="Style 1 2" xfId="8569"/>
    <cellStyle name="Style 10" xfId="8570"/>
    <cellStyle name="Style 100" xfId="8571"/>
    <cellStyle name="Style 101" xfId="8572"/>
    <cellStyle name="Style 102" xfId="8573"/>
    <cellStyle name="Style 103" xfId="8574"/>
    <cellStyle name="Style 104" xfId="8575"/>
    <cellStyle name="Style 105" xfId="8576"/>
    <cellStyle name="Style 106" xfId="8577"/>
    <cellStyle name="Style 107" xfId="8578"/>
    <cellStyle name="Style 108" xfId="8579"/>
    <cellStyle name="Style 109" xfId="8580"/>
    <cellStyle name="Style 11" xfId="8581"/>
    <cellStyle name="Style 110" xfId="8582"/>
    <cellStyle name="Style 111" xfId="8583"/>
    <cellStyle name="Style 112" xfId="8584"/>
    <cellStyle name="Style 113" xfId="8585"/>
    <cellStyle name="Style 114" xfId="8586"/>
    <cellStyle name="Style 115" xfId="8587"/>
    <cellStyle name="Style 116" xfId="8588"/>
    <cellStyle name="Style 117" xfId="8589"/>
    <cellStyle name="Style 118" xfId="8590"/>
    <cellStyle name="Style 119" xfId="8591"/>
    <cellStyle name="Style 12" xfId="8592"/>
    <cellStyle name="Style 120" xfId="8593"/>
    <cellStyle name="Style 121" xfId="8594"/>
    <cellStyle name="Style 122" xfId="8595"/>
    <cellStyle name="Style 123" xfId="8596"/>
    <cellStyle name="Style 124" xfId="8597"/>
    <cellStyle name="Style 125" xfId="8598"/>
    <cellStyle name="Style 126" xfId="8599"/>
    <cellStyle name="Style 127" xfId="8600"/>
    <cellStyle name="Style 128" xfId="8601"/>
    <cellStyle name="Style 129" xfId="8602"/>
    <cellStyle name="Style 13" xfId="8603"/>
    <cellStyle name="Style 130" xfId="8604"/>
    <cellStyle name="Style 131" xfId="8605"/>
    <cellStyle name="Style 132" xfId="8606"/>
    <cellStyle name="Style 133" xfId="8607"/>
    <cellStyle name="Style 134" xfId="8608"/>
    <cellStyle name="Style 135" xfId="8609"/>
    <cellStyle name="Style 136" xfId="8610"/>
    <cellStyle name="Style 137" xfId="8611"/>
    <cellStyle name="Style 138" xfId="8612"/>
    <cellStyle name="Style 139" xfId="8613"/>
    <cellStyle name="Style 14" xfId="8614"/>
    <cellStyle name="Style 140" xfId="8615"/>
    <cellStyle name="Style 141" xfId="8616"/>
    <cellStyle name="Style 142" xfId="8617"/>
    <cellStyle name="Style 143" xfId="8618"/>
    <cellStyle name="Style 144" xfId="8619"/>
    <cellStyle name="Style 145" xfId="8620"/>
    <cellStyle name="Style 146" xfId="8621"/>
    <cellStyle name="Style 147" xfId="8622"/>
    <cellStyle name="Style 148" xfId="8623"/>
    <cellStyle name="Style 149" xfId="8624"/>
    <cellStyle name="Style 15" xfId="8625"/>
    <cellStyle name="Style 150" xfId="8626"/>
    <cellStyle name="Style 151" xfId="8627"/>
    <cellStyle name="Style 152" xfId="8628"/>
    <cellStyle name="Style 152 2" xfId="8629"/>
    <cellStyle name="Style 152 3" xfId="8630"/>
    <cellStyle name="Style 153" xfId="8631"/>
    <cellStyle name="Style 153 2" xfId="8632"/>
    <cellStyle name="Style 153 3" xfId="8633"/>
    <cellStyle name="Style 154" xfId="8634"/>
    <cellStyle name="Style 154 2" xfId="8635"/>
    <cellStyle name="Style 154 3" xfId="8636"/>
    <cellStyle name="Style 155" xfId="8637"/>
    <cellStyle name="Style 155 2" xfId="8638"/>
    <cellStyle name="Style 155 3" xfId="8639"/>
    <cellStyle name="Style 156" xfId="8640"/>
    <cellStyle name="Style 156 2" xfId="8641"/>
    <cellStyle name="Style 156 3" xfId="8642"/>
    <cellStyle name="Style 157" xfId="8643"/>
    <cellStyle name="Style 157 2" xfId="8644"/>
    <cellStyle name="Style 157 3" xfId="8645"/>
    <cellStyle name="Style 158" xfId="8646"/>
    <cellStyle name="Style 158 2" xfId="8647"/>
    <cellStyle name="Style 158 3" xfId="8648"/>
    <cellStyle name="Style 159" xfId="8649"/>
    <cellStyle name="Style 159 2" xfId="8650"/>
    <cellStyle name="Style 159 3" xfId="8651"/>
    <cellStyle name="Style 16" xfId="8652"/>
    <cellStyle name="Style 160" xfId="8653"/>
    <cellStyle name="Style 160 2" xfId="8654"/>
    <cellStyle name="Style 160 3" xfId="8655"/>
    <cellStyle name="Style 161" xfId="8656"/>
    <cellStyle name="Style 161 2" xfId="8657"/>
    <cellStyle name="Style 161 3" xfId="8658"/>
    <cellStyle name="Style 162" xfId="8659"/>
    <cellStyle name="Style 162 2" xfId="8660"/>
    <cellStyle name="Style 162 3" xfId="8661"/>
    <cellStyle name="Style 163" xfId="8662"/>
    <cellStyle name="Style 163 2" xfId="8663"/>
    <cellStyle name="Style 163 3" xfId="8664"/>
    <cellStyle name="Style 164" xfId="8665"/>
    <cellStyle name="Style 164 2" xfId="8666"/>
    <cellStyle name="Style 164 3" xfId="8667"/>
    <cellStyle name="Style 165" xfId="8668"/>
    <cellStyle name="Style 165 2" xfId="8669"/>
    <cellStyle name="Style 165 3" xfId="8670"/>
    <cellStyle name="Style 166" xfId="8671"/>
    <cellStyle name="Style 166 2" xfId="8672"/>
    <cellStyle name="Style 166 3" xfId="8673"/>
    <cellStyle name="Style 167" xfId="8674"/>
    <cellStyle name="Style 167 2" xfId="8675"/>
    <cellStyle name="Style 167 3" xfId="8676"/>
    <cellStyle name="Style 168" xfId="8677"/>
    <cellStyle name="Style 168 2" xfId="8678"/>
    <cellStyle name="Style 168 3" xfId="8679"/>
    <cellStyle name="Style 169" xfId="8680"/>
    <cellStyle name="Style 169 2" xfId="8681"/>
    <cellStyle name="Style 169 3" xfId="8682"/>
    <cellStyle name="Style 17" xfId="8683"/>
    <cellStyle name="Style 170" xfId="8684"/>
    <cellStyle name="Style 170 2" xfId="8685"/>
    <cellStyle name="Style 170 3" xfId="8686"/>
    <cellStyle name="Style 171" xfId="8687"/>
    <cellStyle name="Style 171 2" xfId="8688"/>
    <cellStyle name="Style 171 3" xfId="8689"/>
    <cellStyle name="Style 172" xfId="8690"/>
    <cellStyle name="Style 172 2" xfId="8691"/>
    <cellStyle name="Style 172 3" xfId="8692"/>
    <cellStyle name="Style 173" xfId="8693"/>
    <cellStyle name="Style 173 2" xfId="8694"/>
    <cellStyle name="Style 173 3" xfId="8695"/>
    <cellStyle name="Style 174" xfId="8696"/>
    <cellStyle name="Style 174 2" xfId="8697"/>
    <cellStyle name="Style 174 3" xfId="8698"/>
    <cellStyle name="Style 175" xfId="8699"/>
    <cellStyle name="Style 175 2" xfId="8700"/>
    <cellStyle name="Style 175 3" xfId="8701"/>
    <cellStyle name="Style 176" xfId="8702"/>
    <cellStyle name="Style 176 2" xfId="8703"/>
    <cellStyle name="Style 176 3" xfId="8704"/>
    <cellStyle name="Style 177" xfId="8705"/>
    <cellStyle name="Style 177 2" xfId="8706"/>
    <cellStyle name="Style 177 3" xfId="8707"/>
    <cellStyle name="Style 178" xfId="8708"/>
    <cellStyle name="Style 178 2" xfId="8709"/>
    <cellStyle name="Style 178 3" xfId="8710"/>
    <cellStyle name="Style 179" xfId="8711"/>
    <cellStyle name="Style 179 2" xfId="8712"/>
    <cellStyle name="Style 179 3" xfId="8713"/>
    <cellStyle name="Style 18" xfId="8714"/>
    <cellStyle name="Style 180" xfId="8715"/>
    <cellStyle name="Style 180 2" xfId="8716"/>
    <cellStyle name="Style 180 3" xfId="8717"/>
    <cellStyle name="Style 181" xfId="8718"/>
    <cellStyle name="Style 181 2" xfId="8719"/>
    <cellStyle name="Style 181 3" xfId="8720"/>
    <cellStyle name="Style 182" xfId="8721"/>
    <cellStyle name="Style 182 2" xfId="8722"/>
    <cellStyle name="Style 182 3" xfId="8723"/>
    <cellStyle name="Style 183" xfId="8724"/>
    <cellStyle name="Style 183 2" xfId="8725"/>
    <cellStyle name="Style 183 3" xfId="8726"/>
    <cellStyle name="Style 184" xfId="8727"/>
    <cellStyle name="Style 184 2" xfId="8728"/>
    <cellStyle name="Style 184 3" xfId="8729"/>
    <cellStyle name="Style 185" xfId="8730"/>
    <cellStyle name="Style 185 2" xfId="8731"/>
    <cellStyle name="Style 185 3" xfId="8732"/>
    <cellStyle name="Style 186" xfId="8733"/>
    <cellStyle name="Style 186 2" xfId="8734"/>
    <cellStyle name="Style 186 3" xfId="8735"/>
    <cellStyle name="Style 187" xfId="8736"/>
    <cellStyle name="Style 187 2" xfId="8737"/>
    <cellStyle name="Style 187 3" xfId="8738"/>
    <cellStyle name="Style 188" xfId="8739"/>
    <cellStyle name="Style 188 2" xfId="8740"/>
    <cellStyle name="Style 188 3" xfId="8741"/>
    <cellStyle name="Style 189" xfId="8742"/>
    <cellStyle name="Style 189 2" xfId="8743"/>
    <cellStyle name="Style 189 3" xfId="8744"/>
    <cellStyle name="Style 19" xfId="8745"/>
    <cellStyle name="Style 190" xfId="8746"/>
    <cellStyle name="Style 190 2" xfId="8747"/>
    <cellStyle name="Style 190 3" xfId="8748"/>
    <cellStyle name="Style 191" xfId="8749"/>
    <cellStyle name="Style 191 2" xfId="8750"/>
    <cellStyle name="Style 191 3" xfId="8751"/>
    <cellStyle name="Style 192" xfId="8752"/>
    <cellStyle name="Style 192 2" xfId="8753"/>
    <cellStyle name="Style 192 3" xfId="8754"/>
    <cellStyle name="Style 193" xfId="8755"/>
    <cellStyle name="Style 193 2" xfId="8756"/>
    <cellStyle name="Style 194" xfId="8757"/>
    <cellStyle name="Style 194 2" xfId="8758"/>
    <cellStyle name="Style 195" xfId="8759"/>
    <cellStyle name="Style 195 2" xfId="8760"/>
    <cellStyle name="Style 196" xfId="8761"/>
    <cellStyle name="Style 196 2" xfId="8762"/>
    <cellStyle name="Style 197" xfId="8763"/>
    <cellStyle name="Style 197 2" xfId="8764"/>
    <cellStyle name="Style 198" xfId="8765"/>
    <cellStyle name="Style 198 2" xfId="8766"/>
    <cellStyle name="Style 199" xfId="8767"/>
    <cellStyle name="Style 199 2" xfId="8768"/>
    <cellStyle name="Style 2" xfId="8769"/>
    <cellStyle name="Style 20" xfId="8770"/>
    <cellStyle name="Style 200" xfId="8771"/>
    <cellStyle name="Style 200 2" xfId="8772"/>
    <cellStyle name="Style 201" xfId="8773"/>
    <cellStyle name="Style 201 2" xfId="8774"/>
    <cellStyle name="Style 202" xfId="8775"/>
    <cellStyle name="Style 202 2" xfId="8776"/>
    <cellStyle name="Style 203" xfId="8777"/>
    <cellStyle name="Style 203 2" xfId="8778"/>
    <cellStyle name="Style 204" xfId="8779"/>
    <cellStyle name="Style 204 2" xfId="8780"/>
    <cellStyle name="Style 205" xfId="8781"/>
    <cellStyle name="Style 205 2" xfId="8782"/>
    <cellStyle name="Style 206" xfId="8783"/>
    <cellStyle name="Style 206 2" xfId="8784"/>
    <cellStyle name="Style 207" xfId="8785"/>
    <cellStyle name="Style 207 2" xfId="8786"/>
    <cellStyle name="Style 208" xfId="8787"/>
    <cellStyle name="Style 208 2" xfId="8788"/>
    <cellStyle name="Style 209" xfId="8789"/>
    <cellStyle name="Style 209 2" xfId="8790"/>
    <cellStyle name="Style 21" xfId="8791"/>
    <cellStyle name="Style 210" xfId="8792"/>
    <cellStyle name="Style 210 2" xfId="8793"/>
    <cellStyle name="Style 211" xfId="8794"/>
    <cellStyle name="Style 211 2" xfId="8795"/>
    <cellStyle name="Style 212" xfId="8796"/>
    <cellStyle name="Style 212 2" xfId="8797"/>
    <cellStyle name="Style 213" xfId="8798"/>
    <cellStyle name="Style 213 2" xfId="8799"/>
    <cellStyle name="Style 214" xfId="8800"/>
    <cellStyle name="Style 214 2" xfId="8801"/>
    <cellStyle name="Style 215" xfId="8802"/>
    <cellStyle name="Style 215 2" xfId="8803"/>
    <cellStyle name="Style 216" xfId="8804"/>
    <cellStyle name="Style 216 2" xfId="8805"/>
    <cellStyle name="Style 217" xfId="8806"/>
    <cellStyle name="Style 217 2" xfId="8807"/>
    <cellStyle name="Style 218" xfId="8808"/>
    <cellStyle name="Style 218 2" xfId="8809"/>
    <cellStyle name="Style 219" xfId="8810"/>
    <cellStyle name="Style 219 2" xfId="8811"/>
    <cellStyle name="Style 22" xfId="8812"/>
    <cellStyle name="Style 220" xfId="8813"/>
    <cellStyle name="Style 220 2" xfId="8814"/>
    <cellStyle name="Style 221" xfId="8815"/>
    <cellStyle name="Style 221 2" xfId="8816"/>
    <cellStyle name="Style 222" xfId="8817"/>
    <cellStyle name="Style 222 2" xfId="8818"/>
    <cellStyle name="Style 223" xfId="8819"/>
    <cellStyle name="Style 223 2" xfId="8820"/>
    <cellStyle name="Style 224" xfId="8821"/>
    <cellStyle name="Style 224 2" xfId="8822"/>
    <cellStyle name="Style 225" xfId="8823"/>
    <cellStyle name="Style 225 2" xfId="8824"/>
    <cellStyle name="Style 226" xfId="8825"/>
    <cellStyle name="Style 226 2" xfId="8826"/>
    <cellStyle name="Style 227" xfId="8827"/>
    <cellStyle name="Style 227 2" xfId="8828"/>
    <cellStyle name="Style 228" xfId="8829"/>
    <cellStyle name="Style 228 2" xfId="8830"/>
    <cellStyle name="Style 229" xfId="8831"/>
    <cellStyle name="Style 229 2" xfId="8832"/>
    <cellStyle name="Style 23" xfId="8833"/>
    <cellStyle name="Style 230" xfId="8834"/>
    <cellStyle name="Style 230 2" xfId="8835"/>
    <cellStyle name="Style 231" xfId="8836"/>
    <cellStyle name="Style 231 2" xfId="8837"/>
    <cellStyle name="Style 232" xfId="8838"/>
    <cellStyle name="Style 232 2" xfId="8839"/>
    <cellStyle name="Style 233" xfId="8840"/>
    <cellStyle name="Style 233 2" xfId="8841"/>
    <cellStyle name="Style 234" xfId="8842"/>
    <cellStyle name="Style 234 2" xfId="8843"/>
    <cellStyle name="Style 235" xfId="8844"/>
    <cellStyle name="Style 235 2" xfId="8845"/>
    <cellStyle name="Style 236" xfId="8846"/>
    <cellStyle name="Style 237" xfId="8847"/>
    <cellStyle name="Style 238" xfId="8848"/>
    <cellStyle name="Style 239" xfId="8849"/>
    <cellStyle name="Style 24" xfId="8850"/>
    <cellStyle name="Style 240" xfId="8851"/>
    <cellStyle name="Style 241" xfId="8852"/>
    <cellStyle name="Style 242" xfId="8853"/>
    <cellStyle name="Style 243" xfId="8854"/>
    <cellStyle name="Style 244" xfId="8855"/>
    <cellStyle name="Style 245" xfId="8856"/>
    <cellStyle name="Style 246" xfId="8857"/>
    <cellStyle name="Style 247" xfId="8858"/>
    <cellStyle name="Style 248" xfId="8859"/>
    <cellStyle name="Style 249" xfId="8860"/>
    <cellStyle name="Style 25" xfId="8861"/>
    <cellStyle name="Style 250" xfId="8862"/>
    <cellStyle name="Style 251" xfId="8863"/>
    <cellStyle name="Style 252" xfId="8864"/>
    <cellStyle name="Style 253" xfId="8865"/>
    <cellStyle name="Style 254" xfId="8866"/>
    <cellStyle name="Style 255" xfId="8867"/>
    <cellStyle name="Style 26" xfId="8868"/>
    <cellStyle name="Style 27" xfId="8869"/>
    <cellStyle name="Style 28" xfId="8870"/>
    <cellStyle name="Style 29" xfId="8871"/>
    <cellStyle name="Style 3" xfId="8872"/>
    <cellStyle name="Style 30" xfId="8873"/>
    <cellStyle name="Style 31" xfId="8874"/>
    <cellStyle name="Style 32" xfId="8875"/>
    <cellStyle name="Style 33" xfId="8876"/>
    <cellStyle name="Style 34" xfId="8877"/>
    <cellStyle name="Style 35" xfId="8878"/>
    <cellStyle name="Style 36" xfId="8879"/>
    <cellStyle name="Style 37" xfId="8880"/>
    <cellStyle name="Style 38" xfId="8881"/>
    <cellStyle name="Style 39" xfId="8882"/>
    <cellStyle name="Style 4" xfId="8883"/>
    <cellStyle name="Style 40" xfId="8884"/>
    <cellStyle name="Style 41" xfId="8885"/>
    <cellStyle name="Style 42" xfId="8886"/>
    <cellStyle name="Style 43" xfId="8887"/>
    <cellStyle name="Style 44" xfId="8888"/>
    <cellStyle name="Style 45" xfId="8889"/>
    <cellStyle name="Style 46" xfId="8890"/>
    <cellStyle name="Style 47" xfId="8891"/>
    <cellStyle name="Style 48" xfId="8892"/>
    <cellStyle name="Style 49" xfId="8893"/>
    <cellStyle name="Style 5" xfId="8894"/>
    <cellStyle name="Style 50" xfId="8895"/>
    <cellStyle name="Style 51" xfId="8896"/>
    <cellStyle name="Style 52" xfId="8897"/>
    <cellStyle name="Style 53" xfId="8898"/>
    <cellStyle name="Style 54" xfId="8899"/>
    <cellStyle name="Style 55" xfId="8900"/>
    <cellStyle name="Style 56" xfId="8901"/>
    <cellStyle name="Style 57" xfId="8902"/>
    <cellStyle name="Style 58" xfId="8903"/>
    <cellStyle name="Style 59" xfId="8904"/>
    <cellStyle name="Style 6" xfId="8905"/>
    <cellStyle name="Style 60" xfId="8906"/>
    <cellStyle name="Style 61" xfId="8907"/>
    <cellStyle name="Style 62" xfId="8908"/>
    <cellStyle name="Style 63" xfId="8909"/>
    <cellStyle name="Style 64" xfId="8910"/>
    <cellStyle name="Style 65" xfId="8911"/>
    <cellStyle name="Style 66" xfId="8912"/>
    <cellStyle name="Style 67" xfId="8913"/>
    <cellStyle name="Style 68" xfId="8914"/>
    <cellStyle name="Style 69" xfId="8915"/>
    <cellStyle name="Style 7" xfId="8916"/>
    <cellStyle name="Style 70" xfId="8917"/>
    <cellStyle name="Style 71" xfId="8918"/>
    <cellStyle name="Style 72" xfId="8919"/>
    <cellStyle name="Style 73" xfId="8920"/>
    <cellStyle name="Style 74" xfId="8921"/>
    <cellStyle name="Style 75" xfId="8922"/>
    <cellStyle name="Style 76" xfId="8923"/>
    <cellStyle name="Style 77" xfId="8924"/>
    <cellStyle name="Style 78" xfId="8925"/>
    <cellStyle name="Style 79" xfId="8926"/>
    <cellStyle name="Style 8" xfId="8927"/>
    <cellStyle name="Style 80" xfId="8928"/>
    <cellStyle name="Style 81" xfId="8929"/>
    <cellStyle name="Style 82" xfId="8930"/>
    <cellStyle name="Style 83" xfId="8931"/>
    <cellStyle name="Style 84" xfId="8932"/>
    <cellStyle name="Style 85" xfId="8933"/>
    <cellStyle name="Style 86" xfId="8934"/>
    <cellStyle name="Style 87" xfId="8935"/>
    <cellStyle name="Style 88" xfId="8936"/>
    <cellStyle name="Style 89" xfId="8937"/>
    <cellStyle name="Style 9" xfId="8938"/>
    <cellStyle name="Style 90" xfId="8939"/>
    <cellStyle name="Style 91" xfId="8940"/>
    <cellStyle name="Style 92" xfId="8941"/>
    <cellStyle name="Style 93" xfId="8942"/>
    <cellStyle name="Style 94" xfId="8943"/>
    <cellStyle name="Style 95" xfId="8944"/>
    <cellStyle name="Style 96" xfId="8945"/>
    <cellStyle name="Style 97" xfId="8946"/>
    <cellStyle name="Style 98" xfId="8947"/>
    <cellStyle name="Style 99" xfId="8948"/>
    <cellStyle name="Style Date" xfId="8949"/>
    <cellStyle name="style_1" xfId="94"/>
    <cellStyle name="subhead" xfId="95"/>
    <cellStyle name="Subtotal" xfId="8950"/>
    <cellStyle name="symbol" xfId="8951"/>
    <cellStyle name="T" xfId="96"/>
    <cellStyle name="T 10" xfId="8952"/>
    <cellStyle name="T 10 10" xfId="8953"/>
    <cellStyle name="T 10 11" xfId="8954"/>
    <cellStyle name="T 10 2" xfId="8955"/>
    <cellStyle name="T 10 2 2" xfId="8956"/>
    <cellStyle name="T 10 2 2 2" xfId="8957"/>
    <cellStyle name="T 10 2 2 3" xfId="8958"/>
    <cellStyle name="T 10 2 3" xfId="8959"/>
    <cellStyle name="T 10 2 4" xfId="8960"/>
    <cellStyle name="T 10 2 5" xfId="8961"/>
    <cellStyle name="T 10 3" xfId="8962"/>
    <cellStyle name="T 10 3 2" xfId="8963"/>
    <cellStyle name="T 10 3 2 2" xfId="8964"/>
    <cellStyle name="T 10 3 2 3" xfId="8965"/>
    <cellStyle name="T 10 3 3" xfId="8966"/>
    <cellStyle name="T 10 3 4" xfId="8967"/>
    <cellStyle name="T 10 3 5" xfId="8968"/>
    <cellStyle name="T 10 4" xfId="8969"/>
    <cellStyle name="T 10 4 2" xfId="8970"/>
    <cellStyle name="T 10 4 2 2" xfId="8971"/>
    <cellStyle name="T 10 4 2 3" xfId="8972"/>
    <cellStyle name="T 10 4 3" xfId="8973"/>
    <cellStyle name="T 10 4 4" xfId="8974"/>
    <cellStyle name="T 10 4 5" xfId="8975"/>
    <cellStyle name="T 10 5" xfId="8976"/>
    <cellStyle name="T 10 5 2" xfId="8977"/>
    <cellStyle name="T 10 5 2 2" xfId="8978"/>
    <cellStyle name="T 10 5 2 3" xfId="8979"/>
    <cellStyle name="T 10 5 3" xfId="8980"/>
    <cellStyle name="T 10 5 4" xfId="8981"/>
    <cellStyle name="T 10 5 5" xfId="8982"/>
    <cellStyle name="T 10 6" xfId="8983"/>
    <cellStyle name="T 10 6 2" xfId="8984"/>
    <cellStyle name="T 10 6 2 2" xfId="8985"/>
    <cellStyle name="T 10 6 2 3" xfId="8986"/>
    <cellStyle name="T 10 6 3" xfId="8987"/>
    <cellStyle name="T 10 6 4" xfId="8988"/>
    <cellStyle name="T 10 6 5" xfId="8989"/>
    <cellStyle name="T 10 7" xfId="8990"/>
    <cellStyle name="T 10 7 2" xfId="8991"/>
    <cellStyle name="T 10 7 3" xfId="8992"/>
    <cellStyle name="T 10 7 4" xfId="8993"/>
    <cellStyle name="T 10 8" xfId="8994"/>
    <cellStyle name="T 10 8 2" xfId="8995"/>
    <cellStyle name="T 10 8 3" xfId="8996"/>
    <cellStyle name="T 10 8 4" xfId="8997"/>
    <cellStyle name="T 10 9" xfId="8998"/>
    <cellStyle name="T 10 9 2" xfId="8999"/>
    <cellStyle name="T 11" xfId="9000"/>
    <cellStyle name="T 11 10" xfId="9001"/>
    <cellStyle name="T 11 11" xfId="9002"/>
    <cellStyle name="T 11 2" xfId="9003"/>
    <cellStyle name="T 11 2 2" xfId="9004"/>
    <cellStyle name="T 11 2 2 2" xfId="9005"/>
    <cellStyle name="T 11 2 2 3" xfId="9006"/>
    <cellStyle name="T 11 2 3" xfId="9007"/>
    <cellStyle name="T 11 2 4" xfId="9008"/>
    <cellStyle name="T 11 2 5" xfId="9009"/>
    <cellStyle name="T 11 3" xfId="9010"/>
    <cellStyle name="T 11 3 2" xfId="9011"/>
    <cellStyle name="T 11 3 2 2" xfId="9012"/>
    <cellStyle name="T 11 3 2 3" xfId="9013"/>
    <cellStyle name="T 11 3 3" xfId="9014"/>
    <cellStyle name="T 11 3 4" xfId="9015"/>
    <cellStyle name="T 11 3 5" xfId="9016"/>
    <cellStyle name="T 11 4" xfId="9017"/>
    <cellStyle name="T 11 4 2" xfId="9018"/>
    <cellStyle name="T 11 4 2 2" xfId="9019"/>
    <cellStyle name="T 11 4 2 3" xfId="9020"/>
    <cellStyle name="T 11 4 3" xfId="9021"/>
    <cellStyle name="T 11 4 4" xfId="9022"/>
    <cellStyle name="T 11 4 5" xfId="9023"/>
    <cellStyle name="T 11 5" xfId="9024"/>
    <cellStyle name="T 11 5 2" xfId="9025"/>
    <cellStyle name="T 11 5 2 2" xfId="9026"/>
    <cellStyle name="T 11 5 2 3" xfId="9027"/>
    <cellStyle name="T 11 5 3" xfId="9028"/>
    <cellStyle name="T 11 5 4" xfId="9029"/>
    <cellStyle name="T 11 5 5" xfId="9030"/>
    <cellStyle name="T 11 6" xfId="9031"/>
    <cellStyle name="T 11 6 2" xfId="9032"/>
    <cellStyle name="T 11 6 2 2" xfId="9033"/>
    <cellStyle name="T 11 6 2 3" xfId="9034"/>
    <cellStyle name="T 11 6 3" xfId="9035"/>
    <cellStyle name="T 11 6 4" xfId="9036"/>
    <cellStyle name="T 11 6 5" xfId="9037"/>
    <cellStyle name="T 11 7" xfId="9038"/>
    <cellStyle name="T 11 7 2" xfId="9039"/>
    <cellStyle name="T 11 7 3" xfId="9040"/>
    <cellStyle name="T 11 7 4" xfId="9041"/>
    <cellStyle name="T 11 8" xfId="9042"/>
    <cellStyle name="T 11 8 2" xfId="9043"/>
    <cellStyle name="T 11 8 3" xfId="9044"/>
    <cellStyle name="T 11 8 4" xfId="9045"/>
    <cellStyle name="T 11 9" xfId="9046"/>
    <cellStyle name="T 11 9 2" xfId="9047"/>
    <cellStyle name="T 12" xfId="9048"/>
    <cellStyle name="T 12 10" xfId="9049"/>
    <cellStyle name="T 12 11" xfId="9050"/>
    <cellStyle name="T 12 2" xfId="9051"/>
    <cellStyle name="T 12 2 2" xfId="9052"/>
    <cellStyle name="T 12 2 2 2" xfId="9053"/>
    <cellStyle name="T 12 2 2 3" xfId="9054"/>
    <cellStyle name="T 12 2 3" xfId="9055"/>
    <cellStyle name="T 12 2 4" xfId="9056"/>
    <cellStyle name="T 12 2 5" xfId="9057"/>
    <cellStyle name="T 12 3" xfId="9058"/>
    <cellStyle name="T 12 3 2" xfId="9059"/>
    <cellStyle name="T 12 3 2 2" xfId="9060"/>
    <cellStyle name="T 12 3 2 3" xfId="9061"/>
    <cellStyle name="T 12 3 3" xfId="9062"/>
    <cellStyle name="T 12 3 4" xfId="9063"/>
    <cellStyle name="T 12 3 5" xfId="9064"/>
    <cellStyle name="T 12 4" xfId="9065"/>
    <cellStyle name="T 12 4 2" xfId="9066"/>
    <cellStyle name="T 12 4 2 2" xfId="9067"/>
    <cellStyle name="T 12 4 2 3" xfId="9068"/>
    <cellStyle name="T 12 4 3" xfId="9069"/>
    <cellStyle name="T 12 4 4" xfId="9070"/>
    <cellStyle name="T 12 4 5" xfId="9071"/>
    <cellStyle name="T 12 5" xfId="9072"/>
    <cellStyle name="T 12 5 2" xfId="9073"/>
    <cellStyle name="T 12 5 2 2" xfId="9074"/>
    <cellStyle name="T 12 5 2 3" xfId="9075"/>
    <cellStyle name="T 12 5 3" xfId="9076"/>
    <cellStyle name="T 12 5 4" xfId="9077"/>
    <cellStyle name="T 12 5 5" xfId="9078"/>
    <cellStyle name="T 12 6" xfId="9079"/>
    <cellStyle name="T 12 6 2" xfId="9080"/>
    <cellStyle name="T 12 6 2 2" xfId="9081"/>
    <cellStyle name="T 12 6 2 3" xfId="9082"/>
    <cellStyle name="T 12 6 3" xfId="9083"/>
    <cellStyle name="T 12 6 4" xfId="9084"/>
    <cellStyle name="T 12 6 5" xfId="9085"/>
    <cellStyle name="T 12 7" xfId="9086"/>
    <cellStyle name="T 12 7 2" xfId="9087"/>
    <cellStyle name="T 12 7 3" xfId="9088"/>
    <cellStyle name="T 12 7 4" xfId="9089"/>
    <cellStyle name="T 12 8" xfId="9090"/>
    <cellStyle name="T 12 8 2" xfId="9091"/>
    <cellStyle name="T 12 8 3" xfId="9092"/>
    <cellStyle name="T 12 8 4" xfId="9093"/>
    <cellStyle name="T 12 9" xfId="9094"/>
    <cellStyle name="T 12 9 2" xfId="9095"/>
    <cellStyle name="T 13" xfId="9096"/>
    <cellStyle name="T 13 10" xfId="9097"/>
    <cellStyle name="T 13 11" xfId="9098"/>
    <cellStyle name="T 13 2" xfId="9099"/>
    <cellStyle name="T 13 2 2" xfId="9100"/>
    <cellStyle name="T 13 2 2 2" xfId="9101"/>
    <cellStyle name="T 13 2 2 3" xfId="9102"/>
    <cellStyle name="T 13 2 3" xfId="9103"/>
    <cellStyle name="T 13 2 4" xfId="9104"/>
    <cellStyle name="T 13 2 5" xfId="9105"/>
    <cellStyle name="T 13 3" xfId="9106"/>
    <cellStyle name="T 13 3 2" xfId="9107"/>
    <cellStyle name="T 13 3 2 2" xfId="9108"/>
    <cellStyle name="T 13 3 2 3" xfId="9109"/>
    <cellStyle name="T 13 3 3" xfId="9110"/>
    <cellStyle name="T 13 3 4" xfId="9111"/>
    <cellStyle name="T 13 3 5" xfId="9112"/>
    <cellStyle name="T 13 4" xfId="9113"/>
    <cellStyle name="T 13 4 2" xfId="9114"/>
    <cellStyle name="T 13 4 2 2" xfId="9115"/>
    <cellStyle name="T 13 4 2 3" xfId="9116"/>
    <cellStyle name="T 13 4 3" xfId="9117"/>
    <cellStyle name="T 13 4 4" xfId="9118"/>
    <cellStyle name="T 13 4 5" xfId="9119"/>
    <cellStyle name="T 13 5" xfId="9120"/>
    <cellStyle name="T 13 5 2" xfId="9121"/>
    <cellStyle name="T 13 5 2 2" xfId="9122"/>
    <cellStyle name="T 13 5 2 3" xfId="9123"/>
    <cellStyle name="T 13 5 3" xfId="9124"/>
    <cellStyle name="T 13 5 4" xfId="9125"/>
    <cellStyle name="T 13 5 5" xfId="9126"/>
    <cellStyle name="T 13 6" xfId="9127"/>
    <cellStyle name="T 13 6 2" xfId="9128"/>
    <cellStyle name="T 13 6 2 2" xfId="9129"/>
    <cellStyle name="T 13 6 2 3" xfId="9130"/>
    <cellStyle name="T 13 6 3" xfId="9131"/>
    <cellStyle name="T 13 6 4" xfId="9132"/>
    <cellStyle name="T 13 6 5" xfId="9133"/>
    <cellStyle name="T 13 7" xfId="9134"/>
    <cellStyle name="T 13 7 2" xfId="9135"/>
    <cellStyle name="T 13 7 3" xfId="9136"/>
    <cellStyle name="T 13 7 4" xfId="9137"/>
    <cellStyle name="T 13 8" xfId="9138"/>
    <cellStyle name="T 13 8 2" xfId="9139"/>
    <cellStyle name="T 13 8 3" xfId="9140"/>
    <cellStyle name="T 13 8 4" xfId="9141"/>
    <cellStyle name="T 13 9" xfId="9142"/>
    <cellStyle name="T 13 9 2" xfId="9143"/>
    <cellStyle name="T 14" xfId="9144"/>
    <cellStyle name="T 14 10" xfId="9145"/>
    <cellStyle name="T 14 11" xfId="9146"/>
    <cellStyle name="T 14 2" xfId="9147"/>
    <cellStyle name="T 14 2 2" xfId="9148"/>
    <cellStyle name="T 14 2 2 2" xfId="9149"/>
    <cellStyle name="T 14 2 2 3" xfId="9150"/>
    <cellStyle name="T 14 2 3" xfId="9151"/>
    <cellStyle name="T 14 2 4" xfId="9152"/>
    <cellStyle name="T 14 2 5" xfId="9153"/>
    <cellStyle name="T 14 3" xfId="9154"/>
    <cellStyle name="T 14 3 2" xfId="9155"/>
    <cellStyle name="T 14 3 2 2" xfId="9156"/>
    <cellStyle name="T 14 3 2 3" xfId="9157"/>
    <cellStyle name="T 14 3 3" xfId="9158"/>
    <cellStyle name="T 14 3 4" xfId="9159"/>
    <cellStyle name="T 14 3 5" xfId="9160"/>
    <cellStyle name="T 14 4" xfId="9161"/>
    <cellStyle name="T 14 4 2" xfId="9162"/>
    <cellStyle name="T 14 4 2 2" xfId="9163"/>
    <cellStyle name="T 14 4 2 3" xfId="9164"/>
    <cellStyle name="T 14 4 3" xfId="9165"/>
    <cellStyle name="T 14 4 4" xfId="9166"/>
    <cellStyle name="T 14 4 5" xfId="9167"/>
    <cellStyle name="T 14 5" xfId="9168"/>
    <cellStyle name="T 14 5 2" xfId="9169"/>
    <cellStyle name="T 14 5 2 2" xfId="9170"/>
    <cellStyle name="T 14 5 2 3" xfId="9171"/>
    <cellStyle name="T 14 5 3" xfId="9172"/>
    <cellStyle name="T 14 5 4" xfId="9173"/>
    <cellStyle name="T 14 5 5" xfId="9174"/>
    <cellStyle name="T 14 6" xfId="9175"/>
    <cellStyle name="T 14 6 2" xfId="9176"/>
    <cellStyle name="T 14 6 2 2" xfId="9177"/>
    <cellStyle name="T 14 6 2 3" xfId="9178"/>
    <cellStyle name="T 14 6 3" xfId="9179"/>
    <cellStyle name="T 14 6 4" xfId="9180"/>
    <cellStyle name="T 14 6 5" xfId="9181"/>
    <cellStyle name="T 14 7" xfId="9182"/>
    <cellStyle name="T 14 7 2" xfId="9183"/>
    <cellStyle name="T 14 7 3" xfId="9184"/>
    <cellStyle name="T 14 7 4" xfId="9185"/>
    <cellStyle name="T 14 8" xfId="9186"/>
    <cellStyle name="T 14 8 2" xfId="9187"/>
    <cellStyle name="T 14 8 3" xfId="9188"/>
    <cellStyle name="T 14 8 4" xfId="9189"/>
    <cellStyle name="T 14 9" xfId="9190"/>
    <cellStyle name="T 14 9 2" xfId="9191"/>
    <cellStyle name="T 15" xfId="9192"/>
    <cellStyle name="T 15 10" xfId="9193"/>
    <cellStyle name="T 15 11" xfId="9194"/>
    <cellStyle name="T 15 2" xfId="9195"/>
    <cellStyle name="T 15 2 2" xfId="9196"/>
    <cellStyle name="T 15 2 2 2" xfId="9197"/>
    <cellStyle name="T 15 2 2 3" xfId="9198"/>
    <cellStyle name="T 15 2 3" xfId="9199"/>
    <cellStyle name="T 15 2 4" xfId="9200"/>
    <cellStyle name="T 15 2 5" xfId="9201"/>
    <cellStyle name="T 15 3" xfId="9202"/>
    <cellStyle name="T 15 3 2" xfId="9203"/>
    <cellStyle name="T 15 3 2 2" xfId="9204"/>
    <cellStyle name="T 15 3 2 3" xfId="9205"/>
    <cellStyle name="T 15 3 3" xfId="9206"/>
    <cellStyle name="T 15 3 4" xfId="9207"/>
    <cellStyle name="T 15 3 5" xfId="9208"/>
    <cellStyle name="T 15 4" xfId="9209"/>
    <cellStyle name="T 15 4 2" xfId="9210"/>
    <cellStyle name="T 15 4 2 2" xfId="9211"/>
    <cellStyle name="T 15 4 2 3" xfId="9212"/>
    <cellStyle name="T 15 4 3" xfId="9213"/>
    <cellStyle name="T 15 4 4" xfId="9214"/>
    <cellStyle name="T 15 4 5" xfId="9215"/>
    <cellStyle name="T 15 5" xfId="9216"/>
    <cellStyle name="T 15 5 2" xfId="9217"/>
    <cellStyle name="T 15 5 2 2" xfId="9218"/>
    <cellStyle name="T 15 5 2 3" xfId="9219"/>
    <cellStyle name="T 15 5 3" xfId="9220"/>
    <cellStyle name="T 15 5 4" xfId="9221"/>
    <cellStyle name="T 15 5 5" xfId="9222"/>
    <cellStyle name="T 15 6" xfId="9223"/>
    <cellStyle name="T 15 6 2" xfId="9224"/>
    <cellStyle name="T 15 6 2 2" xfId="9225"/>
    <cellStyle name="T 15 6 2 3" xfId="9226"/>
    <cellStyle name="T 15 6 3" xfId="9227"/>
    <cellStyle name="T 15 6 4" xfId="9228"/>
    <cellStyle name="T 15 6 5" xfId="9229"/>
    <cellStyle name="T 15 7" xfId="9230"/>
    <cellStyle name="T 15 7 2" xfId="9231"/>
    <cellStyle name="T 15 7 3" xfId="9232"/>
    <cellStyle name="T 15 7 4" xfId="9233"/>
    <cellStyle name="T 15 8" xfId="9234"/>
    <cellStyle name="T 15 8 2" xfId="9235"/>
    <cellStyle name="T 15 8 3" xfId="9236"/>
    <cellStyle name="T 15 8 4" xfId="9237"/>
    <cellStyle name="T 15 9" xfId="9238"/>
    <cellStyle name="T 15 9 2" xfId="9239"/>
    <cellStyle name="T 16" xfId="9240"/>
    <cellStyle name="T 16 10" xfId="9241"/>
    <cellStyle name="T 16 11" xfId="9242"/>
    <cellStyle name="T 16 2" xfId="9243"/>
    <cellStyle name="T 16 2 2" xfId="9244"/>
    <cellStyle name="T 16 2 2 2" xfId="9245"/>
    <cellStyle name="T 16 2 2 3" xfId="9246"/>
    <cellStyle name="T 16 2 3" xfId="9247"/>
    <cellStyle name="T 16 2 4" xfId="9248"/>
    <cellStyle name="T 16 2 5" xfId="9249"/>
    <cellStyle name="T 16 3" xfId="9250"/>
    <cellStyle name="T 16 3 2" xfId="9251"/>
    <cellStyle name="T 16 3 2 2" xfId="9252"/>
    <cellStyle name="T 16 3 2 3" xfId="9253"/>
    <cellStyle name="T 16 3 3" xfId="9254"/>
    <cellStyle name="T 16 3 4" xfId="9255"/>
    <cellStyle name="T 16 3 5" xfId="9256"/>
    <cellStyle name="T 16 4" xfId="9257"/>
    <cellStyle name="T 16 4 2" xfId="9258"/>
    <cellStyle name="T 16 4 2 2" xfId="9259"/>
    <cellStyle name="T 16 4 2 3" xfId="9260"/>
    <cellStyle name="T 16 4 3" xfId="9261"/>
    <cellStyle name="T 16 4 4" xfId="9262"/>
    <cellStyle name="T 16 4 5" xfId="9263"/>
    <cellStyle name="T 16 5" xfId="9264"/>
    <cellStyle name="T 16 5 2" xfId="9265"/>
    <cellStyle name="T 16 5 2 2" xfId="9266"/>
    <cellStyle name="T 16 5 2 3" xfId="9267"/>
    <cellStyle name="T 16 5 3" xfId="9268"/>
    <cellStyle name="T 16 5 4" xfId="9269"/>
    <cellStyle name="T 16 5 5" xfId="9270"/>
    <cellStyle name="T 16 6" xfId="9271"/>
    <cellStyle name="T 16 6 2" xfId="9272"/>
    <cellStyle name="T 16 6 2 2" xfId="9273"/>
    <cellStyle name="T 16 6 2 3" xfId="9274"/>
    <cellStyle name="T 16 6 3" xfId="9275"/>
    <cellStyle name="T 16 6 4" xfId="9276"/>
    <cellStyle name="T 16 6 5" xfId="9277"/>
    <cellStyle name="T 16 7" xfId="9278"/>
    <cellStyle name="T 16 7 2" xfId="9279"/>
    <cellStyle name="T 16 7 3" xfId="9280"/>
    <cellStyle name="T 16 7 4" xfId="9281"/>
    <cellStyle name="T 16 8" xfId="9282"/>
    <cellStyle name="T 16 8 2" xfId="9283"/>
    <cellStyle name="T 16 8 3" xfId="9284"/>
    <cellStyle name="T 16 8 4" xfId="9285"/>
    <cellStyle name="T 16 9" xfId="9286"/>
    <cellStyle name="T 16 9 2" xfId="9287"/>
    <cellStyle name="T 17" xfId="9288"/>
    <cellStyle name="T 17 10" xfId="9289"/>
    <cellStyle name="T 17 11" xfId="9290"/>
    <cellStyle name="T 17 2" xfId="9291"/>
    <cellStyle name="T 17 2 2" xfId="9292"/>
    <cellStyle name="T 17 2 2 2" xfId="9293"/>
    <cellStyle name="T 17 2 2 3" xfId="9294"/>
    <cellStyle name="T 17 2 3" xfId="9295"/>
    <cellStyle name="T 17 2 4" xfId="9296"/>
    <cellStyle name="T 17 2 5" xfId="9297"/>
    <cellStyle name="T 17 3" xfId="9298"/>
    <cellStyle name="T 17 3 2" xfId="9299"/>
    <cellStyle name="T 17 3 2 2" xfId="9300"/>
    <cellStyle name="T 17 3 2 3" xfId="9301"/>
    <cellStyle name="T 17 3 3" xfId="9302"/>
    <cellStyle name="T 17 3 4" xfId="9303"/>
    <cellStyle name="T 17 3 5" xfId="9304"/>
    <cellStyle name="T 17 4" xfId="9305"/>
    <cellStyle name="T 17 4 2" xfId="9306"/>
    <cellStyle name="T 17 4 2 2" xfId="9307"/>
    <cellStyle name="T 17 4 2 3" xfId="9308"/>
    <cellStyle name="T 17 4 3" xfId="9309"/>
    <cellStyle name="T 17 4 4" xfId="9310"/>
    <cellStyle name="T 17 4 5" xfId="9311"/>
    <cellStyle name="T 17 5" xfId="9312"/>
    <cellStyle name="T 17 5 2" xfId="9313"/>
    <cellStyle name="T 17 5 2 2" xfId="9314"/>
    <cellStyle name="T 17 5 2 3" xfId="9315"/>
    <cellStyle name="T 17 5 3" xfId="9316"/>
    <cellStyle name="T 17 5 4" xfId="9317"/>
    <cellStyle name="T 17 5 5" xfId="9318"/>
    <cellStyle name="T 17 6" xfId="9319"/>
    <cellStyle name="T 17 6 2" xfId="9320"/>
    <cellStyle name="T 17 6 2 2" xfId="9321"/>
    <cellStyle name="T 17 6 2 3" xfId="9322"/>
    <cellStyle name="T 17 6 3" xfId="9323"/>
    <cellStyle name="T 17 6 4" xfId="9324"/>
    <cellStyle name="T 17 6 5" xfId="9325"/>
    <cellStyle name="T 17 7" xfId="9326"/>
    <cellStyle name="T 17 7 2" xfId="9327"/>
    <cellStyle name="T 17 7 3" xfId="9328"/>
    <cellStyle name="T 17 7 4" xfId="9329"/>
    <cellStyle name="T 17 8" xfId="9330"/>
    <cellStyle name="T 17 8 2" xfId="9331"/>
    <cellStyle name="T 17 8 3" xfId="9332"/>
    <cellStyle name="T 17 8 4" xfId="9333"/>
    <cellStyle name="T 17 9" xfId="9334"/>
    <cellStyle name="T 17 9 2" xfId="9335"/>
    <cellStyle name="T 18" xfId="9336"/>
    <cellStyle name="T 18 10" xfId="9337"/>
    <cellStyle name="T 18 11" xfId="9338"/>
    <cellStyle name="T 18 2" xfId="9339"/>
    <cellStyle name="T 18 2 2" xfId="9340"/>
    <cellStyle name="T 18 2 2 2" xfId="9341"/>
    <cellStyle name="T 18 2 2 3" xfId="9342"/>
    <cellStyle name="T 18 2 3" xfId="9343"/>
    <cellStyle name="T 18 2 4" xfId="9344"/>
    <cellStyle name="T 18 2 5" xfId="9345"/>
    <cellStyle name="T 18 3" xfId="9346"/>
    <cellStyle name="T 18 3 2" xfId="9347"/>
    <cellStyle name="T 18 3 2 2" xfId="9348"/>
    <cellStyle name="T 18 3 2 3" xfId="9349"/>
    <cellStyle name="T 18 3 3" xfId="9350"/>
    <cellStyle name="T 18 3 4" xfId="9351"/>
    <cellStyle name="T 18 3 5" xfId="9352"/>
    <cellStyle name="T 18 4" xfId="9353"/>
    <cellStyle name="T 18 4 2" xfId="9354"/>
    <cellStyle name="T 18 4 2 2" xfId="9355"/>
    <cellStyle name="T 18 4 2 3" xfId="9356"/>
    <cellStyle name="T 18 4 3" xfId="9357"/>
    <cellStyle name="T 18 4 4" xfId="9358"/>
    <cellStyle name="T 18 4 5" xfId="9359"/>
    <cellStyle name="T 18 5" xfId="9360"/>
    <cellStyle name="T 18 5 2" xfId="9361"/>
    <cellStyle name="T 18 5 2 2" xfId="9362"/>
    <cellStyle name="T 18 5 2 3" xfId="9363"/>
    <cellStyle name="T 18 5 3" xfId="9364"/>
    <cellStyle name="T 18 5 4" xfId="9365"/>
    <cellStyle name="T 18 5 5" xfId="9366"/>
    <cellStyle name="T 18 6" xfId="9367"/>
    <cellStyle name="T 18 6 2" xfId="9368"/>
    <cellStyle name="T 18 6 2 2" xfId="9369"/>
    <cellStyle name="T 18 6 2 3" xfId="9370"/>
    <cellStyle name="T 18 6 3" xfId="9371"/>
    <cellStyle name="T 18 6 4" xfId="9372"/>
    <cellStyle name="T 18 6 5" xfId="9373"/>
    <cellStyle name="T 18 7" xfId="9374"/>
    <cellStyle name="T 18 7 2" xfId="9375"/>
    <cellStyle name="T 18 7 3" xfId="9376"/>
    <cellStyle name="T 18 7 4" xfId="9377"/>
    <cellStyle name="T 18 8" xfId="9378"/>
    <cellStyle name="T 18 8 2" xfId="9379"/>
    <cellStyle name="T 18 8 3" xfId="9380"/>
    <cellStyle name="T 18 8 4" xfId="9381"/>
    <cellStyle name="T 18 9" xfId="9382"/>
    <cellStyle name="T 18 9 2" xfId="9383"/>
    <cellStyle name="T 19" xfId="9384"/>
    <cellStyle name="T 19 10" xfId="9385"/>
    <cellStyle name="T 19 11" xfId="9386"/>
    <cellStyle name="T 19 2" xfId="9387"/>
    <cellStyle name="T 19 2 2" xfId="9388"/>
    <cellStyle name="T 19 2 2 2" xfId="9389"/>
    <cellStyle name="T 19 2 2 3" xfId="9390"/>
    <cellStyle name="T 19 2 3" xfId="9391"/>
    <cellStyle name="T 19 2 4" xfId="9392"/>
    <cellStyle name="T 19 2 5" xfId="9393"/>
    <cellStyle name="T 19 3" xfId="9394"/>
    <cellStyle name="T 19 3 2" xfId="9395"/>
    <cellStyle name="T 19 3 2 2" xfId="9396"/>
    <cellStyle name="T 19 3 2 3" xfId="9397"/>
    <cellStyle name="T 19 3 3" xfId="9398"/>
    <cellStyle name="T 19 3 4" xfId="9399"/>
    <cellStyle name="T 19 3 5" xfId="9400"/>
    <cellStyle name="T 19 4" xfId="9401"/>
    <cellStyle name="T 19 4 2" xfId="9402"/>
    <cellStyle name="T 19 4 2 2" xfId="9403"/>
    <cellStyle name="T 19 4 2 3" xfId="9404"/>
    <cellStyle name="T 19 4 3" xfId="9405"/>
    <cellStyle name="T 19 4 4" xfId="9406"/>
    <cellStyle name="T 19 4 5" xfId="9407"/>
    <cellStyle name="T 19 5" xfId="9408"/>
    <cellStyle name="T 19 5 2" xfId="9409"/>
    <cellStyle name="T 19 5 2 2" xfId="9410"/>
    <cellStyle name="T 19 5 2 3" xfId="9411"/>
    <cellStyle name="T 19 5 3" xfId="9412"/>
    <cellStyle name="T 19 5 4" xfId="9413"/>
    <cellStyle name="T 19 5 5" xfId="9414"/>
    <cellStyle name="T 19 6" xfId="9415"/>
    <cellStyle name="T 19 6 2" xfId="9416"/>
    <cellStyle name="T 19 6 2 2" xfId="9417"/>
    <cellStyle name="T 19 6 2 3" xfId="9418"/>
    <cellStyle name="T 19 6 3" xfId="9419"/>
    <cellStyle name="T 19 6 4" xfId="9420"/>
    <cellStyle name="T 19 6 5" xfId="9421"/>
    <cellStyle name="T 19 7" xfId="9422"/>
    <cellStyle name="T 19 7 2" xfId="9423"/>
    <cellStyle name="T 19 7 3" xfId="9424"/>
    <cellStyle name="T 19 7 4" xfId="9425"/>
    <cellStyle name="T 19 8" xfId="9426"/>
    <cellStyle name="T 19 8 2" xfId="9427"/>
    <cellStyle name="T 19 8 3" xfId="9428"/>
    <cellStyle name="T 19 8 4" xfId="9429"/>
    <cellStyle name="T 19 9" xfId="9430"/>
    <cellStyle name="T 19 9 2" xfId="9431"/>
    <cellStyle name="T 2" xfId="9432"/>
    <cellStyle name="T 2 10" xfId="9433"/>
    <cellStyle name="T 2 11" xfId="9434"/>
    <cellStyle name="T 2 2" xfId="9435"/>
    <cellStyle name="T 2 2 2" xfId="9436"/>
    <cellStyle name="T 2 2 2 2" xfId="9437"/>
    <cellStyle name="T 2 2 2 3" xfId="9438"/>
    <cellStyle name="T 2 2 3" xfId="9439"/>
    <cellStyle name="T 2 2 4" xfId="9440"/>
    <cellStyle name="T 2 2 5" xfId="9441"/>
    <cellStyle name="T 2 3" xfId="9442"/>
    <cellStyle name="T 2 3 2" xfId="9443"/>
    <cellStyle name="T 2 3 2 2" xfId="9444"/>
    <cellStyle name="T 2 3 2 3" xfId="9445"/>
    <cellStyle name="T 2 3 3" xfId="9446"/>
    <cellStyle name="T 2 3 4" xfId="9447"/>
    <cellStyle name="T 2 3 5" xfId="9448"/>
    <cellStyle name="T 2 4" xfId="9449"/>
    <cellStyle name="T 2 4 2" xfId="9450"/>
    <cellStyle name="T 2 4 2 2" xfId="9451"/>
    <cellStyle name="T 2 4 2 3" xfId="9452"/>
    <cellStyle name="T 2 4 3" xfId="9453"/>
    <cellStyle name="T 2 4 4" xfId="9454"/>
    <cellStyle name="T 2 4 5" xfId="9455"/>
    <cellStyle name="T 2 5" xfId="9456"/>
    <cellStyle name="T 2 5 2" xfId="9457"/>
    <cellStyle name="T 2 5 2 2" xfId="9458"/>
    <cellStyle name="T 2 5 2 3" xfId="9459"/>
    <cellStyle name="T 2 5 3" xfId="9460"/>
    <cellStyle name="T 2 5 4" xfId="9461"/>
    <cellStyle name="T 2 5 5" xfId="9462"/>
    <cellStyle name="T 2 6" xfId="9463"/>
    <cellStyle name="T 2 6 2" xfId="9464"/>
    <cellStyle name="T 2 6 2 2" xfId="9465"/>
    <cellStyle name="T 2 6 2 3" xfId="9466"/>
    <cellStyle name="T 2 6 3" xfId="9467"/>
    <cellStyle name="T 2 6 4" xfId="9468"/>
    <cellStyle name="T 2 6 5" xfId="9469"/>
    <cellStyle name="T 2 7" xfId="9470"/>
    <cellStyle name="T 2 7 2" xfId="9471"/>
    <cellStyle name="T 2 7 3" xfId="9472"/>
    <cellStyle name="T 2 7 4" xfId="9473"/>
    <cellStyle name="T 2 8" xfId="9474"/>
    <cellStyle name="T 2 8 2" xfId="9475"/>
    <cellStyle name="T 2 8 3" xfId="9476"/>
    <cellStyle name="T 2 8 4" xfId="9477"/>
    <cellStyle name="T 2 9" xfId="9478"/>
    <cellStyle name="T 2 9 2" xfId="9479"/>
    <cellStyle name="T 20" xfId="9480"/>
    <cellStyle name="T 20 10" xfId="9481"/>
    <cellStyle name="T 20 11" xfId="9482"/>
    <cellStyle name="T 20 2" xfId="9483"/>
    <cellStyle name="T 20 2 2" xfId="9484"/>
    <cellStyle name="T 20 2 2 2" xfId="9485"/>
    <cellStyle name="T 20 2 2 3" xfId="9486"/>
    <cellStyle name="T 20 2 3" xfId="9487"/>
    <cellStyle name="T 20 2 4" xfId="9488"/>
    <cellStyle name="T 20 2 5" xfId="9489"/>
    <cellStyle name="T 20 3" xfId="9490"/>
    <cellStyle name="T 20 3 2" xfId="9491"/>
    <cellStyle name="T 20 3 2 2" xfId="9492"/>
    <cellStyle name="T 20 3 2 3" xfId="9493"/>
    <cellStyle name="T 20 3 3" xfId="9494"/>
    <cellStyle name="T 20 3 4" xfId="9495"/>
    <cellStyle name="T 20 3 5" xfId="9496"/>
    <cellStyle name="T 20 4" xfId="9497"/>
    <cellStyle name="T 20 4 2" xfId="9498"/>
    <cellStyle name="T 20 4 2 2" xfId="9499"/>
    <cellStyle name="T 20 4 2 3" xfId="9500"/>
    <cellStyle name="T 20 4 3" xfId="9501"/>
    <cellStyle name="T 20 4 4" xfId="9502"/>
    <cellStyle name="T 20 4 5" xfId="9503"/>
    <cellStyle name="T 20 5" xfId="9504"/>
    <cellStyle name="T 20 5 2" xfId="9505"/>
    <cellStyle name="T 20 5 2 2" xfId="9506"/>
    <cellStyle name="T 20 5 2 3" xfId="9507"/>
    <cellStyle name="T 20 5 3" xfId="9508"/>
    <cellStyle name="T 20 5 4" xfId="9509"/>
    <cellStyle name="T 20 5 5" xfId="9510"/>
    <cellStyle name="T 20 6" xfId="9511"/>
    <cellStyle name="T 20 6 2" xfId="9512"/>
    <cellStyle name="T 20 6 2 2" xfId="9513"/>
    <cellStyle name="T 20 6 2 3" xfId="9514"/>
    <cellStyle name="T 20 6 3" xfId="9515"/>
    <cellStyle name="T 20 6 4" xfId="9516"/>
    <cellStyle name="T 20 6 5" xfId="9517"/>
    <cellStyle name="T 20 7" xfId="9518"/>
    <cellStyle name="T 20 7 2" xfId="9519"/>
    <cellStyle name="T 20 7 3" xfId="9520"/>
    <cellStyle name="T 20 7 4" xfId="9521"/>
    <cellStyle name="T 20 8" xfId="9522"/>
    <cellStyle name="T 20 8 2" xfId="9523"/>
    <cellStyle name="T 20 8 3" xfId="9524"/>
    <cellStyle name="T 20 8 4" xfId="9525"/>
    <cellStyle name="T 20 9" xfId="9526"/>
    <cellStyle name="T 20 9 2" xfId="9527"/>
    <cellStyle name="T 21" xfId="9528"/>
    <cellStyle name="T 21 10" xfId="9529"/>
    <cellStyle name="T 21 11" xfId="9530"/>
    <cellStyle name="T 21 2" xfId="9531"/>
    <cellStyle name="T 21 2 2" xfId="9532"/>
    <cellStyle name="T 21 2 2 2" xfId="9533"/>
    <cellStyle name="T 21 2 2 3" xfId="9534"/>
    <cellStyle name="T 21 2 3" xfId="9535"/>
    <cellStyle name="T 21 2 4" xfId="9536"/>
    <cellStyle name="T 21 2 5" xfId="9537"/>
    <cellStyle name="T 21 3" xfId="9538"/>
    <cellStyle name="T 21 3 2" xfId="9539"/>
    <cellStyle name="T 21 3 2 2" xfId="9540"/>
    <cellStyle name="T 21 3 2 3" xfId="9541"/>
    <cellStyle name="T 21 3 3" xfId="9542"/>
    <cellStyle name="T 21 3 4" xfId="9543"/>
    <cellStyle name="T 21 3 5" xfId="9544"/>
    <cellStyle name="T 21 4" xfId="9545"/>
    <cellStyle name="T 21 4 2" xfId="9546"/>
    <cellStyle name="T 21 4 2 2" xfId="9547"/>
    <cellStyle name="T 21 4 2 3" xfId="9548"/>
    <cellStyle name="T 21 4 3" xfId="9549"/>
    <cellStyle name="T 21 4 4" xfId="9550"/>
    <cellStyle name="T 21 4 5" xfId="9551"/>
    <cellStyle name="T 21 5" xfId="9552"/>
    <cellStyle name="T 21 5 2" xfId="9553"/>
    <cellStyle name="T 21 5 2 2" xfId="9554"/>
    <cellStyle name="T 21 5 2 3" xfId="9555"/>
    <cellStyle name="T 21 5 3" xfId="9556"/>
    <cellStyle name="T 21 5 4" xfId="9557"/>
    <cellStyle name="T 21 5 5" xfId="9558"/>
    <cellStyle name="T 21 6" xfId="9559"/>
    <cellStyle name="T 21 6 2" xfId="9560"/>
    <cellStyle name="T 21 6 2 2" xfId="9561"/>
    <cellStyle name="T 21 6 2 3" xfId="9562"/>
    <cellStyle name="T 21 6 3" xfId="9563"/>
    <cellStyle name="T 21 6 4" xfId="9564"/>
    <cellStyle name="T 21 6 5" xfId="9565"/>
    <cellStyle name="T 21 7" xfId="9566"/>
    <cellStyle name="T 21 7 2" xfId="9567"/>
    <cellStyle name="T 21 7 3" xfId="9568"/>
    <cellStyle name="T 21 7 4" xfId="9569"/>
    <cellStyle name="T 21 8" xfId="9570"/>
    <cellStyle name="T 21 8 2" xfId="9571"/>
    <cellStyle name="T 21 8 3" xfId="9572"/>
    <cellStyle name="T 21 8 4" xfId="9573"/>
    <cellStyle name="T 21 9" xfId="9574"/>
    <cellStyle name="T 21 9 2" xfId="9575"/>
    <cellStyle name="T 22" xfId="9576"/>
    <cellStyle name="T 22 10" xfId="9577"/>
    <cellStyle name="T 22 11" xfId="9578"/>
    <cellStyle name="T 22 2" xfId="9579"/>
    <cellStyle name="T 22 2 2" xfId="9580"/>
    <cellStyle name="T 22 2 2 2" xfId="9581"/>
    <cellStyle name="T 22 2 2 3" xfId="9582"/>
    <cellStyle name="T 22 2 3" xfId="9583"/>
    <cellStyle name="T 22 2 4" xfId="9584"/>
    <cellStyle name="T 22 2 5" xfId="9585"/>
    <cellStyle name="T 22 3" xfId="9586"/>
    <cellStyle name="T 22 3 2" xfId="9587"/>
    <cellStyle name="T 22 3 2 2" xfId="9588"/>
    <cellStyle name="T 22 3 2 3" xfId="9589"/>
    <cellStyle name="T 22 3 3" xfId="9590"/>
    <cellStyle name="T 22 3 4" xfId="9591"/>
    <cellStyle name="T 22 3 5" xfId="9592"/>
    <cellStyle name="T 22 4" xfId="9593"/>
    <cellStyle name="T 22 4 2" xfId="9594"/>
    <cellStyle name="T 22 4 2 2" xfId="9595"/>
    <cellStyle name="T 22 4 2 3" xfId="9596"/>
    <cellStyle name="T 22 4 3" xfId="9597"/>
    <cellStyle name="T 22 4 4" xfId="9598"/>
    <cellStyle name="T 22 4 5" xfId="9599"/>
    <cellStyle name="T 22 5" xfId="9600"/>
    <cellStyle name="T 22 5 2" xfId="9601"/>
    <cellStyle name="T 22 5 2 2" xfId="9602"/>
    <cellStyle name="T 22 5 2 3" xfId="9603"/>
    <cellStyle name="T 22 5 3" xfId="9604"/>
    <cellStyle name="T 22 5 4" xfId="9605"/>
    <cellStyle name="T 22 5 5" xfId="9606"/>
    <cellStyle name="T 22 6" xfId="9607"/>
    <cellStyle name="T 22 6 2" xfId="9608"/>
    <cellStyle name="T 22 6 2 2" xfId="9609"/>
    <cellStyle name="T 22 6 2 3" xfId="9610"/>
    <cellStyle name="T 22 6 3" xfId="9611"/>
    <cellStyle name="T 22 6 4" xfId="9612"/>
    <cellStyle name="T 22 6 5" xfId="9613"/>
    <cellStyle name="T 22 7" xfId="9614"/>
    <cellStyle name="T 22 7 2" xfId="9615"/>
    <cellStyle name="T 22 7 3" xfId="9616"/>
    <cellStyle name="T 22 7 4" xfId="9617"/>
    <cellStyle name="T 22 8" xfId="9618"/>
    <cellStyle name="T 22 8 2" xfId="9619"/>
    <cellStyle name="T 22 8 3" xfId="9620"/>
    <cellStyle name="T 22 8 4" xfId="9621"/>
    <cellStyle name="T 22 9" xfId="9622"/>
    <cellStyle name="T 22 9 2" xfId="9623"/>
    <cellStyle name="T 23" xfId="9624"/>
    <cellStyle name="T 23 10" xfId="9625"/>
    <cellStyle name="T 23 11" xfId="9626"/>
    <cellStyle name="T 23 2" xfId="9627"/>
    <cellStyle name="T 23 2 2" xfId="9628"/>
    <cellStyle name="T 23 2 2 2" xfId="9629"/>
    <cellStyle name="T 23 2 2 3" xfId="9630"/>
    <cellStyle name="T 23 2 3" xfId="9631"/>
    <cellStyle name="T 23 2 4" xfId="9632"/>
    <cellStyle name="T 23 2 5" xfId="9633"/>
    <cellStyle name="T 23 3" xfId="9634"/>
    <cellStyle name="T 23 3 2" xfId="9635"/>
    <cellStyle name="T 23 3 2 2" xfId="9636"/>
    <cellStyle name="T 23 3 2 3" xfId="9637"/>
    <cellStyle name="T 23 3 3" xfId="9638"/>
    <cellStyle name="T 23 3 4" xfId="9639"/>
    <cellStyle name="T 23 3 5" xfId="9640"/>
    <cellStyle name="T 23 4" xfId="9641"/>
    <cellStyle name="T 23 4 2" xfId="9642"/>
    <cellStyle name="T 23 4 2 2" xfId="9643"/>
    <cellStyle name="T 23 4 2 3" xfId="9644"/>
    <cellStyle name="T 23 4 3" xfId="9645"/>
    <cellStyle name="T 23 4 4" xfId="9646"/>
    <cellStyle name="T 23 4 5" xfId="9647"/>
    <cellStyle name="T 23 5" xfId="9648"/>
    <cellStyle name="T 23 5 2" xfId="9649"/>
    <cellStyle name="T 23 5 2 2" xfId="9650"/>
    <cellStyle name="T 23 5 2 3" xfId="9651"/>
    <cellStyle name="T 23 5 3" xfId="9652"/>
    <cellStyle name="T 23 5 4" xfId="9653"/>
    <cellStyle name="T 23 5 5" xfId="9654"/>
    <cellStyle name="T 23 6" xfId="9655"/>
    <cellStyle name="T 23 6 2" xfId="9656"/>
    <cellStyle name="T 23 6 2 2" xfId="9657"/>
    <cellStyle name="T 23 6 2 3" xfId="9658"/>
    <cellStyle name="T 23 6 3" xfId="9659"/>
    <cellStyle name="T 23 6 4" xfId="9660"/>
    <cellStyle name="T 23 6 5" xfId="9661"/>
    <cellStyle name="T 23 7" xfId="9662"/>
    <cellStyle name="T 23 7 2" xfId="9663"/>
    <cellStyle name="T 23 7 3" xfId="9664"/>
    <cellStyle name="T 23 7 4" xfId="9665"/>
    <cellStyle name="T 23 8" xfId="9666"/>
    <cellStyle name="T 23 8 2" xfId="9667"/>
    <cellStyle name="T 23 8 3" xfId="9668"/>
    <cellStyle name="T 23 8 4" xfId="9669"/>
    <cellStyle name="T 23 9" xfId="9670"/>
    <cellStyle name="T 23 9 2" xfId="9671"/>
    <cellStyle name="T 24" xfId="9672"/>
    <cellStyle name="T 24 10" xfId="9673"/>
    <cellStyle name="T 24 11" xfId="9674"/>
    <cellStyle name="T 24 2" xfId="9675"/>
    <cellStyle name="T 24 2 2" xfId="9676"/>
    <cellStyle name="T 24 2 2 2" xfId="9677"/>
    <cellStyle name="T 24 2 2 3" xfId="9678"/>
    <cellStyle name="T 24 2 3" xfId="9679"/>
    <cellStyle name="T 24 2 4" xfId="9680"/>
    <cellStyle name="T 24 2 5" xfId="9681"/>
    <cellStyle name="T 24 3" xfId="9682"/>
    <cellStyle name="T 24 3 2" xfId="9683"/>
    <cellStyle name="T 24 3 2 2" xfId="9684"/>
    <cellStyle name="T 24 3 2 3" xfId="9685"/>
    <cellStyle name="T 24 3 3" xfId="9686"/>
    <cellStyle name="T 24 3 4" xfId="9687"/>
    <cellStyle name="T 24 3 5" xfId="9688"/>
    <cellStyle name="T 24 4" xfId="9689"/>
    <cellStyle name="T 24 4 2" xfId="9690"/>
    <cellStyle name="T 24 4 2 2" xfId="9691"/>
    <cellStyle name="T 24 4 2 3" xfId="9692"/>
    <cellStyle name="T 24 4 3" xfId="9693"/>
    <cellStyle name="T 24 4 4" xfId="9694"/>
    <cellStyle name="T 24 4 5" xfId="9695"/>
    <cellStyle name="T 24 5" xfId="9696"/>
    <cellStyle name="T 24 5 2" xfId="9697"/>
    <cellStyle name="T 24 5 2 2" xfId="9698"/>
    <cellStyle name="T 24 5 2 3" xfId="9699"/>
    <cellStyle name="T 24 5 3" xfId="9700"/>
    <cellStyle name="T 24 5 4" xfId="9701"/>
    <cellStyle name="T 24 5 5" xfId="9702"/>
    <cellStyle name="T 24 6" xfId="9703"/>
    <cellStyle name="T 24 6 2" xfId="9704"/>
    <cellStyle name="T 24 6 2 2" xfId="9705"/>
    <cellStyle name="T 24 6 2 3" xfId="9706"/>
    <cellStyle name="T 24 6 3" xfId="9707"/>
    <cellStyle name="T 24 6 4" xfId="9708"/>
    <cellStyle name="T 24 6 5" xfId="9709"/>
    <cellStyle name="T 24 7" xfId="9710"/>
    <cellStyle name="T 24 7 2" xfId="9711"/>
    <cellStyle name="T 24 7 3" xfId="9712"/>
    <cellStyle name="T 24 7 4" xfId="9713"/>
    <cellStyle name="T 24 8" xfId="9714"/>
    <cellStyle name="T 24 8 2" xfId="9715"/>
    <cellStyle name="T 24 8 3" xfId="9716"/>
    <cellStyle name="T 24 8 4" xfId="9717"/>
    <cellStyle name="T 24 9" xfId="9718"/>
    <cellStyle name="T 24 9 2" xfId="9719"/>
    <cellStyle name="T 25" xfId="9720"/>
    <cellStyle name="T 25 10" xfId="9721"/>
    <cellStyle name="T 25 11" xfId="9722"/>
    <cellStyle name="T 25 2" xfId="9723"/>
    <cellStyle name="T 25 2 2" xfId="9724"/>
    <cellStyle name="T 25 2 2 2" xfId="9725"/>
    <cellStyle name="T 25 2 2 3" xfId="9726"/>
    <cellStyle name="T 25 2 3" xfId="9727"/>
    <cellStyle name="T 25 2 4" xfId="9728"/>
    <cellStyle name="T 25 2 5" xfId="9729"/>
    <cellStyle name="T 25 3" xfId="9730"/>
    <cellStyle name="T 25 3 2" xfId="9731"/>
    <cellStyle name="T 25 3 2 2" xfId="9732"/>
    <cellStyle name="T 25 3 2 3" xfId="9733"/>
    <cellStyle name="T 25 3 3" xfId="9734"/>
    <cellStyle name="T 25 3 4" xfId="9735"/>
    <cellStyle name="T 25 3 5" xfId="9736"/>
    <cellStyle name="T 25 4" xfId="9737"/>
    <cellStyle name="T 25 4 2" xfId="9738"/>
    <cellStyle name="T 25 4 2 2" xfId="9739"/>
    <cellStyle name="T 25 4 2 3" xfId="9740"/>
    <cellStyle name="T 25 4 3" xfId="9741"/>
    <cellStyle name="T 25 4 4" xfId="9742"/>
    <cellStyle name="T 25 4 5" xfId="9743"/>
    <cellStyle name="T 25 5" xfId="9744"/>
    <cellStyle name="T 25 5 2" xfId="9745"/>
    <cellStyle name="T 25 5 2 2" xfId="9746"/>
    <cellStyle name="T 25 5 2 3" xfId="9747"/>
    <cellStyle name="T 25 5 3" xfId="9748"/>
    <cellStyle name="T 25 5 4" xfId="9749"/>
    <cellStyle name="T 25 5 5" xfId="9750"/>
    <cellStyle name="T 25 6" xfId="9751"/>
    <cellStyle name="T 25 6 2" xfId="9752"/>
    <cellStyle name="T 25 6 2 2" xfId="9753"/>
    <cellStyle name="T 25 6 2 3" xfId="9754"/>
    <cellStyle name="T 25 6 3" xfId="9755"/>
    <cellStyle name="T 25 6 4" xfId="9756"/>
    <cellStyle name="T 25 6 5" xfId="9757"/>
    <cellStyle name="T 25 7" xfId="9758"/>
    <cellStyle name="T 25 7 2" xfId="9759"/>
    <cellStyle name="T 25 7 3" xfId="9760"/>
    <cellStyle name="T 25 7 4" xfId="9761"/>
    <cellStyle name="T 25 8" xfId="9762"/>
    <cellStyle name="T 25 8 2" xfId="9763"/>
    <cellStyle name="T 25 8 3" xfId="9764"/>
    <cellStyle name="T 25 8 4" xfId="9765"/>
    <cellStyle name="T 25 9" xfId="9766"/>
    <cellStyle name="T 25 9 2" xfId="9767"/>
    <cellStyle name="T 26" xfId="9768"/>
    <cellStyle name="T 26 10" xfId="9769"/>
    <cellStyle name="T 26 11" xfId="9770"/>
    <cellStyle name="T 26 2" xfId="9771"/>
    <cellStyle name="T 26 2 2" xfId="9772"/>
    <cellStyle name="T 26 2 2 2" xfId="9773"/>
    <cellStyle name="T 26 2 2 3" xfId="9774"/>
    <cellStyle name="T 26 2 3" xfId="9775"/>
    <cellStyle name="T 26 2 4" xfId="9776"/>
    <cellStyle name="T 26 2 5" xfId="9777"/>
    <cellStyle name="T 26 3" xfId="9778"/>
    <cellStyle name="T 26 3 2" xfId="9779"/>
    <cellStyle name="T 26 3 2 2" xfId="9780"/>
    <cellStyle name="T 26 3 2 3" xfId="9781"/>
    <cellStyle name="T 26 3 3" xfId="9782"/>
    <cellStyle name="T 26 3 4" xfId="9783"/>
    <cellStyle name="T 26 3 5" xfId="9784"/>
    <cellStyle name="T 26 4" xfId="9785"/>
    <cellStyle name="T 26 4 2" xfId="9786"/>
    <cellStyle name="T 26 4 2 2" xfId="9787"/>
    <cellStyle name="T 26 4 2 3" xfId="9788"/>
    <cellStyle name="T 26 4 3" xfId="9789"/>
    <cellStyle name="T 26 4 4" xfId="9790"/>
    <cellStyle name="T 26 4 5" xfId="9791"/>
    <cellStyle name="T 26 5" xfId="9792"/>
    <cellStyle name="T 26 5 2" xfId="9793"/>
    <cellStyle name="T 26 5 2 2" xfId="9794"/>
    <cellStyle name="T 26 5 2 3" xfId="9795"/>
    <cellStyle name="T 26 5 3" xfId="9796"/>
    <cellStyle name="T 26 5 4" xfId="9797"/>
    <cellStyle name="T 26 5 5" xfId="9798"/>
    <cellStyle name="T 26 6" xfId="9799"/>
    <cellStyle name="T 26 6 2" xfId="9800"/>
    <cellStyle name="T 26 6 2 2" xfId="9801"/>
    <cellStyle name="T 26 6 2 3" xfId="9802"/>
    <cellStyle name="T 26 6 3" xfId="9803"/>
    <cellStyle name="T 26 6 4" xfId="9804"/>
    <cellStyle name="T 26 6 5" xfId="9805"/>
    <cellStyle name="T 26 7" xfId="9806"/>
    <cellStyle name="T 26 7 2" xfId="9807"/>
    <cellStyle name="T 26 7 3" xfId="9808"/>
    <cellStyle name="T 26 7 4" xfId="9809"/>
    <cellStyle name="T 26 8" xfId="9810"/>
    <cellStyle name="T 26 8 2" xfId="9811"/>
    <cellStyle name="T 26 8 3" xfId="9812"/>
    <cellStyle name="T 26 8 4" xfId="9813"/>
    <cellStyle name="T 26 9" xfId="9814"/>
    <cellStyle name="T 26 9 2" xfId="9815"/>
    <cellStyle name="T 27" xfId="9816"/>
    <cellStyle name="T 27 10" xfId="9817"/>
    <cellStyle name="T 27 11" xfId="9818"/>
    <cellStyle name="T 27 2" xfId="9819"/>
    <cellStyle name="T 27 2 2" xfId="9820"/>
    <cellStyle name="T 27 2 2 2" xfId="9821"/>
    <cellStyle name="T 27 2 2 3" xfId="9822"/>
    <cellStyle name="T 27 2 3" xfId="9823"/>
    <cellStyle name="T 27 2 4" xfId="9824"/>
    <cellStyle name="T 27 2 5" xfId="9825"/>
    <cellStyle name="T 27 3" xfId="9826"/>
    <cellStyle name="T 27 3 2" xfId="9827"/>
    <cellStyle name="T 27 3 2 2" xfId="9828"/>
    <cellStyle name="T 27 3 2 3" xfId="9829"/>
    <cellStyle name="T 27 3 3" xfId="9830"/>
    <cellStyle name="T 27 3 4" xfId="9831"/>
    <cellStyle name="T 27 3 5" xfId="9832"/>
    <cellStyle name="T 27 4" xfId="9833"/>
    <cellStyle name="T 27 4 2" xfId="9834"/>
    <cellStyle name="T 27 4 2 2" xfId="9835"/>
    <cellStyle name="T 27 4 2 3" xfId="9836"/>
    <cellStyle name="T 27 4 3" xfId="9837"/>
    <cellStyle name="T 27 4 4" xfId="9838"/>
    <cellStyle name="T 27 4 5" xfId="9839"/>
    <cellStyle name="T 27 5" xfId="9840"/>
    <cellStyle name="T 27 5 2" xfId="9841"/>
    <cellStyle name="T 27 5 2 2" xfId="9842"/>
    <cellStyle name="T 27 5 2 3" xfId="9843"/>
    <cellStyle name="T 27 5 3" xfId="9844"/>
    <cellStyle name="T 27 5 4" xfId="9845"/>
    <cellStyle name="T 27 5 5" xfId="9846"/>
    <cellStyle name="T 27 6" xfId="9847"/>
    <cellStyle name="T 27 6 2" xfId="9848"/>
    <cellStyle name="T 27 6 2 2" xfId="9849"/>
    <cellStyle name="T 27 6 2 3" xfId="9850"/>
    <cellStyle name="T 27 6 3" xfId="9851"/>
    <cellStyle name="T 27 6 4" xfId="9852"/>
    <cellStyle name="T 27 6 5" xfId="9853"/>
    <cellStyle name="T 27 7" xfId="9854"/>
    <cellStyle name="T 27 7 2" xfId="9855"/>
    <cellStyle name="T 27 7 3" xfId="9856"/>
    <cellStyle name="T 27 7 4" xfId="9857"/>
    <cellStyle name="T 27 8" xfId="9858"/>
    <cellStyle name="T 27 8 2" xfId="9859"/>
    <cellStyle name="T 27 8 3" xfId="9860"/>
    <cellStyle name="T 27 8 4" xfId="9861"/>
    <cellStyle name="T 27 9" xfId="9862"/>
    <cellStyle name="T 27 9 2" xfId="9863"/>
    <cellStyle name="T 28" xfId="9864"/>
    <cellStyle name="T 28 10" xfId="9865"/>
    <cellStyle name="T 28 11" xfId="9866"/>
    <cellStyle name="T 28 2" xfId="9867"/>
    <cellStyle name="T 28 2 2" xfId="9868"/>
    <cellStyle name="T 28 2 2 2" xfId="9869"/>
    <cellStyle name="T 28 2 2 3" xfId="9870"/>
    <cellStyle name="T 28 2 3" xfId="9871"/>
    <cellStyle name="T 28 2 4" xfId="9872"/>
    <cellStyle name="T 28 2 5" xfId="9873"/>
    <cellStyle name="T 28 3" xfId="9874"/>
    <cellStyle name="T 28 3 2" xfId="9875"/>
    <cellStyle name="T 28 3 2 2" xfId="9876"/>
    <cellStyle name="T 28 3 2 3" xfId="9877"/>
    <cellStyle name="T 28 3 3" xfId="9878"/>
    <cellStyle name="T 28 3 4" xfId="9879"/>
    <cellStyle name="T 28 3 5" xfId="9880"/>
    <cellStyle name="T 28 4" xfId="9881"/>
    <cellStyle name="T 28 4 2" xfId="9882"/>
    <cellStyle name="T 28 4 2 2" xfId="9883"/>
    <cellStyle name="T 28 4 2 3" xfId="9884"/>
    <cellStyle name="T 28 4 3" xfId="9885"/>
    <cellStyle name="T 28 4 4" xfId="9886"/>
    <cellStyle name="T 28 4 5" xfId="9887"/>
    <cellStyle name="T 28 5" xfId="9888"/>
    <cellStyle name="T 28 5 2" xfId="9889"/>
    <cellStyle name="T 28 5 2 2" xfId="9890"/>
    <cellStyle name="T 28 5 2 3" xfId="9891"/>
    <cellStyle name="T 28 5 3" xfId="9892"/>
    <cellStyle name="T 28 5 4" xfId="9893"/>
    <cellStyle name="T 28 5 5" xfId="9894"/>
    <cellStyle name="T 28 6" xfId="9895"/>
    <cellStyle name="T 28 6 2" xfId="9896"/>
    <cellStyle name="T 28 6 2 2" xfId="9897"/>
    <cellStyle name="T 28 6 2 3" xfId="9898"/>
    <cellStyle name="T 28 6 3" xfId="9899"/>
    <cellStyle name="T 28 6 4" xfId="9900"/>
    <cellStyle name="T 28 6 5" xfId="9901"/>
    <cellStyle name="T 28 7" xfId="9902"/>
    <cellStyle name="T 28 7 2" xfId="9903"/>
    <cellStyle name="T 28 7 3" xfId="9904"/>
    <cellStyle name="T 28 7 4" xfId="9905"/>
    <cellStyle name="T 28 8" xfId="9906"/>
    <cellStyle name="T 28 8 2" xfId="9907"/>
    <cellStyle name="T 28 8 3" xfId="9908"/>
    <cellStyle name="T 28 8 4" xfId="9909"/>
    <cellStyle name="T 28 9" xfId="9910"/>
    <cellStyle name="T 28 9 2" xfId="9911"/>
    <cellStyle name="T 29" xfId="9912"/>
    <cellStyle name="T 29 10" xfId="9913"/>
    <cellStyle name="T 29 11" xfId="9914"/>
    <cellStyle name="T 29 2" xfId="9915"/>
    <cellStyle name="T 29 2 2" xfId="9916"/>
    <cellStyle name="T 29 2 2 2" xfId="9917"/>
    <cellStyle name="T 29 2 2 3" xfId="9918"/>
    <cellStyle name="T 29 2 3" xfId="9919"/>
    <cellStyle name="T 29 2 4" xfId="9920"/>
    <cellStyle name="T 29 2 5" xfId="9921"/>
    <cellStyle name="T 29 3" xfId="9922"/>
    <cellStyle name="T 29 3 2" xfId="9923"/>
    <cellStyle name="T 29 3 2 2" xfId="9924"/>
    <cellStyle name="T 29 3 2 3" xfId="9925"/>
    <cellStyle name="T 29 3 3" xfId="9926"/>
    <cellStyle name="T 29 3 4" xfId="9927"/>
    <cellStyle name="T 29 3 5" xfId="9928"/>
    <cellStyle name="T 29 4" xfId="9929"/>
    <cellStyle name="T 29 4 2" xfId="9930"/>
    <cellStyle name="T 29 4 2 2" xfId="9931"/>
    <cellStyle name="T 29 4 2 3" xfId="9932"/>
    <cellStyle name="T 29 4 3" xfId="9933"/>
    <cellStyle name="T 29 4 4" xfId="9934"/>
    <cellStyle name="T 29 4 5" xfId="9935"/>
    <cellStyle name="T 29 5" xfId="9936"/>
    <cellStyle name="T 29 5 2" xfId="9937"/>
    <cellStyle name="T 29 5 2 2" xfId="9938"/>
    <cellStyle name="T 29 5 2 3" xfId="9939"/>
    <cellStyle name="T 29 5 3" xfId="9940"/>
    <cellStyle name="T 29 5 4" xfId="9941"/>
    <cellStyle name="T 29 5 5" xfId="9942"/>
    <cellStyle name="T 29 6" xfId="9943"/>
    <cellStyle name="T 29 6 2" xfId="9944"/>
    <cellStyle name="T 29 6 2 2" xfId="9945"/>
    <cellStyle name="T 29 6 2 3" xfId="9946"/>
    <cellStyle name="T 29 6 3" xfId="9947"/>
    <cellStyle name="T 29 6 4" xfId="9948"/>
    <cellStyle name="T 29 6 5" xfId="9949"/>
    <cellStyle name="T 29 7" xfId="9950"/>
    <cellStyle name="T 29 7 2" xfId="9951"/>
    <cellStyle name="T 29 7 3" xfId="9952"/>
    <cellStyle name="T 29 7 4" xfId="9953"/>
    <cellStyle name="T 29 8" xfId="9954"/>
    <cellStyle name="T 29 8 2" xfId="9955"/>
    <cellStyle name="T 29 8 3" xfId="9956"/>
    <cellStyle name="T 29 8 4" xfId="9957"/>
    <cellStyle name="T 29 9" xfId="9958"/>
    <cellStyle name="T 29 9 2" xfId="9959"/>
    <cellStyle name="T 3" xfId="9960"/>
    <cellStyle name="T 3 10" xfId="9961"/>
    <cellStyle name="T 3 11" xfId="9962"/>
    <cellStyle name="T 3 2" xfId="9963"/>
    <cellStyle name="T 3 2 2" xfId="9964"/>
    <cellStyle name="T 3 2 2 2" xfId="9965"/>
    <cellStyle name="T 3 2 2 3" xfId="9966"/>
    <cellStyle name="T 3 2 3" xfId="9967"/>
    <cellStyle name="T 3 2 4" xfId="9968"/>
    <cellStyle name="T 3 2 5" xfId="9969"/>
    <cellStyle name="T 3 3" xfId="9970"/>
    <cellStyle name="T 3 3 2" xfId="9971"/>
    <cellStyle name="T 3 3 2 2" xfId="9972"/>
    <cellStyle name="T 3 3 2 3" xfId="9973"/>
    <cellStyle name="T 3 3 3" xfId="9974"/>
    <cellStyle name="T 3 3 4" xfId="9975"/>
    <cellStyle name="T 3 3 5" xfId="9976"/>
    <cellStyle name="T 3 4" xfId="9977"/>
    <cellStyle name="T 3 4 2" xfId="9978"/>
    <cellStyle name="T 3 4 2 2" xfId="9979"/>
    <cellStyle name="T 3 4 2 3" xfId="9980"/>
    <cellStyle name="T 3 4 3" xfId="9981"/>
    <cellStyle name="T 3 4 4" xfId="9982"/>
    <cellStyle name="T 3 4 5" xfId="9983"/>
    <cellStyle name="T 3 5" xfId="9984"/>
    <cellStyle name="T 3 5 2" xfId="9985"/>
    <cellStyle name="T 3 5 2 2" xfId="9986"/>
    <cellStyle name="T 3 5 2 3" xfId="9987"/>
    <cellStyle name="T 3 5 3" xfId="9988"/>
    <cellStyle name="T 3 5 4" xfId="9989"/>
    <cellStyle name="T 3 5 5" xfId="9990"/>
    <cellStyle name="T 3 6" xfId="9991"/>
    <cellStyle name="T 3 6 2" xfId="9992"/>
    <cellStyle name="T 3 6 2 2" xfId="9993"/>
    <cellStyle name="T 3 6 2 3" xfId="9994"/>
    <cellStyle name="T 3 6 3" xfId="9995"/>
    <cellStyle name="T 3 6 4" xfId="9996"/>
    <cellStyle name="T 3 6 5" xfId="9997"/>
    <cellStyle name="T 3 7" xfId="9998"/>
    <cellStyle name="T 3 7 2" xfId="9999"/>
    <cellStyle name="T 3 7 3" xfId="10000"/>
    <cellStyle name="T 3 7 4" xfId="10001"/>
    <cellStyle name="T 3 8" xfId="10002"/>
    <cellStyle name="T 3 8 2" xfId="10003"/>
    <cellStyle name="T 3 8 3" xfId="10004"/>
    <cellStyle name="T 3 8 4" xfId="10005"/>
    <cellStyle name="T 3 9" xfId="10006"/>
    <cellStyle name="T 3 9 2" xfId="10007"/>
    <cellStyle name="T 30" xfId="10008"/>
    <cellStyle name="T 30 10" xfId="10009"/>
    <cellStyle name="T 30 11" xfId="10010"/>
    <cellStyle name="T 30 2" xfId="10011"/>
    <cellStyle name="T 30 2 2" xfId="10012"/>
    <cellStyle name="T 30 2 2 2" xfId="10013"/>
    <cellStyle name="T 30 2 2 3" xfId="10014"/>
    <cellStyle name="T 30 2 3" xfId="10015"/>
    <cellStyle name="T 30 2 4" xfId="10016"/>
    <cellStyle name="T 30 2 5" xfId="10017"/>
    <cellStyle name="T 30 3" xfId="10018"/>
    <cellStyle name="T 30 3 2" xfId="10019"/>
    <cellStyle name="T 30 3 2 2" xfId="10020"/>
    <cellStyle name="T 30 3 2 3" xfId="10021"/>
    <cellStyle name="T 30 3 3" xfId="10022"/>
    <cellStyle name="T 30 3 4" xfId="10023"/>
    <cellStyle name="T 30 3 5" xfId="10024"/>
    <cellStyle name="T 30 4" xfId="10025"/>
    <cellStyle name="T 30 4 2" xfId="10026"/>
    <cellStyle name="T 30 4 2 2" xfId="10027"/>
    <cellStyle name="T 30 4 2 3" xfId="10028"/>
    <cellStyle name="T 30 4 3" xfId="10029"/>
    <cellStyle name="T 30 4 4" xfId="10030"/>
    <cellStyle name="T 30 4 5" xfId="10031"/>
    <cellStyle name="T 30 5" xfId="10032"/>
    <cellStyle name="T 30 5 2" xfId="10033"/>
    <cellStyle name="T 30 5 2 2" xfId="10034"/>
    <cellStyle name="T 30 5 2 3" xfId="10035"/>
    <cellStyle name="T 30 5 3" xfId="10036"/>
    <cellStyle name="T 30 5 4" xfId="10037"/>
    <cellStyle name="T 30 5 5" xfId="10038"/>
    <cellStyle name="T 30 6" xfId="10039"/>
    <cellStyle name="T 30 6 2" xfId="10040"/>
    <cellStyle name="T 30 6 2 2" xfId="10041"/>
    <cellStyle name="T 30 6 2 3" xfId="10042"/>
    <cellStyle name="T 30 6 3" xfId="10043"/>
    <cellStyle name="T 30 6 4" xfId="10044"/>
    <cellStyle name="T 30 6 5" xfId="10045"/>
    <cellStyle name="T 30 7" xfId="10046"/>
    <cellStyle name="T 30 7 2" xfId="10047"/>
    <cellStyle name="T 30 7 3" xfId="10048"/>
    <cellStyle name="T 30 7 4" xfId="10049"/>
    <cellStyle name="T 30 8" xfId="10050"/>
    <cellStyle name="T 30 8 2" xfId="10051"/>
    <cellStyle name="T 30 8 3" xfId="10052"/>
    <cellStyle name="T 30 8 4" xfId="10053"/>
    <cellStyle name="T 30 9" xfId="10054"/>
    <cellStyle name="T 30 9 2" xfId="10055"/>
    <cellStyle name="T 31" xfId="10056"/>
    <cellStyle name="T 31 10" xfId="10057"/>
    <cellStyle name="T 31 11" xfId="10058"/>
    <cellStyle name="T 31 2" xfId="10059"/>
    <cellStyle name="T 31 2 2" xfId="10060"/>
    <cellStyle name="T 31 2 2 2" xfId="10061"/>
    <cellStyle name="T 31 2 2 3" xfId="10062"/>
    <cellStyle name="T 31 2 3" xfId="10063"/>
    <cellStyle name="T 31 2 4" xfId="10064"/>
    <cellStyle name="T 31 2 5" xfId="10065"/>
    <cellStyle name="T 31 3" xfId="10066"/>
    <cellStyle name="T 31 3 2" xfId="10067"/>
    <cellStyle name="T 31 3 2 2" xfId="10068"/>
    <cellStyle name="T 31 3 2 3" xfId="10069"/>
    <cellStyle name="T 31 3 3" xfId="10070"/>
    <cellStyle name="T 31 3 4" xfId="10071"/>
    <cellStyle name="T 31 3 5" xfId="10072"/>
    <cellStyle name="T 31 4" xfId="10073"/>
    <cellStyle name="T 31 4 2" xfId="10074"/>
    <cellStyle name="T 31 4 2 2" xfId="10075"/>
    <cellStyle name="T 31 4 2 3" xfId="10076"/>
    <cellStyle name="T 31 4 3" xfId="10077"/>
    <cellStyle name="T 31 4 4" xfId="10078"/>
    <cellStyle name="T 31 4 5" xfId="10079"/>
    <cellStyle name="T 31 5" xfId="10080"/>
    <cellStyle name="T 31 5 2" xfId="10081"/>
    <cellStyle name="T 31 5 2 2" xfId="10082"/>
    <cellStyle name="T 31 5 2 3" xfId="10083"/>
    <cellStyle name="T 31 5 3" xfId="10084"/>
    <cellStyle name="T 31 5 4" xfId="10085"/>
    <cellStyle name="T 31 5 5" xfId="10086"/>
    <cellStyle name="T 31 6" xfId="10087"/>
    <cellStyle name="T 31 6 2" xfId="10088"/>
    <cellStyle name="T 31 6 2 2" xfId="10089"/>
    <cellStyle name="T 31 6 2 3" xfId="10090"/>
    <cellStyle name="T 31 6 3" xfId="10091"/>
    <cellStyle name="T 31 6 4" xfId="10092"/>
    <cellStyle name="T 31 6 5" xfId="10093"/>
    <cellStyle name="T 31 7" xfId="10094"/>
    <cellStyle name="T 31 7 2" xfId="10095"/>
    <cellStyle name="T 31 7 3" xfId="10096"/>
    <cellStyle name="T 31 7 4" xfId="10097"/>
    <cellStyle name="T 31 8" xfId="10098"/>
    <cellStyle name="T 31 8 2" xfId="10099"/>
    <cellStyle name="T 31 8 3" xfId="10100"/>
    <cellStyle name="T 31 8 4" xfId="10101"/>
    <cellStyle name="T 31 9" xfId="10102"/>
    <cellStyle name="T 31 9 2" xfId="10103"/>
    <cellStyle name="T 32" xfId="10104"/>
    <cellStyle name="T 32 10" xfId="10105"/>
    <cellStyle name="T 32 11" xfId="10106"/>
    <cellStyle name="T 32 2" xfId="10107"/>
    <cellStyle name="T 32 2 2" xfId="10108"/>
    <cellStyle name="T 32 2 2 2" xfId="10109"/>
    <cellStyle name="T 32 2 2 3" xfId="10110"/>
    <cellStyle name="T 32 2 3" xfId="10111"/>
    <cellStyle name="T 32 2 4" xfId="10112"/>
    <cellStyle name="T 32 2 5" xfId="10113"/>
    <cellStyle name="T 32 3" xfId="10114"/>
    <cellStyle name="T 32 3 2" xfId="10115"/>
    <cellStyle name="T 32 3 2 2" xfId="10116"/>
    <cellStyle name="T 32 3 2 3" xfId="10117"/>
    <cellStyle name="T 32 3 3" xfId="10118"/>
    <cellStyle name="T 32 3 4" xfId="10119"/>
    <cellStyle name="T 32 3 5" xfId="10120"/>
    <cellStyle name="T 32 4" xfId="10121"/>
    <cellStyle name="T 32 4 2" xfId="10122"/>
    <cellStyle name="T 32 4 2 2" xfId="10123"/>
    <cellStyle name="T 32 4 2 3" xfId="10124"/>
    <cellStyle name="T 32 4 3" xfId="10125"/>
    <cellStyle name="T 32 4 4" xfId="10126"/>
    <cellStyle name="T 32 4 5" xfId="10127"/>
    <cellStyle name="T 32 5" xfId="10128"/>
    <cellStyle name="T 32 5 2" xfId="10129"/>
    <cellStyle name="T 32 5 2 2" xfId="10130"/>
    <cellStyle name="T 32 5 2 3" xfId="10131"/>
    <cellStyle name="T 32 5 3" xfId="10132"/>
    <cellStyle name="T 32 5 4" xfId="10133"/>
    <cellStyle name="T 32 5 5" xfId="10134"/>
    <cellStyle name="T 32 6" xfId="10135"/>
    <cellStyle name="T 32 6 2" xfId="10136"/>
    <cellStyle name="T 32 6 2 2" xfId="10137"/>
    <cellStyle name="T 32 6 2 3" xfId="10138"/>
    <cellStyle name="T 32 6 3" xfId="10139"/>
    <cellStyle name="T 32 6 4" xfId="10140"/>
    <cellStyle name="T 32 6 5" xfId="10141"/>
    <cellStyle name="T 32 7" xfId="10142"/>
    <cellStyle name="T 32 7 2" xfId="10143"/>
    <cellStyle name="T 32 7 3" xfId="10144"/>
    <cellStyle name="T 32 7 4" xfId="10145"/>
    <cellStyle name="T 32 8" xfId="10146"/>
    <cellStyle name="T 32 8 2" xfId="10147"/>
    <cellStyle name="T 32 8 3" xfId="10148"/>
    <cellStyle name="T 32 8 4" xfId="10149"/>
    <cellStyle name="T 32 9" xfId="10150"/>
    <cellStyle name="T 32 9 2" xfId="10151"/>
    <cellStyle name="T 33" xfId="10152"/>
    <cellStyle name="T 33 2" xfId="10153"/>
    <cellStyle name="T 33 2 2" xfId="10154"/>
    <cellStyle name="T 33 2 2 2" xfId="10155"/>
    <cellStyle name="T 33 2 2 3" xfId="10156"/>
    <cellStyle name="T 33 2 3" xfId="10157"/>
    <cellStyle name="T 33 2 4" xfId="10158"/>
    <cellStyle name="T 33 2 5" xfId="10159"/>
    <cellStyle name="T 33 3" xfId="10160"/>
    <cellStyle name="T 33 3 2" xfId="10161"/>
    <cellStyle name="T 33 3 2 2" xfId="10162"/>
    <cellStyle name="T 33 3 2 3" xfId="10163"/>
    <cellStyle name="T 33 3 3" xfId="10164"/>
    <cellStyle name="T 33 3 4" xfId="10165"/>
    <cellStyle name="T 33 3 5" xfId="10166"/>
    <cellStyle name="T 33 4" xfId="10167"/>
    <cellStyle name="T 33 4 2" xfId="10168"/>
    <cellStyle name="T 33 4 2 2" xfId="10169"/>
    <cellStyle name="T 33 4 2 3" xfId="10170"/>
    <cellStyle name="T 33 4 3" xfId="10171"/>
    <cellStyle name="T 33 4 4" xfId="10172"/>
    <cellStyle name="T 33 4 5" xfId="10173"/>
    <cellStyle name="T 33 5" xfId="10174"/>
    <cellStyle name="T 33 5 2" xfId="10175"/>
    <cellStyle name="T 33 5 3" xfId="10176"/>
    <cellStyle name="T 33 5 4" xfId="10177"/>
    <cellStyle name="T 33 6" xfId="10178"/>
    <cellStyle name="T 33 6 2" xfId="10179"/>
    <cellStyle name="T 33 7" xfId="10180"/>
    <cellStyle name="T 33 8" xfId="10181"/>
    <cellStyle name="T 34" xfId="10182"/>
    <cellStyle name="T 34 2" xfId="10183"/>
    <cellStyle name="T 34 2 2" xfId="10184"/>
    <cellStyle name="T 34 2 3" xfId="10185"/>
    <cellStyle name="T 34 3" xfId="10186"/>
    <cellStyle name="T 34 4" xfId="10187"/>
    <cellStyle name="T 34 5" xfId="10188"/>
    <cellStyle name="T 35" xfId="10189"/>
    <cellStyle name="T 35 2" xfId="10190"/>
    <cellStyle name="T 35 2 2" xfId="10191"/>
    <cellStyle name="T 35 2 3" xfId="10192"/>
    <cellStyle name="T 35 3" xfId="10193"/>
    <cellStyle name="T 35 4" xfId="10194"/>
    <cellStyle name="T 35 5" xfId="10195"/>
    <cellStyle name="T 36" xfId="10196"/>
    <cellStyle name="T 36 2" xfId="10197"/>
    <cellStyle name="T 36 2 2" xfId="10198"/>
    <cellStyle name="T 36 2 3" xfId="10199"/>
    <cellStyle name="T 36 3" xfId="10200"/>
    <cellStyle name="T 36 4" xfId="10201"/>
    <cellStyle name="T 36 5" xfId="10202"/>
    <cellStyle name="T 37" xfId="10203"/>
    <cellStyle name="T 37 2" xfId="10204"/>
    <cellStyle name="T 37 2 2" xfId="10205"/>
    <cellStyle name="T 37 2 3" xfId="10206"/>
    <cellStyle name="T 37 3" xfId="10207"/>
    <cellStyle name="T 37 4" xfId="10208"/>
    <cellStyle name="T 37 5" xfId="10209"/>
    <cellStyle name="T 38" xfId="10210"/>
    <cellStyle name="T 38 2" xfId="10211"/>
    <cellStyle name="T 38 2 2" xfId="10212"/>
    <cellStyle name="T 38 2 3" xfId="10213"/>
    <cellStyle name="T 38 3" xfId="10214"/>
    <cellStyle name="T 38 4" xfId="10215"/>
    <cellStyle name="T 38 5" xfId="10216"/>
    <cellStyle name="T 39" xfId="10217"/>
    <cellStyle name="T 39 2" xfId="10218"/>
    <cellStyle name="T 39 3" xfId="10219"/>
    <cellStyle name="T 39 4" xfId="10220"/>
    <cellStyle name="T 4" xfId="10221"/>
    <cellStyle name="T 4 10" xfId="10222"/>
    <cellStyle name="T 4 11" xfId="10223"/>
    <cellStyle name="T 4 2" xfId="10224"/>
    <cellStyle name="T 4 2 2" xfId="10225"/>
    <cellStyle name="T 4 2 2 2" xfId="10226"/>
    <cellStyle name="T 4 2 2 3" xfId="10227"/>
    <cellStyle name="T 4 2 3" xfId="10228"/>
    <cellStyle name="T 4 2 4" xfId="10229"/>
    <cellStyle name="T 4 2 5" xfId="10230"/>
    <cellStyle name="T 4 3" xfId="10231"/>
    <cellStyle name="T 4 3 2" xfId="10232"/>
    <cellStyle name="T 4 3 2 2" xfId="10233"/>
    <cellStyle name="T 4 3 2 3" xfId="10234"/>
    <cellStyle name="T 4 3 3" xfId="10235"/>
    <cellStyle name="T 4 3 4" xfId="10236"/>
    <cellStyle name="T 4 3 5" xfId="10237"/>
    <cellStyle name="T 4 4" xfId="10238"/>
    <cellStyle name="T 4 4 2" xfId="10239"/>
    <cellStyle name="T 4 4 2 2" xfId="10240"/>
    <cellStyle name="T 4 4 2 3" xfId="10241"/>
    <cellStyle name="T 4 4 3" xfId="10242"/>
    <cellStyle name="T 4 4 4" xfId="10243"/>
    <cellStyle name="T 4 4 5" xfId="10244"/>
    <cellStyle name="T 4 5" xfId="10245"/>
    <cellStyle name="T 4 5 2" xfId="10246"/>
    <cellStyle name="T 4 5 2 2" xfId="10247"/>
    <cellStyle name="T 4 5 2 3" xfId="10248"/>
    <cellStyle name="T 4 5 3" xfId="10249"/>
    <cellStyle name="T 4 5 4" xfId="10250"/>
    <cellStyle name="T 4 5 5" xfId="10251"/>
    <cellStyle name="T 4 6" xfId="10252"/>
    <cellStyle name="T 4 6 2" xfId="10253"/>
    <cellStyle name="T 4 6 2 2" xfId="10254"/>
    <cellStyle name="T 4 6 2 3" xfId="10255"/>
    <cellStyle name="T 4 6 3" xfId="10256"/>
    <cellStyle name="T 4 6 4" xfId="10257"/>
    <cellStyle name="T 4 6 5" xfId="10258"/>
    <cellStyle name="T 4 7" xfId="10259"/>
    <cellStyle name="T 4 7 2" xfId="10260"/>
    <cellStyle name="T 4 7 3" xfId="10261"/>
    <cellStyle name="T 4 7 4" xfId="10262"/>
    <cellStyle name="T 4 8" xfId="10263"/>
    <cellStyle name="T 4 8 2" xfId="10264"/>
    <cellStyle name="T 4 8 3" xfId="10265"/>
    <cellStyle name="T 4 8 4" xfId="10266"/>
    <cellStyle name="T 4 9" xfId="10267"/>
    <cellStyle name="T 4 9 2" xfId="10268"/>
    <cellStyle name="T 40" xfId="10269"/>
    <cellStyle name="T 40 2" xfId="10270"/>
    <cellStyle name="T 40 3" xfId="10271"/>
    <cellStyle name="T 40 4" xfId="10272"/>
    <cellStyle name="T 41" xfId="10273"/>
    <cellStyle name="T 41 2" xfId="10274"/>
    <cellStyle name="T 42" xfId="10275"/>
    <cellStyle name="T 43" xfId="10276"/>
    <cellStyle name="T 44" xfId="39136"/>
    <cellStyle name="T 5" xfId="10277"/>
    <cellStyle name="T 5 10" xfId="10278"/>
    <cellStyle name="T 5 11" xfId="10279"/>
    <cellStyle name="T 5 2" xfId="10280"/>
    <cellStyle name="T 5 2 2" xfId="10281"/>
    <cellStyle name="T 5 2 2 2" xfId="10282"/>
    <cellStyle name="T 5 2 2 3" xfId="10283"/>
    <cellStyle name="T 5 2 3" xfId="10284"/>
    <cellStyle name="T 5 2 4" xfId="10285"/>
    <cellStyle name="T 5 2 5" xfId="10286"/>
    <cellStyle name="T 5 3" xfId="10287"/>
    <cellStyle name="T 5 3 2" xfId="10288"/>
    <cellStyle name="T 5 3 2 2" xfId="10289"/>
    <cellStyle name="T 5 3 2 3" xfId="10290"/>
    <cellStyle name="T 5 3 3" xfId="10291"/>
    <cellStyle name="T 5 3 4" xfId="10292"/>
    <cellStyle name="T 5 3 5" xfId="10293"/>
    <cellStyle name="T 5 4" xfId="10294"/>
    <cellStyle name="T 5 4 2" xfId="10295"/>
    <cellStyle name="T 5 4 2 2" xfId="10296"/>
    <cellStyle name="T 5 4 2 3" xfId="10297"/>
    <cellStyle name="T 5 4 3" xfId="10298"/>
    <cellStyle name="T 5 4 4" xfId="10299"/>
    <cellStyle name="T 5 4 5" xfId="10300"/>
    <cellStyle name="T 5 5" xfId="10301"/>
    <cellStyle name="T 5 5 2" xfId="10302"/>
    <cellStyle name="T 5 5 2 2" xfId="10303"/>
    <cellStyle name="T 5 5 2 3" xfId="10304"/>
    <cellStyle name="T 5 5 3" xfId="10305"/>
    <cellStyle name="T 5 5 4" xfId="10306"/>
    <cellStyle name="T 5 5 5" xfId="10307"/>
    <cellStyle name="T 5 6" xfId="10308"/>
    <cellStyle name="T 5 6 2" xfId="10309"/>
    <cellStyle name="T 5 6 2 2" xfId="10310"/>
    <cellStyle name="T 5 6 2 3" xfId="10311"/>
    <cellStyle name="T 5 6 3" xfId="10312"/>
    <cellStyle name="T 5 6 4" xfId="10313"/>
    <cellStyle name="T 5 6 5" xfId="10314"/>
    <cellStyle name="T 5 7" xfId="10315"/>
    <cellStyle name="T 5 7 2" xfId="10316"/>
    <cellStyle name="T 5 7 3" xfId="10317"/>
    <cellStyle name="T 5 7 4" xfId="10318"/>
    <cellStyle name="T 5 8" xfId="10319"/>
    <cellStyle name="T 5 8 2" xfId="10320"/>
    <cellStyle name="T 5 8 3" xfId="10321"/>
    <cellStyle name="T 5 8 4" xfId="10322"/>
    <cellStyle name="T 5 9" xfId="10323"/>
    <cellStyle name="T 5 9 2" xfId="10324"/>
    <cellStyle name="T 6" xfId="10325"/>
    <cellStyle name="T 6 10" xfId="10326"/>
    <cellStyle name="T 6 11" xfId="10327"/>
    <cellStyle name="T 6 2" xfId="10328"/>
    <cellStyle name="T 6 2 2" xfId="10329"/>
    <cellStyle name="T 6 2 2 2" xfId="10330"/>
    <cellStyle name="T 6 2 2 3" xfId="10331"/>
    <cellStyle name="T 6 2 3" xfId="10332"/>
    <cellStyle name="T 6 2 4" xfId="10333"/>
    <cellStyle name="T 6 2 5" xfId="10334"/>
    <cellStyle name="T 6 3" xfId="10335"/>
    <cellStyle name="T 6 3 2" xfId="10336"/>
    <cellStyle name="T 6 3 2 2" xfId="10337"/>
    <cellStyle name="T 6 3 2 3" xfId="10338"/>
    <cellStyle name="T 6 3 3" xfId="10339"/>
    <cellStyle name="T 6 3 4" xfId="10340"/>
    <cellStyle name="T 6 3 5" xfId="10341"/>
    <cellStyle name="T 6 4" xfId="10342"/>
    <cellStyle name="T 6 4 2" xfId="10343"/>
    <cellStyle name="T 6 4 2 2" xfId="10344"/>
    <cellStyle name="T 6 4 2 3" xfId="10345"/>
    <cellStyle name="T 6 4 3" xfId="10346"/>
    <cellStyle name="T 6 4 4" xfId="10347"/>
    <cellStyle name="T 6 4 5" xfId="10348"/>
    <cellStyle name="T 6 5" xfId="10349"/>
    <cellStyle name="T 6 5 2" xfId="10350"/>
    <cellStyle name="T 6 5 2 2" xfId="10351"/>
    <cellStyle name="T 6 5 2 3" xfId="10352"/>
    <cellStyle name="T 6 5 3" xfId="10353"/>
    <cellStyle name="T 6 5 4" xfId="10354"/>
    <cellStyle name="T 6 5 5" xfId="10355"/>
    <cellStyle name="T 6 6" xfId="10356"/>
    <cellStyle name="T 6 6 2" xfId="10357"/>
    <cellStyle name="T 6 6 2 2" xfId="10358"/>
    <cellStyle name="T 6 6 2 3" xfId="10359"/>
    <cellStyle name="T 6 6 3" xfId="10360"/>
    <cellStyle name="T 6 6 4" xfId="10361"/>
    <cellStyle name="T 6 6 5" xfId="10362"/>
    <cellStyle name="T 6 7" xfId="10363"/>
    <cellStyle name="T 6 7 2" xfId="10364"/>
    <cellStyle name="T 6 7 3" xfId="10365"/>
    <cellStyle name="T 6 7 4" xfId="10366"/>
    <cellStyle name="T 6 8" xfId="10367"/>
    <cellStyle name="T 6 8 2" xfId="10368"/>
    <cellStyle name="T 6 8 3" xfId="10369"/>
    <cellStyle name="T 6 8 4" xfId="10370"/>
    <cellStyle name="T 6 9" xfId="10371"/>
    <cellStyle name="T 6 9 2" xfId="10372"/>
    <cellStyle name="T 7" xfId="10373"/>
    <cellStyle name="T 7 10" xfId="10374"/>
    <cellStyle name="T 7 11" xfId="10375"/>
    <cellStyle name="T 7 2" xfId="10376"/>
    <cellStyle name="T 7 2 2" xfId="10377"/>
    <cellStyle name="T 7 2 2 2" xfId="10378"/>
    <cellStyle name="T 7 2 2 3" xfId="10379"/>
    <cellStyle name="T 7 2 3" xfId="10380"/>
    <cellStyle name="T 7 2 4" xfId="10381"/>
    <cellStyle name="T 7 2 5" xfId="10382"/>
    <cellStyle name="T 7 3" xfId="10383"/>
    <cellStyle name="T 7 3 2" xfId="10384"/>
    <cellStyle name="T 7 3 2 2" xfId="10385"/>
    <cellStyle name="T 7 3 2 3" xfId="10386"/>
    <cellStyle name="T 7 3 3" xfId="10387"/>
    <cellStyle name="T 7 3 4" xfId="10388"/>
    <cellStyle name="T 7 3 5" xfId="10389"/>
    <cellStyle name="T 7 4" xfId="10390"/>
    <cellStyle name="T 7 4 2" xfId="10391"/>
    <cellStyle name="T 7 4 2 2" xfId="10392"/>
    <cellStyle name="T 7 4 2 3" xfId="10393"/>
    <cellStyle name="T 7 4 3" xfId="10394"/>
    <cellStyle name="T 7 4 4" xfId="10395"/>
    <cellStyle name="T 7 4 5" xfId="10396"/>
    <cellStyle name="T 7 5" xfId="10397"/>
    <cellStyle name="T 7 5 2" xfId="10398"/>
    <cellStyle name="T 7 5 2 2" xfId="10399"/>
    <cellStyle name="T 7 5 2 3" xfId="10400"/>
    <cellStyle name="T 7 5 3" xfId="10401"/>
    <cellStyle name="T 7 5 4" xfId="10402"/>
    <cellStyle name="T 7 5 5" xfId="10403"/>
    <cellStyle name="T 7 6" xfId="10404"/>
    <cellStyle name="T 7 6 2" xfId="10405"/>
    <cellStyle name="T 7 6 2 2" xfId="10406"/>
    <cellStyle name="T 7 6 2 3" xfId="10407"/>
    <cellStyle name="T 7 6 3" xfId="10408"/>
    <cellStyle name="T 7 6 4" xfId="10409"/>
    <cellStyle name="T 7 6 5" xfId="10410"/>
    <cellStyle name="T 7 7" xfId="10411"/>
    <cellStyle name="T 7 7 2" xfId="10412"/>
    <cellStyle name="T 7 7 3" xfId="10413"/>
    <cellStyle name="T 7 7 4" xfId="10414"/>
    <cellStyle name="T 7 8" xfId="10415"/>
    <cellStyle name="T 7 8 2" xfId="10416"/>
    <cellStyle name="T 7 8 3" xfId="10417"/>
    <cellStyle name="T 7 8 4" xfId="10418"/>
    <cellStyle name="T 7 9" xfId="10419"/>
    <cellStyle name="T 7 9 2" xfId="10420"/>
    <cellStyle name="T 8" xfId="10421"/>
    <cellStyle name="T 8 10" xfId="10422"/>
    <cellStyle name="T 8 11" xfId="10423"/>
    <cellStyle name="T 8 2" xfId="10424"/>
    <cellStyle name="T 8 2 2" xfId="10425"/>
    <cellStyle name="T 8 2 2 2" xfId="10426"/>
    <cellStyle name="T 8 2 2 3" xfId="10427"/>
    <cellStyle name="T 8 2 3" xfId="10428"/>
    <cellStyle name="T 8 2 4" xfId="10429"/>
    <cellStyle name="T 8 2 5" xfId="10430"/>
    <cellStyle name="T 8 3" xfId="10431"/>
    <cellStyle name="T 8 3 2" xfId="10432"/>
    <cellStyle name="T 8 3 2 2" xfId="10433"/>
    <cellStyle name="T 8 3 2 3" xfId="10434"/>
    <cellStyle name="T 8 3 3" xfId="10435"/>
    <cellStyle name="T 8 3 4" xfId="10436"/>
    <cellStyle name="T 8 3 5" xfId="10437"/>
    <cellStyle name="T 8 4" xfId="10438"/>
    <cellStyle name="T 8 4 2" xfId="10439"/>
    <cellStyle name="T 8 4 2 2" xfId="10440"/>
    <cellStyle name="T 8 4 2 3" xfId="10441"/>
    <cellStyle name="T 8 4 3" xfId="10442"/>
    <cellStyle name="T 8 4 4" xfId="10443"/>
    <cellStyle name="T 8 4 5" xfId="10444"/>
    <cellStyle name="T 8 5" xfId="10445"/>
    <cellStyle name="T 8 5 2" xfId="10446"/>
    <cellStyle name="T 8 5 2 2" xfId="10447"/>
    <cellStyle name="T 8 5 2 3" xfId="10448"/>
    <cellStyle name="T 8 5 3" xfId="10449"/>
    <cellStyle name="T 8 5 4" xfId="10450"/>
    <cellStyle name="T 8 5 5" xfId="10451"/>
    <cellStyle name="T 8 6" xfId="10452"/>
    <cellStyle name="T 8 6 2" xfId="10453"/>
    <cellStyle name="T 8 6 2 2" xfId="10454"/>
    <cellStyle name="T 8 6 2 3" xfId="10455"/>
    <cellStyle name="T 8 6 3" xfId="10456"/>
    <cellStyle name="T 8 6 4" xfId="10457"/>
    <cellStyle name="T 8 6 5" xfId="10458"/>
    <cellStyle name="T 8 7" xfId="10459"/>
    <cellStyle name="T 8 7 2" xfId="10460"/>
    <cellStyle name="T 8 7 3" xfId="10461"/>
    <cellStyle name="T 8 7 4" xfId="10462"/>
    <cellStyle name="T 8 8" xfId="10463"/>
    <cellStyle name="T 8 8 2" xfId="10464"/>
    <cellStyle name="T 8 8 3" xfId="10465"/>
    <cellStyle name="T 8 8 4" xfId="10466"/>
    <cellStyle name="T 8 9" xfId="10467"/>
    <cellStyle name="T 8 9 2" xfId="10468"/>
    <cellStyle name="T 9" xfId="10469"/>
    <cellStyle name="T 9 10" xfId="10470"/>
    <cellStyle name="T 9 11" xfId="10471"/>
    <cellStyle name="T 9 2" xfId="10472"/>
    <cellStyle name="T 9 2 2" xfId="10473"/>
    <cellStyle name="T 9 2 2 2" xfId="10474"/>
    <cellStyle name="T 9 2 2 3" xfId="10475"/>
    <cellStyle name="T 9 2 3" xfId="10476"/>
    <cellStyle name="T 9 2 4" xfId="10477"/>
    <cellStyle name="T 9 2 5" xfId="10478"/>
    <cellStyle name="T 9 3" xfId="10479"/>
    <cellStyle name="T 9 3 2" xfId="10480"/>
    <cellStyle name="T 9 3 2 2" xfId="10481"/>
    <cellStyle name="T 9 3 2 3" xfId="10482"/>
    <cellStyle name="T 9 3 3" xfId="10483"/>
    <cellStyle name="T 9 3 4" xfId="10484"/>
    <cellStyle name="T 9 3 5" xfId="10485"/>
    <cellStyle name="T 9 4" xfId="10486"/>
    <cellStyle name="T 9 4 2" xfId="10487"/>
    <cellStyle name="T 9 4 2 2" xfId="10488"/>
    <cellStyle name="T 9 4 2 3" xfId="10489"/>
    <cellStyle name="T 9 4 3" xfId="10490"/>
    <cellStyle name="T 9 4 4" xfId="10491"/>
    <cellStyle name="T 9 4 5" xfId="10492"/>
    <cellStyle name="T 9 5" xfId="10493"/>
    <cellStyle name="T 9 5 2" xfId="10494"/>
    <cellStyle name="T 9 5 2 2" xfId="10495"/>
    <cellStyle name="T 9 5 2 3" xfId="10496"/>
    <cellStyle name="T 9 5 3" xfId="10497"/>
    <cellStyle name="T 9 5 4" xfId="10498"/>
    <cellStyle name="T 9 5 5" xfId="10499"/>
    <cellStyle name="T 9 6" xfId="10500"/>
    <cellStyle name="T 9 6 2" xfId="10501"/>
    <cellStyle name="T 9 6 2 2" xfId="10502"/>
    <cellStyle name="T 9 6 2 3" xfId="10503"/>
    <cellStyle name="T 9 6 3" xfId="10504"/>
    <cellStyle name="T 9 6 4" xfId="10505"/>
    <cellStyle name="T 9 6 5" xfId="10506"/>
    <cellStyle name="T 9 7" xfId="10507"/>
    <cellStyle name="T 9 7 2" xfId="10508"/>
    <cellStyle name="T 9 7 3" xfId="10509"/>
    <cellStyle name="T 9 7 4" xfId="10510"/>
    <cellStyle name="T 9 8" xfId="10511"/>
    <cellStyle name="T 9 8 2" xfId="10512"/>
    <cellStyle name="T 9 8 3" xfId="10513"/>
    <cellStyle name="T 9 8 4" xfId="10514"/>
    <cellStyle name="T 9 9" xfId="10515"/>
    <cellStyle name="T 9 9 2" xfId="10516"/>
    <cellStyle name="T_09_BangTongHopKinhPhiNhaso9" xfId="10517"/>
    <cellStyle name="T_09_BangTongHopKinhPhiNhaso9 10" xfId="10518"/>
    <cellStyle name="T_09_BangTongHopKinhPhiNhaso9 10 2" xfId="10519"/>
    <cellStyle name="T_09_BangTongHopKinhPhiNhaso9 10 3" xfId="10520"/>
    <cellStyle name="T_09_BangTongHopKinhPhiNhaso9 10 4" xfId="10521"/>
    <cellStyle name="T_09_BangTongHopKinhPhiNhaso9 11" xfId="10522"/>
    <cellStyle name="T_09_BangTongHopKinhPhiNhaso9 11 2" xfId="10523"/>
    <cellStyle name="T_09_BangTongHopKinhPhiNhaso9 11 3" xfId="10524"/>
    <cellStyle name="T_09_BangTongHopKinhPhiNhaso9 11 4" xfId="10525"/>
    <cellStyle name="T_09_BangTongHopKinhPhiNhaso9 12" xfId="10526"/>
    <cellStyle name="T_09_BangTongHopKinhPhiNhaso9 12 2" xfId="10527"/>
    <cellStyle name="T_09_BangTongHopKinhPhiNhaso9 13" xfId="10528"/>
    <cellStyle name="T_09_BangTongHopKinhPhiNhaso9 14" xfId="10529"/>
    <cellStyle name="T_09_BangTongHopKinhPhiNhaso9 2" xfId="10530"/>
    <cellStyle name="T_09_BangTongHopKinhPhiNhaso9 2 10" xfId="10531"/>
    <cellStyle name="T_09_BangTongHopKinhPhiNhaso9 2 11" xfId="10532"/>
    <cellStyle name="T_09_BangTongHopKinhPhiNhaso9 2 2" xfId="10533"/>
    <cellStyle name="T_09_BangTongHopKinhPhiNhaso9 2 2 2" xfId="10534"/>
    <cellStyle name="T_09_BangTongHopKinhPhiNhaso9 2 2 2 2" xfId="10535"/>
    <cellStyle name="T_09_BangTongHopKinhPhiNhaso9 2 2 2 3" xfId="10536"/>
    <cellStyle name="T_09_BangTongHopKinhPhiNhaso9 2 2 3" xfId="10537"/>
    <cellStyle name="T_09_BangTongHopKinhPhiNhaso9 2 2 4" xfId="10538"/>
    <cellStyle name="T_09_BangTongHopKinhPhiNhaso9 2 2 5" xfId="10539"/>
    <cellStyle name="T_09_BangTongHopKinhPhiNhaso9 2 3" xfId="10540"/>
    <cellStyle name="T_09_BangTongHopKinhPhiNhaso9 2 3 2" xfId="10541"/>
    <cellStyle name="T_09_BangTongHopKinhPhiNhaso9 2 3 2 2" xfId="10542"/>
    <cellStyle name="T_09_BangTongHopKinhPhiNhaso9 2 3 2 3" xfId="10543"/>
    <cellStyle name="T_09_BangTongHopKinhPhiNhaso9 2 3 3" xfId="10544"/>
    <cellStyle name="T_09_BangTongHopKinhPhiNhaso9 2 3 4" xfId="10545"/>
    <cellStyle name="T_09_BangTongHopKinhPhiNhaso9 2 3 5" xfId="10546"/>
    <cellStyle name="T_09_BangTongHopKinhPhiNhaso9 2 4" xfId="10547"/>
    <cellStyle name="T_09_BangTongHopKinhPhiNhaso9 2 4 2" xfId="10548"/>
    <cellStyle name="T_09_BangTongHopKinhPhiNhaso9 2 4 2 2" xfId="10549"/>
    <cellStyle name="T_09_BangTongHopKinhPhiNhaso9 2 4 2 3" xfId="10550"/>
    <cellStyle name="T_09_BangTongHopKinhPhiNhaso9 2 4 3" xfId="10551"/>
    <cellStyle name="T_09_BangTongHopKinhPhiNhaso9 2 4 4" xfId="10552"/>
    <cellStyle name="T_09_BangTongHopKinhPhiNhaso9 2 4 5" xfId="10553"/>
    <cellStyle name="T_09_BangTongHopKinhPhiNhaso9 2 5" xfId="10554"/>
    <cellStyle name="T_09_BangTongHopKinhPhiNhaso9 2 5 2" xfId="10555"/>
    <cellStyle name="T_09_BangTongHopKinhPhiNhaso9 2 5 2 2" xfId="10556"/>
    <cellStyle name="T_09_BangTongHopKinhPhiNhaso9 2 5 2 3" xfId="10557"/>
    <cellStyle name="T_09_BangTongHopKinhPhiNhaso9 2 5 3" xfId="10558"/>
    <cellStyle name="T_09_BangTongHopKinhPhiNhaso9 2 5 4" xfId="10559"/>
    <cellStyle name="T_09_BangTongHopKinhPhiNhaso9 2 5 5" xfId="10560"/>
    <cellStyle name="T_09_BangTongHopKinhPhiNhaso9 2 6" xfId="10561"/>
    <cellStyle name="T_09_BangTongHopKinhPhiNhaso9 2 6 2" xfId="10562"/>
    <cellStyle name="T_09_BangTongHopKinhPhiNhaso9 2 6 2 2" xfId="10563"/>
    <cellStyle name="T_09_BangTongHopKinhPhiNhaso9 2 6 2 3" xfId="10564"/>
    <cellStyle name="T_09_BangTongHopKinhPhiNhaso9 2 6 3" xfId="10565"/>
    <cellStyle name="T_09_BangTongHopKinhPhiNhaso9 2 6 4" xfId="10566"/>
    <cellStyle name="T_09_BangTongHopKinhPhiNhaso9 2 6 5" xfId="10567"/>
    <cellStyle name="T_09_BangTongHopKinhPhiNhaso9 2 7" xfId="10568"/>
    <cellStyle name="T_09_BangTongHopKinhPhiNhaso9 2 7 2" xfId="10569"/>
    <cellStyle name="T_09_BangTongHopKinhPhiNhaso9 2 7 3" xfId="10570"/>
    <cellStyle name="T_09_BangTongHopKinhPhiNhaso9 2 7 4" xfId="10571"/>
    <cellStyle name="T_09_BangTongHopKinhPhiNhaso9 2 8" xfId="10572"/>
    <cellStyle name="T_09_BangTongHopKinhPhiNhaso9 2 8 2" xfId="10573"/>
    <cellStyle name="T_09_BangTongHopKinhPhiNhaso9 2 8 3" xfId="10574"/>
    <cellStyle name="T_09_BangTongHopKinhPhiNhaso9 2 8 4" xfId="10575"/>
    <cellStyle name="T_09_BangTongHopKinhPhiNhaso9 2 9" xfId="10576"/>
    <cellStyle name="T_09_BangTongHopKinhPhiNhaso9 2 9 2" xfId="10577"/>
    <cellStyle name="T_09_BangTongHopKinhPhiNhaso9 3" xfId="10578"/>
    <cellStyle name="T_09_BangTongHopKinhPhiNhaso9 3 10" xfId="10579"/>
    <cellStyle name="T_09_BangTongHopKinhPhiNhaso9 3 11" xfId="10580"/>
    <cellStyle name="T_09_BangTongHopKinhPhiNhaso9 3 2" xfId="10581"/>
    <cellStyle name="T_09_BangTongHopKinhPhiNhaso9 3 2 2" xfId="10582"/>
    <cellStyle name="T_09_BangTongHopKinhPhiNhaso9 3 2 2 2" xfId="10583"/>
    <cellStyle name="T_09_BangTongHopKinhPhiNhaso9 3 2 2 3" xfId="10584"/>
    <cellStyle name="T_09_BangTongHopKinhPhiNhaso9 3 2 3" xfId="10585"/>
    <cellStyle name="T_09_BangTongHopKinhPhiNhaso9 3 2 4" xfId="10586"/>
    <cellStyle name="T_09_BangTongHopKinhPhiNhaso9 3 2 5" xfId="10587"/>
    <cellStyle name="T_09_BangTongHopKinhPhiNhaso9 3 3" xfId="10588"/>
    <cellStyle name="T_09_BangTongHopKinhPhiNhaso9 3 3 2" xfId="10589"/>
    <cellStyle name="T_09_BangTongHopKinhPhiNhaso9 3 3 2 2" xfId="10590"/>
    <cellStyle name="T_09_BangTongHopKinhPhiNhaso9 3 3 2 3" xfId="10591"/>
    <cellStyle name="T_09_BangTongHopKinhPhiNhaso9 3 3 3" xfId="10592"/>
    <cellStyle name="T_09_BangTongHopKinhPhiNhaso9 3 3 4" xfId="10593"/>
    <cellStyle name="T_09_BangTongHopKinhPhiNhaso9 3 3 5" xfId="10594"/>
    <cellStyle name="T_09_BangTongHopKinhPhiNhaso9 3 4" xfId="10595"/>
    <cellStyle name="T_09_BangTongHopKinhPhiNhaso9 3 4 2" xfId="10596"/>
    <cellStyle name="T_09_BangTongHopKinhPhiNhaso9 3 4 2 2" xfId="10597"/>
    <cellStyle name="T_09_BangTongHopKinhPhiNhaso9 3 4 2 3" xfId="10598"/>
    <cellStyle name="T_09_BangTongHopKinhPhiNhaso9 3 4 3" xfId="10599"/>
    <cellStyle name="T_09_BangTongHopKinhPhiNhaso9 3 4 4" xfId="10600"/>
    <cellStyle name="T_09_BangTongHopKinhPhiNhaso9 3 4 5" xfId="10601"/>
    <cellStyle name="T_09_BangTongHopKinhPhiNhaso9 3 5" xfId="10602"/>
    <cellStyle name="T_09_BangTongHopKinhPhiNhaso9 3 5 2" xfId="10603"/>
    <cellStyle name="T_09_BangTongHopKinhPhiNhaso9 3 5 2 2" xfId="10604"/>
    <cellStyle name="T_09_BangTongHopKinhPhiNhaso9 3 5 2 3" xfId="10605"/>
    <cellStyle name="T_09_BangTongHopKinhPhiNhaso9 3 5 3" xfId="10606"/>
    <cellStyle name="T_09_BangTongHopKinhPhiNhaso9 3 5 4" xfId="10607"/>
    <cellStyle name="T_09_BangTongHopKinhPhiNhaso9 3 5 5" xfId="10608"/>
    <cellStyle name="T_09_BangTongHopKinhPhiNhaso9 3 6" xfId="10609"/>
    <cellStyle name="T_09_BangTongHopKinhPhiNhaso9 3 6 2" xfId="10610"/>
    <cellStyle name="T_09_BangTongHopKinhPhiNhaso9 3 6 2 2" xfId="10611"/>
    <cellStyle name="T_09_BangTongHopKinhPhiNhaso9 3 6 2 3" xfId="10612"/>
    <cellStyle name="T_09_BangTongHopKinhPhiNhaso9 3 6 3" xfId="10613"/>
    <cellStyle name="T_09_BangTongHopKinhPhiNhaso9 3 6 4" xfId="10614"/>
    <cellStyle name="T_09_BangTongHopKinhPhiNhaso9 3 6 5" xfId="10615"/>
    <cellStyle name="T_09_BangTongHopKinhPhiNhaso9 3 7" xfId="10616"/>
    <cellStyle name="T_09_BangTongHopKinhPhiNhaso9 3 7 2" xfId="10617"/>
    <cellStyle name="T_09_BangTongHopKinhPhiNhaso9 3 7 3" xfId="10618"/>
    <cellStyle name="T_09_BangTongHopKinhPhiNhaso9 3 7 4" xfId="10619"/>
    <cellStyle name="T_09_BangTongHopKinhPhiNhaso9 3 8" xfId="10620"/>
    <cellStyle name="T_09_BangTongHopKinhPhiNhaso9 3 8 2" xfId="10621"/>
    <cellStyle name="T_09_BangTongHopKinhPhiNhaso9 3 8 3" xfId="10622"/>
    <cellStyle name="T_09_BangTongHopKinhPhiNhaso9 3 8 4" xfId="10623"/>
    <cellStyle name="T_09_BangTongHopKinhPhiNhaso9 3 9" xfId="10624"/>
    <cellStyle name="T_09_BangTongHopKinhPhiNhaso9 3 9 2" xfId="10625"/>
    <cellStyle name="T_09_BangTongHopKinhPhiNhaso9 4" xfId="10626"/>
    <cellStyle name="T_09_BangTongHopKinhPhiNhaso9 4 10" xfId="10627"/>
    <cellStyle name="T_09_BangTongHopKinhPhiNhaso9 4 11" xfId="10628"/>
    <cellStyle name="T_09_BangTongHopKinhPhiNhaso9 4 2" xfId="10629"/>
    <cellStyle name="T_09_BangTongHopKinhPhiNhaso9 4 2 2" xfId="10630"/>
    <cellStyle name="T_09_BangTongHopKinhPhiNhaso9 4 2 2 2" xfId="10631"/>
    <cellStyle name="T_09_BangTongHopKinhPhiNhaso9 4 2 2 3" xfId="10632"/>
    <cellStyle name="T_09_BangTongHopKinhPhiNhaso9 4 2 3" xfId="10633"/>
    <cellStyle name="T_09_BangTongHopKinhPhiNhaso9 4 2 4" xfId="10634"/>
    <cellStyle name="T_09_BangTongHopKinhPhiNhaso9 4 2 5" xfId="10635"/>
    <cellStyle name="T_09_BangTongHopKinhPhiNhaso9 4 3" xfId="10636"/>
    <cellStyle name="T_09_BangTongHopKinhPhiNhaso9 4 3 2" xfId="10637"/>
    <cellStyle name="T_09_BangTongHopKinhPhiNhaso9 4 3 2 2" xfId="10638"/>
    <cellStyle name="T_09_BangTongHopKinhPhiNhaso9 4 3 2 3" xfId="10639"/>
    <cellStyle name="T_09_BangTongHopKinhPhiNhaso9 4 3 3" xfId="10640"/>
    <cellStyle name="T_09_BangTongHopKinhPhiNhaso9 4 3 4" xfId="10641"/>
    <cellStyle name="T_09_BangTongHopKinhPhiNhaso9 4 3 5" xfId="10642"/>
    <cellStyle name="T_09_BangTongHopKinhPhiNhaso9 4 4" xfId="10643"/>
    <cellStyle name="T_09_BangTongHopKinhPhiNhaso9 4 4 2" xfId="10644"/>
    <cellStyle name="T_09_BangTongHopKinhPhiNhaso9 4 4 2 2" xfId="10645"/>
    <cellStyle name="T_09_BangTongHopKinhPhiNhaso9 4 4 2 3" xfId="10646"/>
    <cellStyle name="T_09_BangTongHopKinhPhiNhaso9 4 4 3" xfId="10647"/>
    <cellStyle name="T_09_BangTongHopKinhPhiNhaso9 4 4 4" xfId="10648"/>
    <cellStyle name="T_09_BangTongHopKinhPhiNhaso9 4 4 5" xfId="10649"/>
    <cellStyle name="T_09_BangTongHopKinhPhiNhaso9 4 5" xfId="10650"/>
    <cellStyle name="T_09_BangTongHopKinhPhiNhaso9 4 5 2" xfId="10651"/>
    <cellStyle name="T_09_BangTongHopKinhPhiNhaso9 4 5 2 2" xfId="10652"/>
    <cellStyle name="T_09_BangTongHopKinhPhiNhaso9 4 5 2 3" xfId="10653"/>
    <cellStyle name="T_09_BangTongHopKinhPhiNhaso9 4 5 3" xfId="10654"/>
    <cellStyle name="T_09_BangTongHopKinhPhiNhaso9 4 5 4" xfId="10655"/>
    <cellStyle name="T_09_BangTongHopKinhPhiNhaso9 4 5 5" xfId="10656"/>
    <cellStyle name="T_09_BangTongHopKinhPhiNhaso9 4 6" xfId="10657"/>
    <cellStyle name="T_09_BangTongHopKinhPhiNhaso9 4 6 2" xfId="10658"/>
    <cellStyle name="T_09_BangTongHopKinhPhiNhaso9 4 6 2 2" xfId="10659"/>
    <cellStyle name="T_09_BangTongHopKinhPhiNhaso9 4 6 2 3" xfId="10660"/>
    <cellStyle name="T_09_BangTongHopKinhPhiNhaso9 4 6 3" xfId="10661"/>
    <cellStyle name="T_09_BangTongHopKinhPhiNhaso9 4 6 4" xfId="10662"/>
    <cellStyle name="T_09_BangTongHopKinhPhiNhaso9 4 6 5" xfId="10663"/>
    <cellStyle name="T_09_BangTongHopKinhPhiNhaso9 4 7" xfId="10664"/>
    <cellStyle name="T_09_BangTongHopKinhPhiNhaso9 4 7 2" xfId="10665"/>
    <cellStyle name="T_09_BangTongHopKinhPhiNhaso9 4 7 3" xfId="10666"/>
    <cellStyle name="T_09_BangTongHopKinhPhiNhaso9 4 7 4" xfId="10667"/>
    <cellStyle name="T_09_BangTongHopKinhPhiNhaso9 4 8" xfId="10668"/>
    <cellStyle name="T_09_BangTongHopKinhPhiNhaso9 4 8 2" xfId="10669"/>
    <cellStyle name="T_09_BangTongHopKinhPhiNhaso9 4 8 3" xfId="10670"/>
    <cellStyle name="T_09_BangTongHopKinhPhiNhaso9 4 8 4" xfId="10671"/>
    <cellStyle name="T_09_BangTongHopKinhPhiNhaso9 4 9" xfId="10672"/>
    <cellStyle name="T_09_BangTongHopKinhPhiNhaso9 4 9 2" xfId="10673"/>
    <cellStyle name="T_09_BangTongHopKinhPhiNhaso9 5" xfId="10674"/>
    <cellStyle name="T_09_BangTongHopKinhPhiNhaso9 5 2" xfId="10675"/>
    <cellStyle name="T_09_BangTongHopKinhPhiNhaso9 5 2 2" xfId="10676"/>
    <cellStyle name="T_09_BangTongHopKinhPhiNhaso9 5 2 3" xfId="10677"/>
    <cellStyle name="T_09_BangTongHopKinhPhiNhaso9 5 3" xfId="10678"/>
    <cellStyle name="T_09_BangTongHopKinhPhiNhaso9 5 4" xfId="10679"/>
    <cellStyle name="T_09_BangTongHopKinhPhiNhaso9 5 5" xfId="10680"/>
    <cellStyle name="T_09_BangTongHopKinhPhiNhaso9 6" xfId="10681"/>
    <cellStyle name="T_09_BangTongHopKinhPhiNhaso9 6 2" xfId="10682"/>
    <cellStyle name="T_09_BangTongHopKinhPhiNhaso9 6 2 2" xfId="10683"/>
    <cellStyle name="T_09_BangTongHopKinhPhiNhaso9 6 2 3" xfId="10684"/>
    <cellStyle name="T_09_BangTongHopKinhPhiNhaso9 6 3" xfId="10685"/>
    <cellStyle name="T_09_BangTongHopKinhPhiNhaso9 6 4" xfId="10686"/>
    <cellStyle name="T_09_BangTongHopKinhPhiNhaso9 6 5" xfId="10687"/>
    <cellStyle name="T_09_BangTongHopKinhPhiNhaso9 7" xfId="10688"/>
    <cellStyle name="T_09_BangTongHopKinhPhiNhaso9 7 2" xfId="10689"/>
    <cellStyle name="T_09_BangTongHopKinhPhiNhaso9 7 2 2" xfId="10690"/>
    <cellStyle name="T_09_BangTongHopKinhPhiNhaso9 7 2 3" xfId="10691"/>
    <cellStyle name="T_09_BangTongHopKinhPhiNhaso9 7 3" xfId="10692"/>
    <cellStyle name="T_09_BangTongHopKinhPhiNhaso9 7 4" xfId="10693"/>
    <cellStyle name="T_09_BangTongHopKinhPhiNhaso9 7 5" xfId="10694"/>
    <cellStyle name="T_09_BangTongHopKinhPhiNhaso9 8" xfId="10695"/>
    <cellStyle name="T_09_BangTongHopKinhPhiNhaso9 8 2" xfId="10696"/>
    <cellStyle name="T_09_BangTongHopKinhPhiNhaso9 8 2 2" xfId="10697"/>
    <cellStyle name="T_09_BangTongHopKinhPhiNhaso9 8 2 3" xfId="10698"/>
    <cellStyle name="T_09_BangTongHopKinhPhiNhaso9 8 3" xfId="10699"/>
    <cellStyle name="T_09_BangTongHopKinhPhiNhaso9 8 4" xfId="10700"/>
    <cellStyle name="T_09_BangTongHopKinhPhiNhaso9 8 5" xfId="10701"/>
    <cellStyle name="T_09_BangTongHopKinhPhiNhaso9 9" xfId="10702"/>
    <cellStyle name="T_09_BangTongHopKinhPhiNhaso9 9 2" xfId="10703"/>
    <cellStyle name="T_09_BangTongHopKinhPhiNhaso9 9 2 2" xfId="10704"/>
    <cellStyle name="T_09_BangTongHopKinhPhiNhaso9 9 2 3" xfId="10705"/>
    <cellStyle name="T_09_BangTongHopKinhPhiNhaso9 9 3" xfId="10706"/>
    <cellStyle name="T_09_BangTongHopKinhPhiNhaso9 9 4" xfId="10707"/>
    <cellStyle name="T_09_BangTongHopKinhPhiNhaso9 9 5" xfId="10708"/>
    <cellStyle name="T_09_BangTongHopKinhPhiNhaso9_CAY XANH" xfId="10709"/>
    <cellStyle name="T_09_BangTongHopKinhPhiNhaso9_CAY XANH 10" xfId="10710"/>
    <cellStyle name="T_09_BangTongHopKinhPhiNhaso9_CAY XANH 11" xfId="10711"/>
    <cellStyle name="T_09_BangTongHopKinhPhiNhaso9_CAY XANH 2" xfId="10712"/>
    <cellStyle name="T_09_BangTongHopKinhPhiNhaso9_CAY XANH 2 2" xfId="10713"/>
    <cellStyle name="T_09_BangTongHopKinhPhiNhaso9_CAY XANH 2 2 2" xfId="10714"/>
    <cellStyle name="T_09_BangTongHopKinhPhiNhaso9_CAY XANH 2 2 3" xfId="10715"/>
    <cellStyle name="T_09_BangTongHopKinhPhiNhaso9_CAY XANH 2 3" xfId="10716"/>
    <cellStyle name="T_09_BangTongHopKinhPhiNhaso9_CAY XANH 2 4" xfId="10717"/>
    <cellStyle name="T_09_BangTongHopKinhPhiNhaso9_CAY XANH 2 5" xfId="10718"/>
    <cellStyle name="T_09_BangTongHopKinhPhiNhaso9_CAY XANH 3" xfId="10719"/>
    <cellStyle name="T_09_BangTongHopKinhPhiNhaso9_CAY XANH 3 2" xfId="10720"/>
    <cellStyle name="T_09_BangTongHopKinhPhiNhaso9_CAY XANH 3 2 2" xfId="10721"/>
    <cellStyle name="T_09_BangTongHopKinhPhiNhaso9_CAY XANH 3 2 3" xfId="10722"/>
    <cellStyle name="T_09_BangTongHopKinhPhiNhaso9_CAY XANH 3 3" xfId="10723"/>
    <cellStyle name="T_09_BangTongHopKinhPhiNhaso9_CAY XANH 3 4" xfId="10724"/>
    <cellStyle name="T_09_BangTongHopKinhPhiNhaso9_CAY XANH 3 5" xfId="10725"/>
    <cellStyle name="T_09_BangTongHopKinhPhiNhaso9_CAY XANH 4" xfId="10726"/>
    <cellStyle name="T_09_BangTongHopKinhPhiNhaso9_CAY XANH 4 2" xfId="10727"/>
    <cellStyle name="T_09_BangTongHopKinhPhiNhaso9_CAY XANH 4 2 2" xfId="10728"/>
    <cellStyle name="T_09_BangTongHopKinhPhiNhaso9_CAY XANH 4 2 3" xfId="10729"/>
    <cellStyle name="T_09_BangTongHopKinhPhiNhaso9_CAY XANH 4 3" xfId="10730"/>
    <cellStyle name="T_09_BangTongHopKinhPhiNhaso9_CAY XANH 4 4" xfId="10731"/>
    <cellStyle name="T_09_BangTongHopKinhPhiNhaso9_CAY XANH 4 5" xfId="10732"/>
    <cellStyle name="T_09_BangTongHopKinhPhiNhaso9_CAY XANH 5" xfId="10733"/>
    <cellStyle name="T_09_BangTongHopKinhPhiNhaso9_CAY XANH 5 2" xfId="10734"/>
    <cellStyle name="T_09_BangTongHopKinhPhiNhaso9_CAY XANH 5 2 2" xfId="10735"/>
    <cellStyle name="T_09_BangTongHopKinhPhiNhaso9_CAY XANH 5 2 3" xfId="10736"/>
    <cellStyle name="T_09_BangTongHopKinhPhiNhaso9_CAY XANH 5 3" xfId="10737"/>
    <cellStyle name="T_09_BangTongHopKinhPhiNhaso9_CAY XANH 5 4" xfId="10738"/>
    <cellStyle name="T_09_BangTongHopKinhPhiNhaso9_CAY XANH 5 5" xfId="10739"/>
    <cellStyle name="T_09_BangTongHopKinhPhiNhaso9_CAY XANH 6" xfId="10740"/>
    <cellStyle name="T_09_BangTongHopKinhPhiNhaso9_CAY XANH 6 2" xfId="10741"/>
    <cellStyle name="T_09_BangTongHopKinhPhiNhaso9_CAY XANH 6 2 2" xfId="10742"/>
    <cellStyle name="T_09_BangTongHopKinhPhiNhaso9_CAY XANH 6 2 3" xfId="10743"/>
    <cellStyle name="T_09_BangTongHopKinhPhiNhaso9_CAY XANH 6 3" xfId="10744"/>
    <cellStyle name="T_09_BangTongHopKinhPhiNhaso9_CAY XANH 6 4" xfId="10745"/>
    <cellStyle name="T_09_BangTongHopKinhPhiNhaso9_CAY XANH 6 5" xfId="10746"/>
    <cellStyle name="T_09_BangTongHopKinhPhiNhaso9_CAY XANH 7" xfId="10747"/>
    <cellStyle name="T_09_BangTongHopKinhPhiNhaso9_CAY XANH 7 2" xfId="10748"/>
    <cellStyle name="T_09_BangTongHopKinhPhiNhaso9_CAY XANH 7 3" xfId="10749"/>
    <cellStyle name="T_09_BangTongHopKinhPhiNhaso9_CAY XANH 7 4" xfId="10750"/>
    <cellStyle name="T_09_BangTongHopKinhPhiNhaso9_CAY XANH 8" xfId="10751"/>
    <cellStyle name="T_09_BangTongHopKinhPhiNhaso9_CAY XANH 8 2" xfId="10752"/>
    <cellStyle name="T_09_BangTongHopKinhPhiNhaso9_CAY XANH 8 3" xfId="10753"/>
    <cellStyle name="T_09_BangTongHopKinhPhiNhaso9_CAY XANH 8 4" xfId="10754"/>
    <cellStyle name="T_09_BangTongHopKinhPhiNhaso9_CAY XANH 9" xfId="10755"/>
    <cellStyle name="T_09_BangTongHopKinhPhiNhaso9_CAY XANH 9 2" xfId="10756"/>
    <cellStyle name="T_09_BangTongHopKinhPhiNhaso9_DU TOAN CV 23-9 (phan cay xanh)" xfId="10757"/>
    <cellStyle name="T_09_BangTongHopKinhPhiNhaso9_DU TOAN CV 23-9 (phan cay xanh) 10" xfId="10758"/>
    <cellStyle name="T_09_BangTongHopKinhPhiNhaso9_DU TOAN CV 23-9 (phan cay xanh) 11" xfId="10759"/>
    <cellStyle name="T_09_BangTongHopKinhPhiNhaso9_DU TOAN CV 23-9 (phan cay xanh) 2" xfId="10760"/>
    <cellStyle name="T_09_BangTongHopKinhPhiNhaso9_DU TOAN CV 23-9 (phan cay xanh) 2 2" xfId="10761"/>
    <cellStyle name="T_09_BangTongHopKinhPhiNhaso9_DU TOAN CV 23-9 (phan cay xanh) 2 2 2" xfId="10762"/>
    <cellStyle name="T_09_BangTongHopKinhPhiNhaso9_DU TOAN CV 23-9 (phan cay xanh) 2 2 3" xfId="10763"/>
    <cellStyle name="T_09_BangTongHopKinhPhiNhaso9_DU TOAN CV 23-9 (phan cay xanh) 2 3" xfId="10764"/>
    <cellStyle name="T_09_BangTongHopKinhPhiNhaso9_DU TOAN CV 23-9 (phan cay xanh) 2 4" xfId="10765"/>
    <cellStyle name="T_09_BangTongHopKinhPhiNhaso9_DU TOAN CV 23-9 (phan cay xanh) 2 5" xfId="10766"/>
    <cellStyle name="T_09_BangTongHopKinhPhiNhaso9_DU TOAN CV 23-9 (phan cay xanh) 3" xfId="10767"/>
    <cellStyle name="T_09_BangTongHopKinhPhiNhaso9_DU TOAN CV 23-9 (phan cay xanh) 3 2" xfId="10768"/>
    <cellStyle name="T_09_BangTongHopKinhPhiNhaso9_DU TOAN CV 23-9 (phan cay xanh) 3 2 2" xfId="10769"/>
    <cellStyle name="T_09_BangTongHopKinhPhiNhaso9_DU TOAN CV 23-9 (phan cay xanh) 3 2 3" xfId="10770"/>
    <cellStyle name="T_09_BangTongHopKinhPhiNhaso9_DU TOAN CV 23-9 (phan cay xanh) 3 3" xfId="10771"/>
    <cellStyle name="T_09_BangTongHopKinhPhiNhaso9_DU TOAN CV 23-9 (phan cay xanh) 3 4" xfId="10772"/>
    <cellStyle name="T_09_BangTongHopKinhPhiNhaso9_DU TOAN CV 23-9 (phan cay xanh) 3 5" xfId="10773"/>
    <cellStyle name="T_09_BangTongHopKinhPhiNhaso9_DU TOAN CV 23-9 (phan cay xanh) 4" xfId="10774"/>
    <cellStyle name="T_09_BangTongHopKinhPhiNhaso9_DU TOAN CV 23-9 (phan cay xanh) 4 2" xfId="10775"/>
    <cellStyle name="T_09_BangTongHopKinhPhiNhaso9_DU TOAN CV 23-9 (phan cay xanh) 4 2 2" xfId="10776"/>
    <cellStyle name="T_09_BangTongHopKinhPhiNhaso9_DU TOAN CV 23-9 (phan cay xanh) 4 2 3" xfId="10777"/>
    <cellStyle name="T_09_BangTongHopKinhPhiNhaso9_DU TOAN CV 23-9 (phan cay xanh) 4 3" xfId="10778"/>
    <cellStyle name="T_09_BangTongHopKinhPhiNhaso9_DU TOAN CV 23-9 (phan cay xanh) 4 4" xfId="10779"/>
    <cellStyle name="T_09_BangTongHopKinhPhiNhaso9_DU TOAN CV 23-9 (phan cay xanh) 4 5" xfId="10780"/>
    <cellStyle name="T_09_BangTongHopKinhPhiNhaso9_DU TOAN CV 23-9 (phan cay xanh) 5" xfId="10781"/>
    <cellStyle name="T_09_BangTongHopKinhPhiNhaso9_DU TOAN CV 23-9 (phan cay xanh) 5 2" xfId="10782"/>
    <cellStyle name="T_09_BangTongHopKinhPhiNhaso9_DU TOAN CV 23-9 (phan cay xanh) 5 2 2" xfId="10783"/>
    <cellStyle name="T_09_BangTongHopKinhPhiNhaso9_DU TOAN CV 23-9 (phan cay xanh) 5 2 3" xfId="10784"/>
    <cellStyle name="T_09_BangTongHopKinhPhiNhaso9_DU TOAN CV 23-9 (phan cay xanh) 5 3" xfId="10785"/>
    <cellStyle name="T_09_BangTongHopKinhPhiNhaso9_DU TOAN CV 23-9 (phan cay xanh) 5 4" xfId="10786"/>
    <cellStyle name="T_09_BangTongHopKinhPhiNhaso9_DU TOAN CV 23-9 (phan cay xanh) 5 5" xfId="10787"/>
    <cellStyle name="T_09_BangTongHopKinhPhiNhaso9_DU TOAN CV 23-9 (phan cay xanh) 6" xfId="10788"/>
    <cellStyle name="T_09_BangTongHopKinhPhiNhaso9_DU TOAN CV 23-9 (phan cay xanh) 6 2" xfId="10789"/>
    <cellStyle name="T_09_BangTongHopKinhPhiNhaso9_DU TOAN CV 23-9 (phan cay xanh) 6 2 2" xfId="10790"/>
    <cellStyle name="T_09_BangTongHopKinhPhiNhaso9_DU TOAN CV 23-9 (phan cay xanh) 6 2 3" xfId="10791"/>
    <cellStyle name="T_09_BangTongHopKinhPhiNhaso9_DU TOAN CV 23-9 (phan cay xanh) 6 3" xfId="10792"/>
    <cellStyle name="T_09_BangTongHopKinhPhiNhaso9_DU TOAN CV 23-9 (phan cay xanh) 6 4" xfId="10793"/>
    <cellStyle name="T_09_BangTongHopKinhPhiNhaso9_DU TOAN CV 23-9 (phan cay xanh) 6 5" xfId="10794"/>
    <cellStyle name="T_09_BangTongHopKinhPhiNhaso9_DU TOAN CV 23-9 (phan cay xanh) 7" xfId="10795"/>
    <cellStyle name="T_09_BangTongHopKinhPhiNhaso9_DU TOAN CV 23-9 (phan cay xanh) 7 2" xfId="10796"/>
    <cellStyle name="T_09_BangTongHopKinhPhiNhaso9_DU TOAN CV 23-9 (phan cay xanh) 7 3" xfId="10797"/>
    <cellStyle name="T_09_BangTongHopKinhPhiNhaso9_DU TOAN CV 23-9 (phan cay xanh) 7 4" xfId="10798"/>
    <cellStyle name="T_09_BangTongHopKinhPhiNhaso9_DU TOAN CV 23-9 (phan cay xanh) 8" xfId="10799"/>
    <cellStyle name="T_09_BangTongHopKinhPhiNhaso9_DU TOAN CV 23-9 (phan cay xanh) 8 2" xfId="10800"/>
    <cellStyle name="T_09_BangTongHopKinhPhiNhaso9_DU TOAN CV 23-9 (phan cay xanh) 8 3" xfId="10801"/>
    <cellStyle name="T_09_BangTongHopKinhPhiNhaso9_DU TOAN CV 23-9 (phan cay xanh) 8 4" xfId="10802"/>
    <cellStyle name="T_09_BangTongHopKinhPhiNhaso9_DU TOAN CV 23-9 (phan cay xanh) 9" xfId="10803"/>
    <cellStyle name="T_09_BangTongHopKinhPhiNhaso9_DU TOAN CV 23-9 (phan cay xanh) 9 2" xfId="10804"/>
    <cellStyle name="T_09_BangTongHopKinhPhiNhaso9_DU TOAN CV 23-9 ++++" xfId="10805"/>
    <cellStyle name="T_09_BangTongHopKinhPhiNhaso9_DU TOAN CV 23-9 ++++ 10" xfId="10806"/>
    <cellStyle name="T_09_BangTongHopKinhPhiNhaso9_DU TOAN CV 23-9 ++++ 11" xfId="10807"/>
    <cellStyle name="T_09_BangTongHopKinhPhiNhaso9_DU TOAN CV 23-9 ++++ 2" xfId="10808"/>
    <cellStyle name="T_09_BangTongHopKinhPhiNhaso9_DU TOAN CV 23-9 ++++ 2 2" xfId="10809"/>
    <cellStyle name="T_09_BangTongHopKinhPhiNhaso9_DU TOAN CV 23-9 ++++ 2 2 2" xfId="10810"/>
    <cellStyle name="T_09_BangTongHopKinhPhiNhaso9_DU TOAN CV 23-9 ++++ 2 2 3" xfId="10811"/>
    <cellStyle name="T_09_BangTongHopKinhPhiNhaso9_DU TOAN CV 23-9 ++++ 2 3" xfId="10812"/>
    <cellStyle name="T_09_BangTongHopKinhPhiNhaso9_DU TOAN CV 23-9 ++++ 2 4" xfId="10813"/>
    <cellStyle name="T_09_BangTongHopKinhPhiNhaso9_DU TOAN CV 23-9 ++++ 2 5" xfId="10814"/>
    <cellStyle name="T_09_BangTongHopKinhPhiNhaso9_DU TOAN CV 23-9 ++++ 3" xfId="10815"/>
    <cellStyle name="T_09_BangTongHopKinhPhiNhaso9_DU TOAN CV 23-9 ++++ 3 2" xfId="10816"/>
    <cellStyle name="T_09_BangTongHopKinhPhiNhaso9_DU TOAN CV 23-9 ++++ 3 2 2" xfId="10817"/>
    <cellStyle name="T_09_BangTongHopKinhPhiNhaso9_DU TOAN CV 23-9 ++++ 3 2 3" xfId="10818"/>
    <cellStyle name="T_09_BangTongHopKinhPhiNhaso9_DU TOAN CV 23-9 ++++ 3 3" xfId="10819"/>
    <cellStyle name="T_09_BangTongHopKinhPhiNhaso9_DU TOAN CV 23-9 ++++ 3 4" xfId="10820"/>
    <cellStyle name="T_09_BangTongHopKinhPhiNhaso9_DU TOAN CV 23-9 ++++ 3 5" xfId="10821"/>
    <cellStyle name="T_09_BangTongHopKinhPhiNhaso9_DU TOAN CV 23-9 ++++ 4" xfId="10822"/>
    <cellStyle name="T_09_BangTongHopKinhPhiNhaso9_DU TOAN CV 23-9 ++++ 4 2" xfId="10823"/>
    <cellStyle name="T_09_BangTongHopKinhPhiNhaso9_DU TOAN CV 23-9 ++++ 4 2 2" xfId="10824"/>
    <cellStyle name="T_09_BangTongHopKinhPhiNhaso9_DU TOAN CV 23-9 ++++ 4 2 3" xfId="10825"/>
    <cellStyle name="T_09_BangTongHopKinhPhiNhaso9_DU TOAN CV 23-9 ++++ 4 3" xfId="10826"/>
    <cellStyle name="T_09_BangTongHopKinhPhiNhaso9_DU TOAN CV 23-9 ++++ 4 4" xfId="10827"/>
    <cellStyle name="T_09_BangTongHopKinhPhiNhaso9_DU TOAN CV 23-9 ++++ 4 5" xfId="10828"/>
    <cellStyle name="T_09_BangTongHopKinhPhiNhaso9_DU TOAN CV 23-9 ++++ 5" xfId="10829"/>
    <cellStyle name="T_09_BangTongHopKinhPhiNhaso9_DU TOAN CV 23-9 ++++ 5 2" xfId="10830"/>
    <cellStyle name="T_09_BangTongHopKinhPhiNhaso9_DU TOAN CV 23-9 ++++ 5 2 2" xfId="10831"/>
    <cellStyle name="T_09_BangTongHopKinhPhiNhaso9_DU TOAN CV 23-9 ++++ 5 2 3" xfId="10832"/>
    <cellStyle name="T_09_BangTongHopKinhPhiNhaso9_DU TOAN CV 23-9 ++++ 5 3" xfId="10833"/>
    <cellStyle name="T_09_BangTongHopKinhPhiNhaso9_DU TOAN CV 23-9 ++++ 5 4" xfId="10834"/>
    <cellStyle name="T_09_BangTongHopKinhPhiNhaso9_DU TOAN CV 23-9 ++++ 5 5" xfId="10835"/>
    <cellStyle name="T_09_BangTongHopKinhPhiNhaso9_DU TOAN CV 23-9 ++++ 6" xfId="10836"/>
    <cellStyle name="T_09_BangTongHopKinhPhiNhaso9_DU TOAN CV 23-9 ++++ 6 2" xfId="10837"/>
    <cellStyle name="T_09_BangTongHopKinhPhiNhaso9_DU TOAN CV 23-9 ++++ 6 2 2" xfId="10838"/>
    <cellStyle name="T_09_BangTongHopKinhPhiNhaso9_DU TOAN CV 23-9 ++++ 6 2 3" xfId="10839"/>
    <cellStyle name="T_09_BangTongHopKinhPhiNhaso9_DU TOAN CV 23-9 ++++ 6 3" xfId="10840"/>
    <cellStyle name="T_09_BangTongHopKinhPhiNhaso9_DU TOAN CV 23-9 ++++ 6 4" xfId="10841"/>
    <cellStyle name="T_09_BangTongHopKinhPhiNhaso9_DU TOAN CV 23-9 ++++ 6 5" xfId="10842"/>
    <cellStyle name="T_09_BangTongHopKinhPhiNhaso9_DU TOAN CV 23-9 ++++ 7" xfId="10843"/>
    <cellStyle name="T_09_BangTongHopKinhPhiNhaso9_DU TOAN CV 23-9 ++++ 7 2" xfId="10844"/>
    <cellStyle name="T_09_BangTongHopKinhPhiNhaso9_DU TOAN CV 23-9 ++++ 7 3" xfId="10845"/>
    <cellStyle name="T_09_BangTongHopKinhPhiNhaso9_DU TOAN CV 23-9 ++++ 7 4" xfId="10846"/>
    <cellStyle name="T_09_BangTongHopKinhPhiNhaso9_DU TOAN CV 23-9 ++++ 8" xfId="10847"/>
    <cellStyle name="T_09_BangTongHopKinhPhiNhaso9_DU TOAN CV 23-9 ++++ 8 2" xfId="10848"/>
    <cellStyle name="T_09_BangTongHopKinhPhiNhaso9_DU TOAN CV 23-9 ++++ 8 3" xfId="10849"/>
    <cellStyle name="T_09_BangTongHopKinhPhiNhaso9_DU TOAN CV 23-9 ++++ 8 4" xfId="10850"/>
    <cellStyle name="T_09_BangTongHopKinhPhiNhaso9_DU TOAN CV 23-9 ++++ 9" xfId="10851"/>
    <cellStyle name="T_09_BangTongHopKinhPhiNhaso9_DU TOAN CV 23-9 ++++ 9 2" xfId="10852"/>
    <cellStyle name="T_09_BangTongHopKinhPhiNhaso9_DU TOAN CV 23-9 SUA" xfId="10853"/>
    <cellStyle name="T_09_BangTongHopKinhPhiNhaso9_DU TOAN CV 23-9 SUA 10" xfId="10854"/>
    <cellStyle name="T_09_BangTongHopKinhPhiNhaso9_DU TOAN CV 23-9 SUA 11" xfId="10855"/>
    <cellStyle name="T_09_BangTongHopKinhPhiNhaso9_DU TOAN CV 23-9 SUA 2" xfId="10856"/>
    <cellStyle name="T_09_BangTongHopKinhPhiNhaso9_DU TOAN CV 23-9 SUA 2 2" xfId="10857"/>
    <cellStyle name="T_09_BangTongHopKinhPhiNhaso9_DU TOAN CV 23-9 SUA 2 2 2" xfId="10858"/>
    <cellStyle name="T_09_BangTongHopKinhPhiNhaso9_DU TOAN CV 23-9 SUA 2 2 3" xfId="10859"/>
    <cellStyle name="T_09_BangTongHopKinhPhiNhaso9_DU TOAN CV 23-9 SUA 2 3" xfId="10860"/>
    <cellStyle name="T_09_BangTongHopKinhPhiNhaso9_DU TOAN CV 23-9 SUA 2 4" xfId="10861"/>
    <cellStyle name="T_09_BangTongHopKinhPhiNhaso9_DU TOAN CV 23-9 SUA 2 5" xfId="10862"/>
    <cellStyle name="T_09_BangTongHopKinhPhiNhaso9_DU TOAN CV 23-9 SUA 3" xfId="10863"/>
    <cellStyle name="T_09_BangTongHopKinhPhiNhaso9_DU TOAN CV 23-9 SUA 3 2" xfId="10864"/>
    <cellStyle name="T_09_BangTongHopKinhPhiNhaso9_DU TOAN CV 23-9 SUA 3 2 2" xfId="10865"/>
    <cellStyle name="T_09_BangTongHopKinhPhiNhaso9_DU TOAN CV 23-9 SUA 3 2 3" xfId="10866"/>
    <cellStyle name="T_09_BangTongHopKinhPhiNhaso9_DU TOAN CV 23-9 SUA 3 3" xfId="10867"/>
    <cellStyle name="T_09_BangTongHopKinhPhiNhaso9_DU TOAN CV 23-9 SUA 3 4" xfId="10868"/>
    <cellStyle name="T_09_BangTongHopKinhPhiNhaso9_DU TOAN CV 23-9 SUA 3 5" xfId="10869"/>
    <cellStyle name="T_09_BangTongHopKinhPhiNhaso9_DU TOAN CV 23-9 SUA 4" xfId="10870"/>
    <cellStyle name="T_09_BangTongHopKinhPhiNhaso9_DU TOAN CV 23-9 SUA 4 2" xfId="10871"/>
    <cellStyle name="T_09_BangTongHopKinhPhiNhaso9_DU TOAN CV 23-9 SUA 4 2 2" xfId="10872"/>
    <cellStyle name="T_09_BangTongHopKinhPhiNhaso9_DU TOAN CV 23-9 SUA 4 2 3" xfId="10873"/>
    <cellStyle name="T_09_BangTongHopKinhPhiNhaso9_DU TOAN CV 23-9 SUA 4 3" xfId="10874"/>
    <cellStyle name="T_09_BangTongHopKinhPhiNhaso9_DU TOAN CV 23-9 SUA 4 4" xfId="10875"/>
    <cellStyle name="T_09_BangTongHopKinhPhiNhaso9_DU TOAN CV 23-9 SUA 4 5" xfId="10876"/>
    <cellStyle name="T_09_BangTongHopKinhPhiNhaso9_DU TOAN CV 23-9 SUA 5" xfId="10877"/>
    <cellStyle name="T_09_BangTongHopKinhPhiNhaso9_DU TOAN CV 23-9 SUA 5 2" xfId="10878"/>
    <cellStyle name="T_09_BangTongHopKinhPhiNhaso9_DU TOAN CV 23-9 SUA 5 2 2" xfId="10879"/>
    <cellStyle name="T_09_BangTongHopKinhPhiNhaso9_DU TOAN CV 23-9 SUA 5 2 3" xfId="10880"/>
    <cellStyle name="T_09_BangTongHopKinhPhiNhaso9_DU TOAN CV 23-9 SUA 5 3" xfId="10881"/>
    <cellStyle name="T_09_BangTongHopKinhPhiNhaso9_DU TOAN CV 23-9 SUA 5 4" xfId="10882"/>
    <cellStyle name="T_09_BangTongHopKinhPhiNhaso9_DU TOAN CV 23-9 SUA 5 5" xfId="10883"/>
    <cellStyle name="T_09_BangTongHopKinhPhiNhaso9_DU TOAN CV 23-9 SUA 6" xfId="10884"/>
    <cellStyle name="T_09_BangTongHopKinhPhiNhaso9_DU TOAN CV 23-9 SUA 6 2" xfId="10885"/>
    <cellStyle name="T_09_BangTongHopKinhPhiNhaso9_DU TOAN CV 23-9 SUA 6 2 2" xfId="10886"/>
    <cellStyle name="T_09_BangTongHopKinhPhiNhaso9_DU TOAN CV 23-9 SUA 6 2 3" xfId="10887"/>
    <cellStyle name="T_09_BangTongHopKinhPhiNhaso9_DU TOAN CV 23-9 SUA 6 3" xfId="10888"/>
    <cellStyle name="T_09_BangTongHopKinhPhiNhaso9_DU TOAN CV 23-9 SUA 6 4" xfId="10889"/>
    <cellStyle name="T_09_BangTongHopKinhPhiNhaso9_DU TOAN CV 23-9 SUA 6 5" xfId="10890"/>
    <cellStyle name="T_09_BangTongHopKinhPhiNhaso9_DU TOAN CV 23-9 SUA 7" xfId="10891"/>
    <cellStyle name="T_09_BangTongHopKinhPhiNhaso9_DU TOAN CV 23-9 SUA 7 2" xfId="10892"/>
    <cellStyle name="T_09_BangTongHopKinhPhiNhaso9_DU TOAN CV 23-9 SUA 7 3" xfId="10893"/>
    <cellStyle name="T_09_BangTongHopKinhPhiNhaso9_DU TOAN CV 23-9 SUA 7 4" xfId="10894"/>
    <cellStyle name="T_09_BangTongHopKinhPhiNhaso9_DU TOAN CV 23-9 SUA 8" xfId="10895"/>
    <cellStyle name="T_09_BangTongHopKinhPhiNhaso9_DU TOAN CV 23-9 SUA 8 2" xfId="10896"/>
    <cellStyle name="T_09_BangTongHopKinhPhiNhaso9_DU TOAN CV 23-9 SUA 8 3" xfId="10897"/>
    <cellStyle name="T_09_BangTongHopKinhPhiNhaso9_DU TOAN CV 23-9 SUA 8 4" xfId="10898"/>
    <cellStyle name="T_09_BangTongHopKinhPhiNhaso9_DU TOAN CV 23-9 SUA 9" xfId="10899"/>
    <cellStyle name="T_09_BangTongHopKinhPhiNhaso9_DU TOAN CV 23-9 SUA 9 2" xfId="10900"/>
    <cellStyle name="T_09_BangTongHopKinhPhiNhaso9_DU TOAN CV tao dan (phan cay xanh)" xfId="10901"/>
    <cellStyle name="T_09_BangTongHopKinhPhiNhaso9_DU TOAN CV tao dan (phan cay xanh) 10" xfId="10902"/>
    <cellStyle name="T_09_BangTongHopKinhPhiNhaso9_DU TOAN CV tao dan (phan cay xanh) 11" xfId="10903"/>
    <cellStyle name="T_09_BangTongHopKinhPhiNhaso9_DU TOAN CV tao dan (phan cay xanh) 2" xfId="10904"/>
    <cellStyle name="T_09_BangTongHopKinhPhiNhaso9_DU TOAN CV tao dan (phan cay xanh) 2 2" xfId="10905"/>
    <cellStyle name="T_09_BangTongHopKinhPhiNhaso9_DU TOAN CV tao dan (phan cay xanh) 2 2 2" xfId="10906"/>
    <cellStyle name="T_09_BangTongHopKinhPhiNhaso9_DU TOAN CV tao dan (phan cay xanh) 2 2 3" xfId="10907"/>
    <cellStyle name="T_09_BangTongHopKinhPhiNhaso9_DU TOAN CV tao dan (phan cay xanh) 2 3" xfId="10908"/>
    <cellStyle name="T_09_BangTongHopKinhPhiNhaso9_DU TOAN CV tao dan (phan cay xanh) 2 4" xfId="10909"/>
    <cellStyle name="T_09_BangTongHopKinhPhiNhaso9_DU TOAN CV tao dan (phan cay xanh) 2 5" xfId="10910"/>
    <cellStyle name="T_09_BangTongHopKinhPhiNhaso9_DU TOAN CV tao dan (phan cay xanh) 3" xfId="10911"/>
    <cellStyle name="T_09_BangTongHopKinhPhiNhaso9_DU TOAN CV tao dan (phan cay xanh) 3 2" xfId="10912"/>
    <cellStyle name="T_09_BangTongHopKinhPhiNhaso9_DU TOAN CV tao dan (phan cay xanh) 3 2 2" xfId="10913"/>
    <cellStyle name="T_09_BangTongHopKinhPhiNhaso9_DU TOAN CV tao dan (phan cay xanh) 3 2 3" xfId="10914"/>
    <cellStyle name="T_09_BangTongHopKinhPhiNhaso9_DU TOAN CV tao dan (phan cay xanh) 3 3" xfId="10915"/>
    <cellStyle name="T_09_BangTongHopKinhPhiNhaso9_DU TOAN CV tao dan (phan cay xanh) 3 4" xfId="10916"/>
    <cellStyle name="T_09_BangTongHopKinhPhiNhaso9_DU TOAN CV tao dan (phan cay xanh) 3 5" xfId="10917"/>
    <cellStyle name="T_09_BangTongHopKinhPhiNhaso9_DU TOAN CV tao dan (phan cay xanh) 4" xfId="10918"/>
    <cellStyle name="T_09_BangTongHopKinhPhiNhaso9_DU TOAN CV tao dan (phan cay xanh) 4 2" xfId="10919"/>
    <cellStyle name="T_09_BangTongHopKinhPhiNhaso9_DU TOAN CV tao dan (phan cay xanh) 4 2 2" xfId="10920"/>
    <cellStyle name="T_09_BangTongHopKinhPhiNhaso9_DU TOAN CV tao dan (phan cay xanh) 4 2 3" xfId="10921"/>
    <cellStyle name="T_09_BangTongHopKinhPhiNhaso9_DU TOAN CV tao dan (phan cay xanh) 4 3" xfId="10922"/>
    <cellStyle name="T_09_BangTongHopKinhPhiNhaso9_DU TOAN CV tao dan (phan cay xanh) 4 4" xfId="10923"/>
    <cellStyle name="T_09_BangTongHopKinhPhiNhaso9_DU TOAN CV tao dan (phan cay xanh) 4 5" xfId="10924"/>
    <cellStyle name="T_09_BangTongHopKinhPhiNhaso9_DU TOAN CV tao dan (phan cay xanh) 5" xfId="10925"/>
    <cellStyle name="T_09_BangTongHopKinhPhiNhaso9_DU TOAN CV tao dan (phan cay xanh) 5 2" xfId="10926"/>
    <cellStyle name="T_09_BangTongHopKinhPhiNhaso9_DU TOAN CV tao dan (phan cay xanh) 5 2 2" xfId="10927"/>
    <cellStyle name="T_09_BangTongHopKinhPhiNhaso9_DU TOAN CV tao dan (phan cay xanh) 5 2 3" xfId="10928"/>
    <cellStyle name="T_09_BangTongHopKinhPhiNhaso9_DU TOAN CV tao dan (phan cay xanh) 5 3" xfId="10929"/>
    <cellStyle name="T_09_BangTongHopKinhPhiNhaso9_DU TOAN CV tao dan (phan cay xanh) 5 4" xfId="10930"/>
    <cellStyle name="T_09_BangTongHopKinhPhiNhaso9_DU TOAN CV tao dan (phan cay xanh) 5 5" xfId="10931"/>
    <cellStyle name="T_09_BangTongHopKinhPhiNhaso9_DU TOAN CV tao dan (phan cay xanh) 6" xfId="10932"/>
    <cellStyle name="T_09_BangTongHopKinhPhiNhaso9_DU TOAN CV tao dan (phan cay xanh) 6 2" xfId="10933"/>
    <cellStyle name="T_09_BangTongHopKinhPhiNhaso9_DU TOAN CV tao dan (phan cay xanh) 6 2 2" xfId="10934"/>
    <cellStyle name="T_09_BangTongHopKinhPhiNhaso9_DU TOAN CV tao dan (phan cay xanh) 6 2 3" xfId="10935"/>
    <cellStyle name="T_09_BangTongHopKinhPhiNhaso9_DU TOAN CV tao dan (phan cay xanh) 6 3" xfId="10936"/>
    <cellStyle name="T_09_BangTongHopKinhPhiNhaso9_DU TOAN CV tao dan (phan cay xanh) 6 4" xfId="10937"/>
    <cellStyle name="T_09_BangTongHopKinhPhiNhaso9_DU TOAN CV tao dan (phan cay xanh) 6 5" xfId="10938"/>
    <cellStyle name="T_09_BangTongHopKinhPhiNhaso9_DU TOAN CV tao dan (phan cay xanh) 7" xfId="10939"/>
    <cellStyle name="T_09_BangTongHopKinhPhiNhaso9_DU TOAN CV tao dan (phan cay xanh) 7 2" xfId="10940"/>
    <cellStyle name="T_09_BangTongHopKinhPhiNhaso9_DU TOAN CV tao dan (phan cay xanh) 7 3" xfId="10941"/>
    <cellStyle name="T_09_BangTongHopKinhPhiNhaso9_DU TOAN CV tao dan (phan cay xanh) 7 4" xfId="10942"/>
    <cellStyle name="T_09_BangTongHopKinhPhiNhaso9_DU TOAN CV tao dan (phan cay xanh) 8" xfId="10943"/>
    <cellStyle name="T_09_BangTongHopKinhPhiNhaso9_DU TOAN CV tao dan (phan cay xanh) 8 2" xfId="10944"/>
    <cellStyle name="T_09_BangTongHopKinhPhiNhaso9_DU TOAN CV tao dan (phan cay xanh) 8 3" xfId="10945"/>
    <cellStyle name="T_09_BangTongHopKinhPhiNhaso9_DU TOAN CV tao dan (phan cay xanh) 8 4" xfId="10946"/>
    <cellStyle name="T_09_BangTongHopKinhPhiNhaso9_DU TOAN CV tao dan (phan cay xanh) 9" xfId="10947"/>
    <cellStyle name="T_09_BangTongHopKinhPhiNhaso9_DU TOAN CV tao dan (phan cay xanh) 9 2" xfId="10948"/>
    <cellStyle name="T_09_BangTongHopKinhPhiNhaso9_KLCX" xfId="10949"/>
    <cellStyle name="T_09_BangTongHopKinhPhiNhaso9_KLCX 10" xfId="10950"/>
    <cellStyle name="T_09_BangTongHopKinhPhiNhaso9_KLCX 11" xfId="10951"/>
    <cellStyle name="T_09_BangTongHopKinhPhiNhaso9_KLCX 2" xfId="10952"/>
    <cellStyle name="T_09_BangTongHopKinhPhiNhaso9_KLCX 2 2" xfId="10953"/>
    <cellStyle name="T_09_BangTongHopKinhPhiNhaso9_KLCX 2 2 2" xfId="10954"/>
    <cellStyle name="T_09_BangTongHopKinhPhiNhaso9_KLCX 2 2 3" xfId="10955"/>
    <cellStyle name="T_09_BangTongHopKinhPhiNhaso9_KLCX 2 3" xfId="10956"/>
    <cellStyle name="T_09_BangTongHopKinhPhiNhaso9_KLCX 2 4" xfId="10957"/>
    <cellStyle name="T_09_BangTongHopKinhPhiNhaso9_KLCX 2 5" xfId="10958"/>
    <cellStyle name="T_09_BangTongHopKinhPhiNhaso9_KLCX 3" xfId="10959"/>
    <cellStyle name="T_09_BangTongHopKinhPhiNhaso9_KLCX 3 2" xfId="10960"/>
    <cellStyle name="T_09_BangTongHopKinhPhiNhaso9_KLCX 3 2 2" xfId="10961"/>
    <cellStyle name="T_09_BangTongHopKinhPhiNhaso9_KLCX 3 2 3" xfId="10962"/>
    <cellStyle name="T_09_BangTongHopKinhPhiNhaso9_KLCX 3 3" xfId="10963"/>
    <cellStyle name="T_09_BangTongHopKinhPhiNhaso9_KLCX 3 4" xfId="10964"/>
    <cellStyle name="T_09_BangTongHopKinhPhiNhaso9_KLCX 3 5" xfId="10965"/>
    <cellStyle name="T_09_BangTongHopKinhPhiNhaso9_KLCX 4" xfId="10966"/>
    <cellStyle name="T_09_BangTongHopKinhPhiNhaso9_KLCX 4 2" xfId="10967"/>
    <cellStyle name="T_09_BangTongHopKinhPhiNhaso9_KLCX 4 2 2" xfId="10968"/>
    <cellStyle name="T_09_BangTongHopKinhPhiNhaso9_KLCX 4 2 3" xfId="10969"/>
    <cellStyle name="T_09_BangTongHopKinhPhiNhaso9_KLCX 4 3" xfId="10970"/>
    <cellStyle name="T_09_BangTongHopKinhPhiNhaso9_KLCX 4 4" xfId="10971"/>
    <cellStyle name="T_09_BangTongHopKinhPhiNhaso9_KLCX 4 5" xfId="10972"/>
    <cellStyle name="T_09_BangTongHopKinhPhiNhaso9_KLCX 5" xfId="10973"/>
    <cellStyle name="T_09_BangTongHopKinhPhiNhaso9_KLCX 5 2" xfId="10974"/>
    <cellStyle name="T_09_BangTongHopKinhPhiNhaso9_KLCX 5 2 2" xfId="10975"/>
    <cellStyle name="T_09_BangTongHopKinhPhiNhaso9_KLCX 5 2 3" xfId="10976"/>
    <cellStyle name="T_09_BangTongHopKinhPhiNhaso9_KLCX 5 3" xfId="10977"/>
    <cellStyle name="T_09_BangTongHopKinhPhiNhaso9_KLCX 5 4" xfId="10978"/>
    <cellStyle name="T_09_BangTongHopKinhPhiNhaso9_KLCX 5 5" xfId="10979"/>
    <cellStyle name="T_09_BangTongHopKinhPhiNhaso9_KLCX 6" xfId="10980"/>
    <cellStyle name="T_09_BangTongHopKinhPhiNhaso9_KLCX 6 2" xfId="10981"/>
    <cellStyle name="T_09_BangTongHopKinhPhiNhaso9_KLCX 6 2 2" xfId="10982"/>
    <cellStyle name="T_09_BangTongHopKinhPhiNhaso9_KLCX 6 2 3" xfId="10983"/>
    <cellStyle name="T_09_BangTongHopKinhPhiNhaso9_KLCX 6 3" xfId="10984"/>
    <cellStyle name="T_09_BangTongHopKinhPhiNhaso9_KLCX 6 4" xfId="10985"/>
    <cellStyle name="T_09_BangTongHopKinhPhiNhaso9_KLCX 6 5" xfId="10986"/>
    <cellStyle name="T_09_BangTongHopKinhPhiNhaso9_KLCX 7" xfId="10987"/>
    <cellStyle name="T_09_BangTongHopKinhPhiNhaso9_KLCX 7 2" xfId="10988"/>
    <cellStyle name="T_09_BangTongHopKinhPhiNhaso9_KLCX 7 3" xfId="10989"/>
    <cellStyle name="T_09_BangTongHopKinhPhiNhaso9_KLCX 7 4" xfId="10990"/>
    <cellStyle name="T_09_BangTongHopKinhPhiNhaso9_KLCX 8" xfId="10991"/>
    <cellStyle name="T_09_BangTongHopKinhPhiNhaso9_KLCX 8 2" xfId="10992"/>
    <cellStyle name="T_09_BangTongHopKinhPhiNhaso9_KLCX 8 3" xfId="10993"/>
    <cellStyle name="T_09_BangTongHopKinhPhiNhaso9_KLCX 8 4" xfId="10994"/>
    <cellStyle name="T_09_BangTongHopKinhPhiNhaso9_KLCX 9" xfId="10995"/>
    <cellStyle name="T_09_BangTongHopKinhPhiNhaso9_KLCX 9 2" xfId="10996"/>
    <cellStyle name="T_09_BangTongHopKinhPhiNhaso9_PTVT CX" xfId="10997"/>
    <cellStyle name="T_09_BangTongHopKinhPhiNhaso9_PTVT CX 10" xfId="10998"/>
    <cellStyle name="T_09_BangTongHopKinhPhiNhaso9_PTVT CX 11" xfId="10999"/>
    <cellStyle name="T_09_BangTongHopKinhPhiNhaso9_PTVT CX 2" xfId="11000"/>
    <cellStyle name="T_09_BangTongHopKinhPhiNhaso9_PTVT CX 2 2" xfId="11001"/>
    <cellStyle name="T_09_BangTongHopKinhPhiNhaso9_PTVT CX 2 2 2" xfId="11002"/>
    <cellStyle name="T_09_BangTongHopKinhPhiNhaso9_PTVT CX 2 2 3" xfId="11003"/>
    <cellStyle name="T_09_BangTongHopKinhPhiNhaso9_PTVT CX 2 3" xfId="11004"/>
    <cellStyle name="T_09_BangTongHopKinhPhiNhaso9_PTVT CX 2 4" xfId="11005"/>
    <cellStyle name="T_09_BangTongHopKinhPhiNhaso9_PTVT CX 2 5" xfId="11006"/>
    <cellStyle name="T_09_BangTongHopKinhPhiNhaso9_PTVT CX 3" xfId="11007"/>
    <cellStyle name="T_09_BangTongHopKinhPhiNhaso9_PTVT CX 3 2" xfId="11008"/>
    <cellStyle name="T_09_BangTongHopKinhPhiNhaso9_PTVT CX 3 2 2" xfId="11009"/>
    <cellStyle name="T_09_BangTongHopKinhPhiNhaso9_PTVT CX 3 2 3" xfId="11010"/>
    <cellStyle name="T_09_BangTongHopKinhPhiNhaso9_PTVT CX 3 3" xfId="11011"/>
    <cellStyle name="T_09_BangTongHopKinhPhiNhaso9_PTVT CX 3 4" xfId="11012"/>
    <cellStyle name="T_09_BangTongHopKinhPhiNhaso9_PTVT CX 3 5" xfId="11013"/>
    <cellStyle name="T_09_BangTongHopKinhPhiNhaso9_PTVT CX 4" xfId="11014"/>
    <cellStyle name="T_09_BangTongHopKinhPhiNhaso9_PTVT CX 4 2" xfId="11015"/>
    <cellStyle name="T_09_BangTongHopKinhPhiNhaso9_PTVT CX 4 2 2" xfId="11016"/>
    <cellStyle name="T_09_BangTongHopKinhPhiNhaso9_PTVT CX 4 2 3" xfId="11017"/>
    <cellStyle name="T_09_BangTongHopKinhPhiNhaso9_PTVT CX 4 3" xfId="11018"/>
    <cellStyle name="T_09_BangTongHopKinhPhiNhaso9_PTVT CX 4 4" xfId="11019"/>
    <cellStyle name="T_09_BangTongHopKinhPhiNhaso9_PTVT CX 4 5" xfId="11020"/>
    <cellStyle name="T_09_BangTongHopKinhPhiNhaso9_PTVT CX 5" xfId="11021"/>
    <cellStyle name="T_09_BangTongHopKinhPhiNhaso9_PTVT CX 5 2" xfId="11022"/>
    <cellStyle name="T_09_BangTongHopKinhPhiNhaso9_PTVT CX 5 2 2" xfId="11023"/>
    <cellStyle name="T_09_BangTongHopKinhPhiNhaso9_PTVT CX 5 2 3" xfId="11024"/>
    <cellStyle name="T_09_BangTongHopKinhPhiNhaso9_PTVT CX 5 3" xfId="11025"/>
    <cellStyle name="T_09_BangTongHopKinhPhiNhaso9_PTVT CX 5 4" xfId="11026"/>
    <cellStyle name="T_09_BangTongHopKinhPhiNhaso9_PTVT CX 5 5" xfId="11027"/>
    <cellStyle name="T_09_BangTongHopKinhPhiNhaso9_PTVT CX 6" xfId="11028"/>
    <cellStyle name="T_09_BangTongHopKinhPhiNhaso9_PTVT CX 6 2" xfId="11029"/>
    <cellStyle name="T_09_BangTongHopKinhPhiNhaso9_PTVT CX 6 2 2" xfId="11030"/>
    <cellStyle name="T_09_BangTongHopKinhPhiNhaso9_PTVT CX 6 2 3" xfId="11031"/>
    <cellStyle name="T_09_BangTongHopKinhPhiNhaso9_PTVT CX 6 3" xfId="11032"/>
    <cellStyle name="T_09_BangTongHopKinhPhiNhaso9_PTVT CX 6 4" xfId="11033"/>
    <cellStyle name="T_09_BangTongHopKinhPhiNhaso9_PTVT CX 6 5" xfId="11034"/>
    <cellStyle name="T_09_BangTongHopKinhPhiNhaso9_PTVT CX 7" xfId="11035"/>
    <cellStyle name="T_09_BangTongHopKinhPhiNhaso9_PTVT CX 7 2" xfId="11036"/>
    <cellStyle name="T_09_BangTongHopKinhPhiNhaso9_PTVT CX 7 3" xfId="11037"/>
    <cellStyle name="T_09_BangTongHopKinhPhiNhaso9_PTVT CX 7 4" xfId="11038"/>
    <cellStyle name="T_09_BangTongHopKinhPhiNhaso9_PTVT CX 8" xfId="11039"/>
    <cellStyle name="T_09_BangTongHopKinhPhiNhaso9_PTVT CX 8 2" xfId="11040"/>
    <cellStyle name="T_09_BangTongHopKinhPhiNhaso9_PTVT CX 8 3" xfId="11041"/>
    <cellStyle name="T_09_BangTongHopKinhPhiNhaso9_PTVT CX 8 4" xfId="11042"/>
    <cellStyle name="T_09_BangTongHopKinhPhiNhaso9_PTVT CX 9" xfId="11043"/>
    <cellStyle name="T_09_BangTongHopKinhPhiNhaso9_PTVT CX 9 2" xfId="11044"/>
    <cellStyle name="T_09_BangTongHopKinhPhiNhaso9_thiet bi tao dan" xfId="11141"/>
    <cellStyle name="T_09_BangTongHopKinhPhiNhaso9_thiet bi tao dan 10" xfId="11142"/>
    <cellStyle name="T_09_BangTongHopKinhPhiNhaso9_thiet bi tao dan 11" xfId="11143"/>
    <cellStyle name="T_09_BangTongHopKinhPhiNhaso9_thiet bi tao dan 2" xfId="11144"/>
    <cellStyle name="T_09_BangTongHopKinhPhiNhaso9_thiet bi tao dan 2 2" xfId="11145"/>
    <cellStyle name="T_09_BangTongHopKinhPhiNhaso9_thiet bi tao dan 2 2 2" xfId="11146"/>
    <cellStyle name="T_09_BangTongHopKinhPhiNhaso9_thiet bi tao dan 2 2 3" xfId="11147"/>
    <cellStyle name="T_09_BangTongHopKinhPhiNhaso9_thiet bi tao dan 2 3" xfId="11148"/>
    <cellStyle name="T_09_BangTongHopKinhPhiNhaso9_thiet bi tao dan 2 4" xfId="11149"/>
    <cellStyle name="T_09_BangTongHopKinhPhiNhaso9_thiet bi tao dan 2 5" xfId="11150"/>
    <cellStyle name="T_09_BangTongHopKinhPhiNhaso9_thiet bi tao dan 3" xfId="11151"/>
    <cellStyle name="T_09_BangTongHopKinhPhiNhaso9_thiet bi tao dan 3 2" xfId="11152"/>
    <cellStyle name="T_09_BangTongHopKinhPhiNhaso9_thiet bi tao dan 3 2 2" xfId="11153"/>
    <cellStyle name="T_09_BangTongHopKinhPhiNhaso9_thiet bi tao dan 3 2 3" xfId="11154"/>
    <cellStyle name="T_09_BangTongHopKinhPhiNhaso9_thiet bi tao dan 3 3" xfId="11155"/>
    <cellStyle name="T_09_BangTongHopKinhPhiNhaso9_thiet bi tao dan 3 4" xfId="11156"/>
    <cellStyle name="T_09_BangTongHopKinhPhiNhaso9_thiet bi tao dan 3 5" xfId="11157"/>
    <cellStyle name="T_09_BangTongHopKinhPhiNhaso9_thiet bi tao dan 4" xfId="11158"/>
    <cellStyle name="T_09_BangTongHopKinhPhiNhaso9_thiet bi tao dan 4 2" xfId="11159"/>
    <cellStyle name="T_09_BangTongHopKinhPhiNhaso9_thiet bi tao dan 4 2 2" xfId="11160"/>
    <cellStyle name="T_09_BangTongHopKinhPhiNhaso9_thiet bi tao dan 4 2 3" xfId="11161"/>
    <cellStyle name="T_09_BangTongHopKinhPhiNhaso9_thiet bi tao dan 4 3" xfId="11162"/>
    <cellStyle name="T_09_BangTongHopKinhPhiNhaso9_thiet bi tao dan 4 4" xfId="11163"/>
    <cellStyle name="T_09_BangTongHopKinhPhiNhaso9_thiet bi tao dan 4 5" xfId="11164"/>
    <cellStyle name="T_09_BangTongHopKinhPhiNhaso9_thiet bi tao dan 5" xfId="11165"/>
    <cellStyle name="T_09_BangTongHopKinhPhiNhaso9_thiet bi tao dan 5 2" xfId="11166"/>
    <cellStyle name="T_09_BangTongHopKinhPhiNhaso9_thiet bi tao dan 5 2 2" xfId="11167"/>
    <cellStyle name="T_09_BangTongHopKinhPhiNhaso9_thiet bi tao dan 5 2 3" xfId="11168"/>
    <cellStyle name="T_09_BangTongHopKinhPhiNhaso9_thiet bi tao dan 5 3" xfId="11169"/>
    <cellStyle name="T_09_BangTongHopKinhPhiNhaso9_thiet bi tao dan 5 4" xfId="11170"/>
    <cellStyle name="T_09_BangTongHopKinhPhiNhaso9_thiet bi tao dan 5 5" xfId="11171"/>
    <cellStyle name="T_09_BangTongHopKinhPhiNhaso9_thiet bi tao dan 6" xfId="11172"/>
    <cellStyle name="T_09_BangTongHopKinhPhiNhaso9_thiet bi tao dan 6 2" xfId="11173"/>
    <cellStyle name="T_09_BangTongHopKinhPhiNhaso9_thiet bi tao dan 6 2 2" xfId="11174"/>
    <cellStyle name="T_09_BangTongHopKinhPhiNhaso9_thiet bi tao dan 6 2 3" xfId="11175"/>
    <cellStyle name="T_09_BangTongHopKinhPhiNhaso9_thiet bi tao dan 6 3" xfId="11176"/>
    <cellStyle name="T_09_BangTongHopKinhPhiNhaso9_thiet bi tao dan 6 4" xfId="11177"/>
    <cellStyle name="T_09_BangTongHopKinhPhiNhaso9_thiet bi tao dan 6 5" xfId="11178"/>
    <cellStyle name="T_09_BangTongHopKinhPhiNhaso9_thiet bi tao dan 7" xfId="11179"/>
    <cellStyle name="T_09_BangTongHopKinhPhiNhaso9_thiet bi tao dan 7 2" xfId="11180"/>
    <cellStyle name="T_09_BangTongHopKinhPhiNhaso9_thiet bi tao dan 7 3" xfId="11181"/>
    <cellStyle name="T_09_BangTongHopKinhPhiNhaso9_thiet bi tao dan 7 4" xfId="11182"/>
    <cellStyle name="T_09_BangTongHopKinhPhiNhaso9_thiet bi tao dan 8" xfId="11183"/>
    <cellStyle name="T_09_BangTongHopKinhPhiNhaso9_thiet bi tao dan 8 2" xfId="11184"/>
    <cellStyle name="T_09_BangTongHopKinhPhiNhaso9_thiet bi tao dan 8 3" xfId="11185"/>
    <cellStyle name="T_09_BangTongHopKinhPhiNhaso9_thiet bi tao dan 8 4" xfId="11186"/>
    <cellStyle name="T_09_BangTongHopKinhPhiNhaso9_thiet bi tao dan 9" xfId="11187"/>
    <cellStyle name="T_09_BangTongHopKinhPhiNhaso9_thiet bi tao dan 9 2" xfId="11188"/>
    <cellStyle name="T_09_BangTongHopKinhPhiNhaso9_TONG DU TOAN CV TAO DAN" xfId="11045"/>
    <cellStyle name="T_09_BangTongHopKinhPhiNhaso9_TONG DU TOAN CV TAO DAN 10" xfId="11046"/>
    <cellStyle name="T_09_BangTongHopKinhPhiNhaso9_TONG DU TOAN CV TAO DAN 11" xfId="11047"/>
    <cellStyle name="T_09_BangTongHopKinhPhiNhaso9_TONG DU TOAN CV TAO DAN 2" xfId="11048"/>
    <cellStyle name="T_09_BangTongHopKinhPhiNhaso9_TONG DU TOAN CV TAO DAN 2 2" xfId="11049"/>
    <cellStyle name="T_09_BangTongHopKinhPhiNhaso9_TONG DU TOAN CV TAO DAN 2 2 2" xfId="11050"/>
    <cellStyle name="T_09_BangTongHopKinhPhiNhaso9_TONG DU TOAN CV TAO DAN 2 2 3" xfId="11051"/>
    <cellStyle name="T_09_BangTongHopKinhPhiNhaso9_TONG DU TOAN CV TAO DAN 2 3" xfId="11052"/>
    <cellStyle name="T_09_BangTongHopKinhPhiNhaso9_TONG DU TOAN CV TAO DAN 2 4" xfId="11053"/>
    <cellStyle name="T_09_BangTongHopKinhPhiNhaso9_TONG DU TOAN CV TAO DAN 2 5" xfId="11054"/>
    <cellStyle name="T_09_BangTongHopKinhPhiNhaso9_TONG DU TOAN CV TAO DAN 3" xfId="11055"/>
    <cellStyle name="T_09_BangTongHopKinhPhiNhaso9_TONG DU TOAN CV TAO DAN 3 2" xfId="11056"/>
    <cellStyle name="T_09_BangTongHopKinhPhiNhaso9_TONG DU TOAN CV TAO DAN 3 2 2" xfId="11057"/>
    <cellStyle name="T_09_BangTongHopKinhPhiNhaso9_TONG DU TOAN CV TAO DAN 3 2 3" xfId="11058"/>
    <cellStyle name="T_09_BangTongHopKinhPhiNhaso9_TONG DU TOAN CV TAO DAN 3 3" xfId="11059"/>
    <cellStyle name="T_09_BangTongHopKinhPhiNhaso9_TONG DU TOAN CV TAO DAN 3 4" xfId="11060"/>
    <cellStyle name="T_09_BangTongHopKinhPhiNhaso9_TONG DU TOAN CV TAO DAN 3 5" xfId="11061"/>
    <cellStyle name="T_09_BangTongHopKinhPhiNhaso9_TONG DU TOAN CV TAO DAN 4" xfId="11062"/>
    <cellStyle name="T_09_BangTongHopKinhPhiNhaso9_TONG DU TOAN CV TAO DAN 4 2" xfId="11063"/>
    <cellStyle name="T_09_BangTongHopKinhPhiNhaso9_TONG DU TOAN CV TAO DAN 4 2 2" xfId="11064"/>
    <cellStyle name="T_09_BangTongHopKinhPhiNhaso9_TONG DU TOAN CV TAO DAN 4 2 3" xfId="11065"/>
    <cellStyle name="T_09_BangTongHopKinhPhiNhaso9_TONG DU TOAN CV TAO DAN 4 3" xfId="11066"/>
    <cellStyle name="T_09_BangTongHopKinhPhiNhaso9_TONG DU TOAN CV TAO DAN 4 4" xfId="11067"/>
    <cellStyle name="T_09_BangTongHopKinhPhiNhaso9_TONG DU TOAN CV TAO DAN 4 5" xfId="11068"/>
    <cellStyle name="T_09_BangTongHopKinhPhiNhaso9_TONG DU TOAN CV TAO DAN 5" xfId="11069"/>
    <cellStyle name="T_09_BangTongHopKinhPhiNhaso9_TONG DU TOAN CV TAO DAN 5 2" xfId="11070"/>
    <cellStyle name="T_09_BangTongHopKinhPhiNhaso9_TONG DU TOAN CV TAO DAN 5 2 2" xfId="11071"/>
    <cellStyle name="T_09_BangTongHopKinhPhiNhaso9_TONG DU TOAN CV TAO DAN 5 2 3" xfId="11072"/>
    <cellStyle name="T_09_BangTongHopKinhPhiNhaso9_TONG DU TOAN CV TAO DAN 5 3" xfId="11073"/>
    <cellStyle name="T_09_BangTongHopKinhPhiNhaso9_TONG DU TOAN CV TAO DAN 5 4" xfId="11074"/>
    <cellStyle name="T_09_BangTongHopKinhPhiNhaso9_TONG DU TOAN CV TAO DAN 5 5" xfId="11075"/>
    <cellStyle name="T_09_BangTongHopKinhPhiNhaso9_TONG DU TOAN CV TAO DAN 6" xfId="11076"/>
    <cellStyle name="T_09_BangTongHopKinhPhiNhaso9_TONG DU TOAN CV TAO DAN 6 2" xfId="11077"/>
    <cellStyle name="T_09_BangTongHopKinhPhiNhaso9_TONG DU TOAN CV TAO DAN 6 2 2" xfId="11078"/>
    <cellStyle name="T_09_BangTongHopKinhPhiNhaso9_TONG DU TOAN CV TAO DAN 6 2 3" xfId="11079"/>
    <cellStyle name="T_09_BangTongHopKinhPhiNhaso9_TONG DU TOAN CV TAO DAN 6 3" xfId="11080"/>
    <cellStyle name="T_09_BangTongHopKinhPhiNhaso9_TONG DU TOAN CV TAO DAN 6 4" xfId="11081"/>
    <cellStyle name="T_09_BangTongHopKinhPhiNhaso9_TONG DU TOAN CV TAO DAN 6 5" xfId="11082"/>
    <cellStyle name="T_09_BangTongHopKinhPhiNhaso9_TONG DU TOAN CV TAO DAN 7" xfId="11083"/>
    <cellStyle name="T_09_BangTongHopKinhPhiNhaso9_TONG DU TOAN CV TAO DAN 7 2" xfId="11084"/>
    <cellStyle name="T_09_BangTongHopKinhPhiNhaso9_TONG DU TOAN CV TAO DAN 7 3" xfId="11085"/>
    <cellStyle name="T_09_BangTongHopKinhPhiNhaso9_TONG DU TOAN CV TAO DAN 7 4" xfId="11086"/>
    <cellStyle name="T_09_BangTongHopKinhPhiNhaso9_TONG DU TOAN CV TAO DAN 8" xfId="11087"/>
    <cellStyle name="T_09_BangTongHopKinhPhiNhaso9_TONG DU TOAN CV TAO DAN 8 2" xfId="11088"/>
    <cellStyle name="T_09_BangTongHopKinhPhiNhaso9_TONG DU TOAN CV TAO DAN 8 3" xfId="11089"/>
    <cellStyle name="T_09_BangTongHopKinhPhiNhaso9_TONG DU TOAN CV TAO DAN 8 4" xfId="11090"/>
    <cellStyle name="T_09_BangTongHopKinhPhiNhaso9_TONG DU TOAN CV TAO DAN 9" xfId="11091"/>
    <cellStyle name="T_09_BangTongHopKinhPhiNhaso9_TONG DU TOAN CV TAO DAN 9 2" xfId="11092"/>
    <cellStyle name="T_09_BangTongHopKinhPhiNhaso9_TONG DU TOAN CV TAO DAN hoan chinh" xfId="11093"/>
    <cellStyle name="T_09_BangTongHopKinhPhiNhaso9_TONG DU TOAN CV TAO DAN hoan chinh 10" xfId="11094"/>
    <cellStyle name="T_09_BangTongHopKinhPhiNhaso9_TONG DU TOAN CV TAO DAN hoan chinh 11" xfId="11095"/>
    <cellStyle name="T_09_BangTongHopKinhPhiNhaso9_TONG DU TOAN CV TAO DAN hoan chinh 2" xfId="11096"/>
    <cellStyle name="T_09_BangTongHopKinhPhiNhaso9_TONG DU TOAN CV TAO DAN hoan chinh 2 2" xfId="11097"/>
    <cellStyle name="T_09_BangTongHopKinhPhiNhaso9_TONG DU TOAN CV TAO DAN hoan chinh 2 2 2" xfId="11098"/>
    <cellStyle name="T_09_BangTongHopKinhPhiNhaso9_TONG DU TOAN CV TAO DAN hoan chinh 2 2 3" xfId="11099"/>
    <cellStyle name="T_09_BangTongHopKinhPhiNhaso9_TONG DU TOAN CV TAO DAN hoan chinh 2 3" xfId="11100"/>
    <cellStyle name="T_09_BangTongHopKinhPhiNhaso9_TONG DU TOAN CV TAO DAN hoan chinh 2 4" xfId="11101"/>
    <cellStyle name="T_09_BangTongHopKinhPhiNhaso9_TONG DU TOAN CV TAO DAN hoan chinh 2 5" xfId="11102"/>
    <cellStyle name="T_09_BangTongHopKinhPhiNhaso9_TONG DU TOAN CV TAO DAN hoan chinh 3" xfId="11103"/>
    <cellStyle name="T_09_BangTongHopKinhPhiNhaso9_TONG DU TOAN CV TAO DAN hoan chinh 3 2" xfId="11104"/>
    <cellStyle name="T_09_BangTongHopKinhPhiNhaso9_TONG DU TOAN CV TAO DAN hoan chinh 3 2 2" xfId="11105"/>
    <cellStyle name="T_09_BangTongHopKinhPhiNhaso9_TONG DU TOAN CV TAO DAN hoan chinh 3 2 3" xfId="11106"/>
    <cellStyle name="T_09_BangTongHopKinhPhiNhaso9_TONG DU TOAN CV TAO DAN hoan chinh 3 3" xfId="11107"/>
    <cellStyle name="T_09_BangTongHopKinhPhiNhaso9_TONG DU TOAN CV TAO DAN hoan chinh 3 4" xfId="11108"/>
    <cellStyle name="T_09_BangTongHopKinhPhiNhaso9_TONG DU TOAN CV TAO DAN hoan chinh 3 5" xfId="11109"/>
    <cellStyle name="T_09_BangTongHopKinhPhiNhaso9_TONG DU TOAN CV TAO DAN hoan chinh 4" xfId="11110"/>
    <cellStyle name="T_09_BangTongHopKinhPhiNhaso9_TONG DU TOAN CV TAO DAN hoan chinh 4 2" xfId="11111"/>
    <cellStyle name="T_09_BangTongHopKinhPhiNhaso9_TONG DU TOAN CV TAO DAN hoan chinh 4 2 2" xfId="11112"/>
    <cellStyle name="T_09_BangTongHopKinhPhiNhaso9_TONG DU TOAN CV TAO DAN hoan chinh 4 2 3" xfId="11113"/>
    <cellStyle name="T_09_BangTongHopKinhPhiNhaso9_TONG DU TOAN CV TAO DAN hoan chinh 4 3" xfId="11114"/>
    <cellStyle name="T_09_BangTongHopKinhPhiNhaso9_TONG DU TOAN CV TAO DAN hoan chinh 4 4" xfId="11115"/>
    <cellStyle name="T_09_BangTongHopKinhPhiNhaso9_TONG DU TOAN CV TAO DAN hoan chinh 4 5" xfId="11116"/>
    <cellStyle name="T_09_BangTongHopKinhPhiNhaso9_TONG DU TOAN CV TAO DAN hoan chinh 5" xfId="11117"/>
    <cellStyle name="T_09_BangTongHopKinhPhiNhaso9_TONG DU TOAN CV TAO DAN hoan chinh 5 2" xfId="11118"/>
    <cellStyle name="T_09_BangTongHopKinhPhiNhaso9_TONG DU TOAN CV TAO DAN hoan chinh 5 2 2" xfId="11119"/>
    <cellStyle name="T_09_BangTongHopKinhPhiNhaso9_TONG DU TOAN CV TAO DAN hoan chinh 5 2 3" xfId="11120"/>
    <cellStyle name="T_09_BangTongHopKinhPhiNhaso9_TONG DU TOAN CV TAO DAN hoan chinh 5 3" xfId="11121"/>
    <cellStyle name="T_09_BangTongHopKinhPhiNhaso9_TONG DU TOAN CV TAO DAN hoan chinh 5 4" xfId="11122"/>
    <cellStyle name="T_09_BangTongHopKinhPhiNhaso9_TONG DU TOAN CV TAO DAN hoan chinh 5 5" xfId="11123"/>
    <cellStyle name="T_09_BangTongHopKinhPhiNhaso9_TONG DU TOAN CV TAO DAN hoan chinh 6" xfId="11124"/>
    <cellStyle name="T_09_BangTongHopKinhPhiNhaso9_TONG DU TOAN CV TAO DAN hoan chinh 6 2" xfId="11125"/>
    <cellStyle name="T_09_BangTongHopKinhPhiNhaso9_TONG DU TOAN CV TAO DAN hoan chinh 6 2 2" xfId="11126"/>
    <cellStyle name="T_09_BangTongHopKinhPhiNhaso9_TONG DU TOAN CV TAO DAN hoan chinh 6 2 3" xfId="11127"/>
    <cellStyle name="T_09_BangTongHopKinhPhiNhaso9_TONG DU TOAN CV TAO DAN hoan chinh 6 3" xfId="11128"/>
    <cellStyle name="T_09_BangTongHopKinhPhiNhaso9_TONG DU TOAN CV TAO DAN hoan chinh 6 4" xfId="11129"/>
    <cellStyle name="T_09_BangTongHopKinhPhiNhaso9_TONG DU TOAN CV TAO DAN hoan chinh 6 5" xfId="11130"/>
    <cellStyle name="T_09_BangTongHopKinhPhiNhaso9_TONG DU TOAN CV TAO DAN hoan chinh 7" xfId="11131"/>
    <cellStyle name="T_09_BangTongHopKinhPhiNhaso9_TONG DU TOAN CV TAO DAN hoan chinh 7 2" xfId="11132"/>
    <cellStyle name="T_09_BangTongHopKinhPhiNhaso9_TONG DU TOAN CV TAO DAN hoan chinh 7 3" xfId="11133"/>
    <cellStyle name="T_09_BangTongHopKinhPhiNhaso9_TONG DU TOAN CV TAO DAN hoan chinh 7 4" xfId="11134"/>
    <cellStyle name="T_09_BangTongHopKinhPhiNhaso9_TONG DU TOAN CV TAO DAN hoan chinh 8" xfId="11135"/>
    <cellStyle name="T_09_BangTongHopKinhPhiNhaso9_TONG DU TOAN CV TAO DAN hoan chinh 8 2" xfId="11136"/>
    <cellStyle name="T_09_BangTongHopKinhPhiNhaso9_TONG DU TOAN CV TAO DAN hoan chinh 8 3" xfId="11137"/>
    <cellStyle name="T_09_BangTongHopKinhPhiNhaso9_TONG DU TOAN CV TAO DAN hoan chinh 8 4" xfId="11138"/>
    <cellStyle name="T_09_BangTongHopKinhPhiNhaso9_TONG DU TOAN CV TAO DAN hoan chinh 9" xfId="11139"/>
    <cellStyle name="T_09_BangTongHopKinhPhiNhaso9_TONG DU TOAN CV TAO DAN hoan chinh 9 2" xfId="11140"/>
    <cellStyle name="T_09a_PhanMongNhaSo9" xfId="11189"/>
    <cellStyle name="T_09a_PhanMongNhaSo9 10" xfId="11190"/>
    <cellStyle name="T_09a_PhanMongNhaSo9 11" xfId="11191"/>
    <cellStyle name="T_09a_PhanMongNhaSo9 2" xfId="11192"/>
    <cellStyle name="T_09a_PhanMongNhaSo9 2 2" xfId="11193"/>
    <cellStyle name="T_09a_PhanMongNhaSo9 2 2 2" xfId="11194"/>
    <cellStyle name="T_09a_PhanMongNhaSo9 2 2 3" xfId="11195"/>
    <cellStyle name="T_09a_PhanMongNhaSo9 2 3" xfId="11196"/>
    <cellStyle name="T_09a_PhanMongNhaSo9 2 4" xfId="11197"/>
    <cellStyle name="T_09a_PhanMongNhaSo9 2 5" xfId="11198"/>
    <cellStyle name="T_09a_PhanMongNhaSo9 3" xfId="11199"/>
    <cellStyle name="T_09a_PhanMongNhaSo9 3 2" xfId="11200"/>
    <cellStyle name="T_09a_PhanMongNhaSo9 3 2 2" xfId="11201"/>
    <cellStyle name="T_09a_PhanMongNhaSo9 3 2 3" xfId="11202"/>
    <cellStyle name="T_09a_PhanMongNhaSo9 3 3" xfId="11203"/>
    <cellStyle name="T_09a_PhanMongNhaSo9 3 4" xfId="11204"/>
    <cellStyle name="T_09a_PhanMongNhaSo9 3 5" xfId="11205"/>
    <cellStyle name="T_09a_PhanMongNhaSo9 4" xfId="11206"/>
    <cellStyle name="T_09a_PhanMongNhaSo9 4 2" xfId="11207"/>
    <cellStyle name="T_09a_PhanMongNhaSo9 4 2 2" xfId="11208"/>
    <cellStyle name="T_09a_PhanMongNhaSo9 4 2 3" xfId="11209"/>
    <cellStyle name="T_09a_PhanMongNhaSo9 4 3" xfId="11210"/>
    <cellStyle name="T_09a_PhanMongNhaSo9 4 4" xfId="11211"/>
    <cellStyle name="T_09a_PhanMongNhaSo9 4 5" xfId="11212"/>
    <cellStyle name="T_09a_PhanMongNhaSo9 5" xfId="11213"/>
    <cellStyle name="T_09a_PhanMongNhaSo9 5 2" xfId="11214"/>
    <cellStyle name="T_09a_PhanMongNhaSo9 5 2 2" xfId="11215"/>
    <cellStyle name="T_09a_PhanMongNhaSo9 5 2 3" xfId="11216"/>
    <cellStyle name="T_09a_PhanMongNhaSo9 5 3" xfId="11217"/>
    <cellStyle name="T_09a_PhanMongNhaSo9 5 4" xfId="11218"/>
    <cellStyle name="T_09a_PhanMongNhaSo9 5 5" xfId="11219"/>
    <cellStyle name="T_09a_PhanMongNhaSo9 6" xfId="11220"/>
    <cellStyle name="T_09a_PhanMongNhaSo9 6 2" xfId="11221"/>
    <cellStyle name="T_09a_PhanMongNhaSo9 6 2 2" xfId="11222"/>
    <cellStyle name="T_09a_PhanMongNhaSo9 6 2 3" xfId="11223"/>
    <cellStyle name="T_09a_PhanMongNhaSo9 6 3" xfId="11224"/>
    <cellStyle name="T_09a_PhanMongNhaSo9 6 4" xfId="11225"/>
    <cellStyle name="T_09a_PhanMongNhaSo9 6 5" xfId="11226"/>
    <cellStyle name="T_09a_PhanMongNhaSo9 7" xfId="11227"/>
    <cellStyle name="T_09a_PhanMongNhaSo9 7 2" xfId="11228"/>
    <cellStyle name="T_09a_PhanMongNhaSo9 7 3" xfId="11229"/>
    <cellStyle name="T_09a_PhanMongNhaSo9 7 4" xfId="11230"/>
    <cellStyle name="T_09a_PhanMongNhaSo9 8" xfId="11231"/>
    <cellStyle name="T_09a_PhanMongNhaSo9 8 2" xfId="11232"/>
    <cellStyle name="T_09a_PhanMongNhaSo9 8 3" xfId="11233"/>
    <cellStyle name="T_09a_PhanMongNhaSo9 8 4" xfId="11234"/>
    <cellStyle name="T_09a_PhanMongNhaSo9 9" xfId="11235"/>
    <cellStyle name="T_09a_PhanMongNhaSo9 9 2" xfId="11236"/>
    <cellStyle name="T_09b_PhanThannhaso9" xfId="11237"/>
    <cellStyle name="T_09b_PhanThannhaso9 10" xfId="11238"/>
    <cellStyle name="T_09b_PhanThannhaso9 11" xfId="11239"/>
    <cellStyle name="T_09b_PhanThannhaso9 2" xfId="11240"/>
    <cellStyle name="T_09b_PhanThannhaso9 2 2" xfId="11241"/>
    <cellStyle name="T_09b_PhanThannhaso9 2 2 2" xfId="11242"/>
    <cellStyle name="T_09b_PhanThannhaso9 2 2 3" xfId="11243"/>
    <cellStyle name="T_09b_PhanThannhaso9 2 3" xfId="11244"/>
    <cellStyle name="T_09b_PhanThannhaso9 2 4" xfId="11245"/>
    <cellStyle name="T_09b_PhanThannhaso9 2 5" xfId="11246"/>
    <cellStyle name="T_09b_PhanThannhaso9 3" xfId="11247"/>
    <cellStyle name="T_09b_PhanThannhaso9 3 2" xfId="11248"/>
    <cellStyle name="T_09b_PhanThannhaso9 3 2 2" xfId="11249"/>
    <cellStyle name="T_09b_PhanThannhaso9 3 2 3" xfId="11250"/>
    <cellStyle name="T_09b_PhanThannhaso9 3 3" xfId="11251"/>
    <cellStyle name="T_09b_PhanThannhaso9 3 4" xfId="11252"/>
    <cellStyle name="T_09b_PhanThannhaso9 3 5" xfId="11253"/>
    <cellStyle name="T_09b_PhanThannhaso9 4" xfId="11254"/>
    <cellStyle name="T_09b_PhanThannhaso9 4 2" xfId="11255"/>
    <cellStyle name="T_09b_PhanThannhaso9 4 2 2" xfId="11256"/>
    <cellStyle name="T_09b_PhanThannhaso9 4 2 3" xfId="11257"/>
    <cellStyle name="T_09b_PhanThannhaso9 4 3" xfId="11258"/>
    <cellStyle name="T_09b_PhanThannhaso9 4 4" xfId="11259"/>
    <cellStyle name="T_09b_PhanThannhaso9 4 5" xfId="11260"/>
    <cellStyle name="T_09b_PhanThannhaso9 5" xfId="11261"/>
    <cellStyle name="T_09b_PhanThannhaso9 5 2" xfId="11262"/>
    <cellStyle name="T_09b_PhanThannhaso9 5 2 2" xfId="11263"/>
    <cellStyle name="T_09b_PhanThannhaso9 5 2 3" xfId="11264"/>
    <cellStyle name="T_09b_PhanThannhaso9 5 3" xfId="11265"/>
    <cellStyle name="T_09b_PhanThannhaso9 5 4" xfId="11266"/>
    <cellStyle name="T_09b_PhanThannhaso9 5 5" xfId="11267"/>
    <cellStyle name="T_09b_PhanThannhaso9 6" xfId="11268"/>
    <cellStyle name="T_09b_PhanThannhaso9 6 2" xfId="11269"/>
    <cellStyle name="T_09b_PhanThannhaso9 6 2 2" xfId="11270"/>
    <cellStyle name="T_09b_PhanThannhaso9 6 2 3" xfId="11271"/>
    <cellStyle name="T_09b_PhanThannhaso9 6 3" xfId="11272"/>
    <cellStyle name="T_09b_PhanThannhaso9 6 4" xfId="11273"/>
    <cellStyle name="T_09b_PhanThannhaso9 6 5" xfId="11274"/>
    <cellStyle name="T_09b_PhanThannhaso9 7" xfId="11275"/>
    <cellStyle name="T_09b_PhanThannhaso9 7 2" xfId="11276"/>
    <cellStyle name="T_09b_PhanThannhaso9 7 3" xfId="11277"/>
    <cellStyle name="T_09b_PhanThannhaso9 7 4" xfId="11278"/>
    <cellStyle name="T_09b_PhanThannhaso9 8" xfId="11279"/>
    <cellStyle name="T_09b_PhanThannhaso9 8 2" xfId="11280"/>
    <cellStyle name="T_09b_PhanThannhaso9 8 3" xfId="11281"/>
    <cellStyle name="T_09b_PhanThannhaso9 8 4" xfId="11282"/>
    <cellStyle name="T_09b_PhanThannhaso9 9" xfId="11283"/>
    <cellStyle name="T_09b_PhanThannhaso9 9 2" xfId="11284"/>
    <cellStyle name="T_09c_PhandienNhaso9" xfId="11285"/>
    <cellStyle name="T_09c_PhandienNhaso9 10" xfId="11286"/>
    <cellStyle name="T_09c_PhandienNhaso9 11" xfId="11287"/>
    <cellStyle name="T_09c_PhandienNhaso9 2" xfId="11288"/>
    <cellStyle name="T_09c_PhandienNhaso9 2 2" xfId="11289"/>
    <cellStyle name="T_09c_PhandienNhaso9 2 2 2" xfId="11290"/>
    <cellStyle name="T_09c_PhandienNhaso9 2 2 3" xfId="11291"/>
    <cellStyle name="T_09c_PhandienNhaso9 2 3" xfId="11292"/>
    <cellStyle name="T_09c_PhandienNhaso9 2 4" xfId="11293"/>
    <cellStyle name="T_09c_PhandienNhaso9 2 5" xfId="11294"/>
    <cellStyle name="T_09c_PhandienNhaso9 3" xfId="11295"/>
    <cellStyle name="T_09c_PhandienNhaso9 3 2" xfId="11296"/>
    <cellStyle name="T_09c_PhandienNhaso9 3 2 2" xfId="11297"/>
    <cellStyle name="T_09c_PhandienNhaso9 3 2 3" xfId="11298"/>
    <cellStyle name="T_09c_PhandienNhaso9 3 3" xfId="11299"/>
    <cellStyle name="T_09c_PhandienNhaso9 3 4" xfId="11300"/>
    <cellStyle name="T_09c_PhandienNhaso9 3 5" xfId="11301"/>
    <cellStyle name="T_09c_PhandienNhaso9 4" xfId="11302"/>
    <cellStyle name="T_09c_PhandienNhaso9 4 2" xfId="11303"/>
    <cellStyle name="T_09c_PhandienNhaso9 4 2 2" xfId="11304"/>
    <cellStyle name="T_09c_PhandienNhaso9 4 2 3" xfId="11305"/>
    <cellStyle name="T_09c_PhandienNhaso9 4 3" xfId="11306"/>
    <cellStyle name="T_09c_PhandienNhaso9 4 4" xfId="11307"/>
    <cellStyle name="T_09c_PhandienNhaso9 4 5" xfId="11308"/>
    <cellStyle name="T_09c_PhandienNhaso9 5" xfId="11309"/>
    <cellStyle name="T_09c_PhandienNhaso9 5 2" xfId="11310"/>
    <cellStyle name="T_09c_PhandienNhaso9 5 2 2" xfId="11311"/>
    <cellStyle name="T_09c_PhandienNhaso9 5 2 3" xfId="11312"/>
    <cellStyle name="T_09c_PhandienNhaso9 5 3" xfId="11313"/>
    <cellStyle name="T_09c_PhandienNhaso9 5 4" xfId="11314"/>
    <cellStyle name="T_09c_PhandienNhaso9 5 5" xfId="11315"/>
    <cellStyle name="T_09c_PhandienNhaso9 6" xfId="11316"/>
    <cellStyle name="T_09c_PhandienNhaso9 6 2" xfId="11317"/>
    <cellStyle name="T_09c_PhandienNhaso9 6 2 2" xfId="11318"/>
    <cellStyle name="T_09c_PhandienNhaso9 6 2 3" xfId="11319"/>
    <cellStyle name="T_09c_PhandienNhaso9 6 3" xfId="11320"/>
    <cellStyle name="T_09c_PhandienNhaso9 6 4" xfId="11321"/>
    <cellStyle name="T_09c_PhandienNhaso9 6 5" xfId="11322"/>
    <cellStyle name="T_09c_PhandienNhaso9 7" xfId="11323"/>
    <cellStyle name="T_09c_PhandienNhaso9 7 2" xfId="11324"/>
    <cellStyle name="T_09c_PhandienNhaso9 7 3" xfId="11325"/>
    <cellStyle name="T_09c_PhandienNhaso9 7 4" xfId="11326"/>
    <cellStyle name="T_09c_PhandienNhaso9 8" xfId="11327"/>
    <cellStyle name="T_09c_PhandienNhaso9 8 2" xfId="11328"/>
    <cellStyle name="T_09c_PhandienNhaso9 8 3" xfId="11329"/>
    <cellStyle name="T_09c_PhandienNhaso9 8 4" xfId="11330"/>
    <cellStyle name="T_09c_PhandienNhaso9 9" xfId="11331"/>
    <cellStyle name="T_09c_PhandienNhaso9 9 2" xfId="11332"/>
    <cellStyle name="T_09d_Phannuocnhaso9" xfId="11333"/>
    <cellStyle name="T_09d_Phannuocnhaso9 10" xfId="11334"/>
    <cellStyle name="T_09d_Phannuocnhaso9 11" xfId="11335"/>
    <cellStyle name="T_09d_Phannuocnhaso9 2" xfId="11336"/>
    <cellStyle name="T_09d_Phannuocnhaso9 2 2" xfId="11337"/>
    <cellStyle name="T_09d_Phannuocnhaso9 2 2 2" xfId="11338"/>
    <cellStyle name="T_09d_Phannuocnhaso9 2 2 3" xfId="11339"/>
    <cellStyle name="T_09d_Phannuocnhaso9 2 3" xfId="11340"/>
    <cellStyle name="T_09d_Phannuocnhaso9 2 4" xfId="11341"/>
    <cellStyle name="T_09d_Phannuocnhaso9 2 5" xfId="11342"/>
    <cellStyle name="T_09d_Phannuocnhaso9 3" xfId="11343"/>
    <cellStyle name="T_09d_Phannuocnhaso9 3 2" xfId="11344"/>
    <cellStyle name="T_09d_Phannuocnhaso9 3 2 2" xfId="11345"/>
    <cellStyle name="T_09d_Phannuocnhaso9 3 2 3" xfId="11346"/>
    <cellStyle name="T_09d_Phannuocnhaso9 3 3" xfId="11347"/>
    <cellStyle name="T_09d_Phannuocnhaso9 3 4" xfId="11348"/>
    <cellStyle name="T_09d_Phannuocnhaso9 3 5" xfId="11349"/>
    <cellStyle name="T_09d_Phannuocnhaso9 4" xfId="11350"/>
    <cellStyle name="T_09d_Phannuocnhaso9 4 2" xfId="11351"/>
    <cellStyle name="T_09d_Phannuocnhaso9 4 2 2" xfId="11352"/>
    <cellStyle name="T_09d_Phannuocnhaso9 4 2 3" xfId="11353"/>
    <cellStyle name="T_09d_Phannuocnhaso9 4 3" xfId="11354"/>
    <cellStyle name="T_09d_Phannuocnhaso9 4 4" xfId="11355"/>
    <cellStyle name="T_09d_Phannuocnhaso9 4 5" xfId="11356"/>
    <cellStyle name="T_09d_Phannuocnhaso9 5" xfId="11357"/>
    <cellStyle name="T_09d_Phannuocnhaso9 5 2" xfId="11358"/>
    <cellStyle name="T_09d_Phannuocnhaso9 5 2 2" xfId="11359"/>
    <cellStyle name="T_09d_Phannuocnhaso9 5 2 3" xfId="11360"/>
    <cellStyle name="T_09d_Phannuocnhaso9 5 3" xfId="11361"/>
    <cellStyle name="T_09d_Phannuocnhaso9 5 4" xfId="11362"/>
    <cellStyle name="T_09d_Phannuocnhaso9 5 5" xfId="11363"/>
    <cellStyle name="T_09d_Phannuocnhaso9 6" xfId="11364"/>
    <cellStyle name="T_09d_Phannuocnhaso9 6 2" xfId="11365"/>
    <cellStyle name="T_09d_Phannuocnhaso9 6 2 2" xfId="11366"/>
    <cellStyle name="T_09d_Phannuocnhaso9 6 2 3" xfId="11367"/>
    <cellStyle name="T_09d_Phannuocnhaso9 6 3" xfId="11368"/>
    <cellStyle name="T_09d_Phannuocnhaso9 6 4" xfId="11369"/>
    <cellStyle name="T_09d_Phannuocnhaso9 6 5" xfId="11370"/>
    <cellStyle name="T_09d_Phannuocnhaso9 7" xfId="11371"/>
    <cellStyle name="T_09d_Phannuocnhaso9 7 2" xfId="11372"/>
    <cellStyle name="T_09d_Phannuocnhaso9 7 3" xfId="11373"/>
    <cellStyle name="T_09d_Phannuocnhaso9 7 4" xfId="11374"/>
    <cellStyle name="T_09d_Phannuocnhaso9 8" xfId="11375"/>
    <cellStyle name="T_09d_Phannuocnhaso9 8 2" xfId="11376"/>
    <cellStyle name="T_09d_Phannuocnhaso9 8 3" xfId="11377"/>
    <cellStyle name="T_09d_Phannuocnhaso9 8 4" xfId="11378"/>
    <cellStyle name="T_09d_Phannuocnhaso9 9" xfId="11379"/>
    <cellStyle name="T_09d_Phannuocnhaso9 9 2" xfId="11380"/>
    <cellStyle name="T_09f_TienluongThannhaso9" xfId="11381"/>
    <cellStyle name="T_09f_TienluongThannhaso9 10" xfId="11382"/>
    <cellStyle name="T_09f_TienluongThannhaso9 11" xfId="11383"/>
    <cellStyle name="T_09f_TienluongThannhaso9 2" xfId="11384"/>
    <cellStyle name="T_09f_TienluongThannhaso9 2 2" xfId="11385"/>
    <cellStyle name="T_09f_TienluongThannhaso9 2 2 2" xfId="11386"/>
    <cellStyle name="T_09f_TienluongThannhaso9 2 2 3" xfId="11387"/>
    <cellStyle name="T_09f_TienluongThannhaso9 2 3" xfId="11388"/>
    <cellStyle name="T_09f_TienluongThannhaso9 2 4" xfId="11389"/>
    <cellStyle name="T_09f_TienluongThannhaso9 2 5" xfId="11390"/>
    <cellStyle name="T_09f_TienluongThannhaso9 3" xfId="11391"/>
    <cellStyle name="T_09f_TienluongThannhaso9 3 2" xfId="11392"/>
    <cellStyle name="T_09f_TienluongThannhaso9 3 2 2" xfId="11393"/>
    <cellStyle name="T_09f_TienluongThannhaso9 3 2 3" xfId="11394"/>
    <cellStyle name="T_09f_TienluongThannhaso9 3 3" xfId="11395"/>
    <cellStyle name="T_09f_TienluongThannhaso9 3 4" xfId="11396"/>
    <cellStyle name="T_09f_TienluongThannhaso9 3 5" xfId="11397"/>
    <cellStyle name="T_09f_TienluongThannhaso9 4" xfId="11398"/>
    <cellStyle name="T_09f_TienluongThannhaso9 4 2" xfId="11399"/>
    <cellStyle name="T_09f_TienluongThannhaso9 4 2 2" xfId="11400"/>
    <cellStyle name="T_09f_TienluongThannhaso9 4 2 3" xfId="11401"/>
    <cellStyle name="T_09f_TienluongThannhaso9 4 3" xfId="11402"/>
    <cellStyle name="T_09f_TienluongThannhaso9 4 4" xfId="11403"/>
    <cellStyle name="T_09f_TienluongThannhaso9 4 5" xfId="11404"/>
    <cellStyle name="T_09f_TienluongThannhaso9 5" xfId="11405"/>
    <cellStyle name="T_09f_TienluongThannhaso9 5 2" xfId="11406"/>
    <cellStyle name="T_09f_TienluongThannhaso9 5 2 2" xfId="11407"/>
    <cellStyle name="T_09f_TienluongThannhaso9 5 2 3" xfId="11408"/>
    <cellStyle name="T_09f_TienluongThannhaso9 5 3" xfId="11409"/>
    <cellStyle name="T_09f_TienluongThannhaso9 5 4" xfId="11410"/>
    <cellStyle name="T_09f_TienluongThannhaso9 5 5" xfId="11411"/>
    <cellStyle name="T_09f_TienluongThannhaso9 6" xfId="11412"/>
    <cellStyle name="T_09f_TienluongThannhaso9 6 2" xfId="11413"/>
    <cellStyle name="T_09f_TienluongThannhaso9 6 2 2" xfId="11414"/>
    <cellStyle name="T_09f_TienluongThannhaso9 6 2 3" xfId="11415"/>
    <cellStyle name="T_09f_TienluongThannhaso9 6 3" xfId="11416"/>
    <cellStyle name="T_09f_TienluongThannhaso9 6 4" xfId="11417"/>
    <cellStyle name="T_09f_TienluongThannhaso9 6 5" xfId="11418"/>
    <cellStyle name="T_09f_TienluongThannhaso9 7" xfId="11419"/>
    <cellStyle name="T_09f_TienluongThannhaso9 7 2" xfId="11420"/>
    <cellStyle name="T_09f_TienluongThannhaso9 7 3" xfId="11421"/>
    <cellStyle name="T_09f_TienluongThannhaso9 7 4" xfId="11422"/>
    <cellStyle name="T_09f_TienluongThannhaso9 8" xfId="11423"/>
    <cellStyle name="T_09f_TienluongThannhaso9 8 2" xfId="11424"/>
    <cellStyle name="T_09f_TienluongThannhaso9 8 3" xfId="11425"/>
    <cellStyle name="T_09f_TienluongThannhaso9 8 4" xfId="11426"/>
    <cellStyle name="T_09f_TienluongThannhaso9 9" xfId="11427"/>
    <cellStyle name="T_09f_TienluongThannhaso9 9 2" xfId="11428"/>
    <cellStyle name="T_10b_PhanThanNhaSo10" xfId="11429"/>
    <cellStyle name="T_10b_PhanThanNhaSo10 10" xfId="11430"/>
    <cellStyle name="T_10b_PhanThanNhaSo10 11" xfId="11431"/>
    <cellStyle name="T_10b_PhanThanNhaSo10 2" xfId="11432"/>
    <cellStyle name="T_10b_PhanThanNhaSo10 2 2" xfId="11433"/>
    <cellStyle name="T_10b_PhanThanNhaSo10 2 2 2" xfId="11434"/>
    <cellStyle name="T_10b_PhanThanNhaSo10 2 2 3" xfId="11435"/>
    <cellStyle name="T_10b_PhanThanNhaSo10 2 3" xfId="11436"/>
    <cellStyle name="T_10b_PhanThanNhaSo10 2 4" xfId="11437"/>
    <cellStyle name="T_10b_PhanThanNhaSo10 2 5" xfId="11438"/>
    <cellStyle name="T_10b_PhanThanNhaSo10 3" xfId="11439"/>
    <cellStyle name="T_10b_PhanThanNhaSo10 3 2" xfId="11440"/>
    <cellStyle name="T_10b_PhanThanNhaSo10 3 2 2" xfId="11441"/>
    <cellStyle name="T_10b_PhanThanNhaSo10 3 2 3" xfId="11442"/>
    <cellStyle name="T_10b_PhanThanNhaSo10 3 3" xfId="11443"/>
    <cellStyle name="T_10b_PhanThanNhaSo10 3 4" xfId="11444"/>
    <cellStyle name="T_10b_PhanThanNhaSo10 3 5" xfId="11445"/>
    <cellStyle name="T_10b_PhanThanNhaSo10 4" xfId="11446"/>
    <cellStyle name="T_10b_PhanThanNhaSo10 4 2" xfId="11447"/>
    <cellStyle name="T_10b_PhanThanNhaSo10 4 2 2" xfId="11448"/>
    <cellStyle name="T_10b_PhanThanNhaSo10 4 2 3" xfId="11449"/>
    <cellStyle name="T_10b_PhanThanNhaSo10 4 3" xfId="11450"/>
    <cellStyle name="T_10b_PhanThanNhaSo10 4 4" xfId="11451"/>
    <cellStyle name="T_10b_PhanThanNhaSo10 4 5" xfId="11452"/>
    <cellStyle name="T_10b_PhanThanNhaSo10 5" xfId="11453"/>
    <cellStyle name="T_10b_PhanThanNhaSo10 5 2" xfId="11454"/>
    <cellStyle name="T_10b_PhanThanNhaSo10 5 2 2" xfId="11455"/>
    <cellStyle name="T_10b_PhanThanNhaSo10 5 2 3" xfId="11456"/>
    <cellStyle name="T_10b_PhanThanNhaSo10 5 3" xfId="11457"/>
    <cellStyle name="T_10b_PhanThanNhaSo10 5 4" xfId="11458"/>
    <cellStyle name="T_10b_PhanThanNhaSo10 5 5" xfId="11459"/>
    <cellStyle name="T_10b_PhanThanNhaSo10 6" xfId="11460"/>
    <cellStyle name="T_10b_PhanThanNhaSo10 6 2" xfId="11461"/>
    <cellStyle name="T_10b_PhanThanNhaSo10 6 2 2" xfId="11462"/>
    <cellStyle name="T_10b_PhanThanNhaSo10 6 2 3" xfId="11463"/>
    <cellStyle name="T_10b_PhanThanNhaSo10 6 3" xfId="11464"/>
    <cellStyle name="T_10b_PhanThanNhaSo10 6 4" xfId="11465"/>
    <cellStyle name="T_10b_PhanThanNhaSo10 6 5" xfId="11466"/>
    <cellStyle name="T_10b_PhanThanNhaSo10 7" xfId="11467"/>
    <cellStyle name="T_10b_PhanThanNhaSo10 7 2" xfId="11468"/>
    <cellStyle name="T_10b_PhanThanNhaSo10 7 3" xfId="11469"/>
    <cellStyle name="T_10b_PhanThanNhaSo10 7 4" xfId="11470"/>
    <cellStyle name="T_10b_PhanThanNhaSo10 8" xfId="11471"/>
    <cellStyle name="T_10b_PhanThanNhaSo10 8 2" xfId="11472"/>
    <cellStyle name="T_10b_PhanThanNhaSo10 8 3" xfId="11473"/>
    <cellStyle name="T_10b_PhanThanNhaSo10 8 4" xfId="11474"/>
    <cellStyle name="T_10b_PhanThanNhaSo10 9" xfId="11475"/>
    <cellStyle name="T_10b_PhanThanNhaSo10 9 2" xfId="11476"/>
    <cellStyle name="T_BANG KL QUYET TOAN (goi thau so 2)" xfId="11477"/>
    <cellStyle name="T_BANG KL QUYET TOAN (goi thau so 2) 10" xfId="11478"/>
    <cellStyle name="T_BANG KL QUYET TOAN (goi thau so 2) 10 2" xfId="11479"/>
    <cellStyle name="T_BANG KL QUYET TOAN (goi thau so 2) 11" xfId="11480"/>
    <cellStyle name="T_BANG KL QUYET TOAN (goi thau so 2) 12" xfId="11481"/>
    <cellStyle name="T_BANG KL QUYET TOAN (goi thau so 2) 2" xfId="11482"/>
    <cellStyle name="T_BANG KL QUYET TOAN (goi thau so 2) 2 10" xfId="11483"/>
    <cellStyle name="T_BANG KL QUYET TOAN (goi thau so 2) 2 11" xfId="11484"/>
    <cellStyle name="T_BANG KL QUYET TOAN (goi thau so 2) 2 2" xfId="11485"/>
    <cellStyle name="T_BANG KL QUYET TOAN (goi thau so 2) 2 2 2" xfId="11486"/>
    <cellStyle name="T_BANG KL QUYET TOAN (goi thau so 2) 2 2 2 2" xfId="11487"/>
    <cellStyle name="T_BANG KL QUYET TOAN (goi thau so 2) 2 2 2 3" xfId="11488"/>
    <cellStyle name="T_BANG KL QUYET TOAN (goi thau so 2) 2 2 3" xfId="11489"/>
    <cellStyle name="T_BANG KL QUYET TOAN (goi thau so 2) 2 2 4" xfId="11490"/>
    <cellStyle name="T_BANG KL QUYET TOAN (goi thau so 2) 2 2 5" xfId="11491"/>
    <cellStyle name="T_BANG KL QUYET TOAN (goi thau so 2) 2 3" xfId="11492"/>
    <cellStyle name="T_BANG KL QUYET TOAN (goi thau so 2) 2 3 2" xfId="11493"/>
    <cellStyle name="T_BANG KL QUYET TOAN (goi thau so 2) 2 3 2 2" xfId="11494"/>
    <cellStyle name="T_BANG KL QUYET TOAN (goi thau so 2) 2 3 2 3" xfId="11495"/>
    <cellStyle name="T_BANG KL QUYET TOAN (goi thau so 2) 2 3 3" xfId="11496"/>
    <cellStyle name="T_BANG KL QUYET TOAN (goi thau so 2) 2 3 4" xfId="11497"/>
    <cellStyle name="T_BANG KL QUYET TOAN (goi thau so 2) 2 3 5" xfId="11498"/>
    <cellStyle name="T_BANG KL QUYET TOAN (goi thau so 2) 2 4" xfId="11499"/>
    <cellStyle name="T_BANG KL QUYET TOAN (goi thau so 2) 2 4 2" xfId="11500"/>
    <cellStyle name="T_BANG KL QUYET TOAN (goi thau so 2) 2 4 2 2" xfId="11501"/>
    <cellStyle name="T_BANG KL QUYET TOAN (goi thau so 2) 2 4 2 3" xfId="11502"/>
    <cellStyle name="T_BANG KL QUYET TOAN (goi thau so 2) 2 4 3" xfId="11503"/>
    <cellStyle name="T_BANG KL QUYET TOAN (goi thau so 2) 2 4 4" xfId="11504"/>
    <cellStyle name="T_BANG KL QUYET TOAN (goi thau so 2) 2 4 5" xfId="11505"/>
    <cellStyle name="T_BANG KL QUYET TOAN (goi thau so 2) 2 5" xfId="11506"/>
    <cellStyle name="T_BANG KL QUYET TOAN (goi thau so 2) 2 5 2" xfId="11507"/>
    <cellStyle name="T_BANG KL QUYET TOAN (goi thau so 2) 2 5 2 2" xfId="11508"/>
    <cellStyle name="T_BANG KL QUYET TOAN (goi thau so 2) 2 5 2 3" xfId="11509"/>
    <cellStyle name="T_BANG KL QUYET TOAN (goi thau so 2) 2 5 3" xfId="11510"/>
    <cellStyle name="T_BANG KL QUYET TOAN (goi thau so 2) 2 5 4" xfId="11511"/>
    <cellStyle name="T_BANG KL QUYET TOAN (goi thau so 2) 2 5 5" xfId="11512"/>
    <cellStyle name="T_BANG KL QUYET TOAN (goi thau so 2) 2 6" xfId="11513"/>
    <cellStyle name="T_BANG KL QUYET TOAN (goi thau so 2) 2 6 2" xfId="11514"/>
    <cellStyle name="T_BANG KL QUYET TOAN (goi thau so 2) 2 6 2 2" xfId="11515"/>
    <cellStyle name="T_BANG KL QUYET TOAN (goi thau so 2) 2 6 2 3" xfId="11516"/>
    <cellStyle name="T_BANG KL QUYET TOAN (goi thau so 2) 2 6 3" xfId="11517"/>
    <cellStyle name="T_BANG KL QUYET TOAN (goi thau so 2) 2 6 4" xfId="11518"/>
    <cellStyle name="T_BANG KL QUYET TOAN (goi thau so 2) 2 6 5" xfId="11519"/>
    <cellStyle name="T_BANG KL QUYET TOAN (goi thau so 2) 2 7" xfId="11520"/>
    <cellStyle name="T_BANG KL QUYET TOAN (goi thau so 2) 2 7 2" xfId="11521"/>
    <cellStyle name="T_BANG KL QUYET TOAN (goi thau so 2) 2 7 3" xfId="11522"/>
    <cellStyle name="T_BANG KL QUYET TOAN (goi thau so 2) 2 7 4" xfId="11523"/>
    <cellStyle name="T_BANG KL QUYET TOAN (goi thau so 2) 2 8" xfId="11524"/>
    <cellStyle name="T_BANG KL QUYET TOAN (goi thau so 2) 2 8 2" xfId="11525"/>
    <cellStyle name="T_BANG KL QUYET TOAN (goi thau so 2) 2 8 3" xfId="11526"/>
    <cellStyle name="T_BANG KL QUYET TOAN (goi thau so 2) 2 8 4" xfId="11527"/>
    <cellStyle name="T_BANG KL QUYET TOAN (goi thau so 2) 2 9" xfId="11528"/>
    <cellStyle name="T_BANG KL QUYET TOAN (goi thau so 2) 2 9 2" xfId="11529"/>
    <cellStyle name="T_BANG KL QUYET TOAN (goi thau so 2) 3" xfId="11530"/>
    <cellStyle name="T_BANG KL QUYET TOAN (goi thau so 2) 3 2" xfId="11531"/>
    <cellStyle name="T_BANG KL QUYET TOAN (goi thau so 2) 3 2 2" xfId="11532"/>
    <cellStyle name="T_BANG KL QUYET TOAN (goi thau so 2) 3 2 3" xfId="11533"/>
    <cellStyle name="T_BANG KL QUYET TOAN (goi thau so 2) 3 3" xfId="11534"/>
    <cellStyle name="T_BANG KL QUYET TOAN (goi thau so 2) 3 4" xfId="11535"/>
    <cellStyle name="T_BANG KL QUYET TOAN (goi thau so 2) 3 5" xfId="11536"/>
    <cellStyle name="T_BANG KL QUYET TOAN (goi thau so 2) 4" xfId="11537"/>
    <cellStyle name="T_BANG KL QUYET TOAN (goi thau so 2) 4 2" xfId="11538"/>
    <cellStyle name="T_BANG KL QUYET TOAN (goi thau so 2) 4 2 2" xfId="11539"/>
    <cellStyle name="T_BANG KL QUYET TOAN (goi thau so 2) 4 2 3" xfId="11540"/>
    <cellStyle name="T_BANG KL QUYET TOAN (goi thau so 2) 4 3" xfId="11541"/>
    <cellStyle name="T_BANG KL QUYET TOAN (goi thau so 2) 4 4" xfId="11542"/>
    <cellStyle name="T_BANG KL QUYET TOAN (goi thau so 2) 4 5" xfId="11543"/>
    <cellStyle name="T_BANG KL QUYET TOAN (goi thau so 2) 5" xfId="11544"/>
    <cellStyle name="T_BANG KL QUYET TOAN (goi thau so 2) 5 2" xfId="11545"/>
    <cellStyle name="T_BANG KL QUYET TOAN (goi thau so 2) 5 2 2" xfId="11546"/>
    <cellStyle name="T_BANG KL QUYET TOAN (goi thau so 2) 5 2 3" xfId="11547"/>
    <cellStyle name="T_BANG KL QUYET TOAN (goi thau so 2) 5 3" xfId="11548"/>
    <cellStyle name="T_BANG KL QUYET TOAN (goi thau so 2) 5 4" xfId="11549"/>
    <cellStyle name="T_BANG KL QUYET TOAN (goi thau so 2) 5 5" xfId="11550"/>
    <cellStyle name="T_BANG KL QUYET TOAN (goi thau so 2) 6" xfId="11551"/>
    <cellStyle name="T_BANG KL QUYET TOAN (goi thau so 2) 6 2" xfId="11552"/>
    <cellStyle name="T_BANG KL QUYET TOAN (goi thau so 2) 6 2 2" xfId="11553"/>
    <cellStyle name="T_BANG KL QUYET TOAN (goi thau so 2) 6 2 3" xfId="11554"/>
    <cellStyle name="T_BANG KL QUYET TOAN (goi thau so 2) 6 3" xfId="11555"/>
    <cellStyle name="T_BANG KL QUYET TOAN (goi thau so 2) 6 4" xfId="11556"/>
    <cellStyle name="T_BANG KL QUYET TOAN (goi thau so 2) 6 5" xfId="11557"/>
    <cellStyle name="T_BANG KL QUYET TOAN (goi thau so 2) 7" xfId="11558"/>
    <cellStyle name="T_BANG KL QUYET TOAN (goi thau so 2) 7 2" xfId="11559"/>
    <cellStyle name="T_BANG KL QUYET TOAN (goi thau so 2) 7 2 2" xfId="11560"/>
    <cellStyle name="T_BANG KL QUYET TOAN (goi thau so 2) 7 2 3" xfId="11561"/>
    <cellStyle name="T_BANG KL QUYET TOAN (goi thau so 2) 7 3" xfId="11562"/>
    <cellStyle name="T_BANG KL QUYET TOAN (goi thau so 2) 7 4" xfId="11563"/>
    <cellStyle name="T_BANG KL QUYET TOAN (goi thau so 2) 7 5" xfId="11564"/>
    <cellStyle name="T_BANG KL QUYET TOAN (goi thau so 2) 8" xfId="11565"/>
    <cellStyle name="T_BANG KL QUYET TOAN (goi thau so 2) 8 2" xfId="11566"/>
    <cellStyle name="T_BANG KL QUYET TOAN (goi thau so 2) 8 3" xfId="11567"/>
    <cellStyle name="T_BANG KL QUYET TOAN (goi thau so 2) 8 4" xfId="11568"/>
    <cellStyle name="T_BANG KL QUYET TOAN (goi thau so 2) 9" xfId="11569"/>
    <cellStyle name="T_BANG KL QUYET TOAN (goi thau so 2) 9 2" xfId="11570"/>
    <cellStyle name="T_BANG KL QUYET TOAN (goi thau so 2) 9 3" xfId="11571"/>
    <cellStyle name="T_BANG KL QUYET TOAN (goi thau so 2) 9 4" xfId="11572"/>
    <cellStyle name="T_BANG LUONG MOI KSDH va KSDC (co phu cap khu vuc)" xfId="11573"/>
    <cellStyle name="T_BANG LUONG MOI KSDH va KSDC (co phu cap khu vuc) 10" xfId="11574"/>
    <cellStyle name="T_BANG LUONG MOI KSDH va KSDC (co phu cap khu vuc) 11" xfId="11575"/>
    <cellStyle name="T_BANG LUONG MOI KSDH va KSDC (co phu cap khu vuc) 2" xfId="11576"/>
    <cellStyle name="T_BANG LUONG MOI KSDH va KSDC (co phu cap khu vuc) 2 2" xfId="11577"/>
    <cellStyle name="T_BANG LUONG MOI KSDH va KSDC (co phu cap khu vuc) 2 2 2" xfId="11578"/>
    <cellStyle name="T_BANG LUONG MOI KSDH va KSDC (co phu cap khu vuc) 2 2 3" xfId="11579"/>
    <cellStyle name="T_BANG LUONG MOI KSDH va KSDC (co phu cap khu vuc) 2 3" xfId="11580"/>
    <cellStyle name="T_BANG LUONG MOI KSDH va KSDC (co phu cap khu vuc) 2 4" xfId="11581"/>
    <cellStyle name="T_BANG LUONG MOI KSDH va KSDC (co phu cap khu vuc) 2 5" xfId="11582"/>
    <cellStyle name="T_BANG LUONG MOI KSDH va KSDC (co phu cap khu vuc) 3" xfId="11583"/>
    <cellStyle name="T_BANG LUONG MOI KSDH va KSDC (co phu cap khu vuc) 3 2" xfId="11584"/>
    <cellStyle name="T_BANG LUONG MOI KSDH va KSDC (co phu cap khu vuc) 3 2 2" xfId="11585"/>
    <cellStyle name="T_BANG LUONG MOI KSDH va KSDC (co phu cap khu vuc) 3 2 3" xfId="11586"/>
    <cellStyle name="T_BANG LUONG MOI KSDH va KSDC (co phu cap khu vuc) 3 3" xfId="11587"/>
    <cellStyle name="T_BANG LUONG MOI KSDH va KSDC (co phu cap khu vuc) 3 4" xfId="11588"/>
    <cellStyle name="T_BANG LUONG MOI KSDH va KSDC (co phu cap khu vuc) 3 5" xfId="11589"/>
    <cellStyle name="T_BANG LUONG MOI KSDH va KSDC (co phu cap khu vuc) 4" xfId="11590"/>
    <cellStyle name="T_BANG LUONG MOI KSDH va KSDC (co phu cap khu vuc) 4 2" xfId="11591"/>
    <cellStyle name="T_BANG LUONG MOI KSDH va KSDC (co phu cap khu vuc) 4 2 2" xfId="11592"/>
    <cellStyle name="T_BANG LUONG MOI KSDH va KSDC (co phu cap khu vuc) 4 2 3" xfId="11593"/>
    <cellStyle name="T_BANG LUONG MOI KSDH va KSDC (co phu cap khu vuc) 4 3" xfId="11594"/>
    <cellStyle name="T_BANG LUONG MOI KSDH va KSDC (co phu cap khu vuc) 4 4" xfId="11595"/>
    <cellStyle name="T_BANG LUONG MOI KSDH va KSDC (co phu cap khu vuc) 4 5" xfId="11596"/>
    <cellStyle name="T_BANG LUONG MOI KSDH va KSDC (co phu cap khu vuc) 5" xfId="11597"/>
    <cellStyle name="T_BANG LUONG MOI KSDH va KSDC (co phu cap khu vuc) 5 2" xfId="11598"/>
    <cellStyle name="T_BANG LUONG MOI KSDH va KSDC (co phu cap khu vuc) 5 2 2" xfId="11599"/>
    <cellStyle name="T_BANG LUONG MOI KSDH va KSDC (co phu cap khu vuc) 5 2 3" xfId="11600"/>
    <cellStyle name="T_BANG LUONG MOI KSDH va KSDC (co phu cap khu vuc) 5 3" xfId="11601"/>
    <cellStyle name="T_BANG LUONG MOI KSDH va KSDC (co phu cap khu vuc) 5 4" xfId="11602"/>
    <cellStyle name="T_BANG LUONG MOI KSDH va KSDC (co phu cap khu vuc) 5 5" xfId="11603"/>
    <cellStyle name="T_BANG LUONG MOI KSDH va KSDC (co phu cap khu vuc) 6" xfId="11604"/>
    <cellStyle name="T_BANG LUONG MOI KSDH va KSDC (co phu cap khu vuc) 6 2" xfId="11605"/>
    <cellStyle name="T_BANG LUONG MOI KSDH va KSDC (co phu cap khu vuc) 6 2 2" xfId="11606"/>
    <cellStyle name="T_BANG LUONG MOI KSDH va KSDC (co phu cap khu vuc) 6 2 3" xfId="11607"/>
    <cellStyle name="T_BANG LUONG MOI KSDH va KSDC (co phu cap khu vuc) 6 3" xfId="11608"/>
    <cellStyle name="T_BANG LUONG MOI KSDH va KSDC (co phu cap khu vuc) 6 4" xfId="11609"/>
    <cellStyle name="T_BANG LUONG MOI KSDH va KSDC (co phu cap khu vuc) 6 5" xfId="11610"/>
    <cellStyle name="T_BANG LUONG MOI KSDH va KSDC (co phu cap khu vuc) 7" xfId="11611"/>
    <cellStyle name="T_BANG LUONG MOI KSDH va KSDC (co phu cap khu vuc) 7 2" xfId="11612"/>
    <cellStyle name="T_BANG LUONG MOI KSDH va KSDC (co phu cap khu vuc) 7 3" xfId="11613"/>
    <cellStyle name="T_BANG LUONG MOI KSDH va KSDC (co phu cap khu vuc) 7 4" xfId="11614"/>
    <cellStyle name="T_BANG LUONG MOI KSDH va KSDC (co phu cap khu vuc) 8" xfId="11615"/>
    <cellStyle name="T_BANG LUONG MOI KSDH va KSDC (co phu cap khu vuc) 8 2" xfId="11616"/>
    <cellStyle name="T_BANG LUONG MOI KSDH va KSDC (co phu cap khu vuc) 8 3" xfId="11617"/>
    <cellStyle name="T_BANG LUONG MOI KSDH va KSDC (co phu cap khu vuc) 8 4" xfId="11618"/>
    <cellStyle name="T_BANG LUONG MOI KSDH va KSDC (co phu cap khu vuc) 9" xfId="11619"/>
    <cellStyle name="T_BANG LUONG MOI KSDH va KSDC (co phu cap khu vuc) 9 2" xfId="11620"/>
    <cellStyle name="T_Bang Quyet Toan" xfId="11621"/>
    <cellStyle name="T_Bang Quyet Toan 10" xfId="11622"/>
    <cellStyle name="T_Bang Quyet Toan 10 2" xfId="11623"/>
    <cellStyle name="T_Bang Quyet Toan 11" xfId="11624"/>
    <cellStyle name="T_Bang Quyet Toan 12" xfId="11625"/>
    <cellStyle name="T_Bang Quyet Toan 2" xfId="11626"/>
    <cellStyle name="T_Bang Quyet Toan 2 10" xfId="11627"/>
    <cellStyle name="T_Bang Quyet Toan 2 11" xfId="11628"/>
    <cellStyle name="T_Bang Quyet Toan 2 2" xfId="11629"/>
    <cellStyle name="T_Bang Quyet Toan 2 2 2" xfId="11630"/>
    <cellStyle name="T_Bang Quyet Toan 2 2 2 2" xfId="11631"/>
    <cellStyle name="T_Bang Quyet Toan 2 2 2 3" xfId="11632"/>
    <cellStyle name="T_Bang Quyet Toan 2 2 3" xfId="11633"/>
    <cellStyle name="T_Bang Quyet Toan 2 2 4" xfId="11634"/>
    <cellStyle name="T_Bang Quyet Toan 2 2 5" xfId="11635"/>
    <cellStyle name="T_Bang Quyet Toan 2 3" xfId="11636"/>
    <cellStyle name="T_Bang Quyet Toan 2 3 2" xfId="11637"/>
    <cellStyle name="T_Bang Quyet Toan 2 3 2 2" xfId="11638"/>
    <cellStyle name="T_Bang Quyet Toan 2 3 2 3" xfId="11639"/>
    <cellStyle name="T_Bang Quyet Toan 2 3 3" xfId="11640"/>
    <cellStyle name="T_Bang Quyet Toan 2 3 4" xfId="11641"/>
    <cellStyle name="T_Bang Quyet Toan 2 3 5" xfId="11642"/>
    <cellStyle name="T_Bang Quyet Toan 2 4" xfId="11643"/>
    <cellStyle name="T_Bang Quyet Toan 2 4 2" xfId="11644"/>
    <cellStyle name="T_Bang Quyet Toan 2 4 2 2" xfId="11645"/>
    <cellStyle name="T_Bang Quyet Toan 2 4 2 3" xfId="11646"/>
    <cellStyle name="T_Bang Quyet Toan 2 4 3" xfId="11647"/>
    <cellStyle name="T_Bang Quyet Toan 2 4 4" xfId="11648"/>
    <cellStyle name="T_Bang Quyet Toan 2 4 5" xfId="11649"/>
    <cellStyle name="T_Bang Quyet Toan 2 5" xfId="11650"/>
    <cellStyle name="T_Bang Quyet Toan 2 5 2" xfId="11651"/>
    <cellStyle name="T_Bang Quyet Toan 2 5 2 2" xfId="11652"/>
    <cellStyle name="T_Bang Quyet Toan 2 5 2 3" xfId="11653"/>
    <cellStyle name="T_Bang Quyet Toan 2 5 3" xfId="11654"/>
    <cellStyle name="T_Bang Quyet Toan 2 5 4" xfId="11655"/>
    <cellStyle name="T_Bang Quyet Toan 2 5 5" xfId="11656"/>
    <cellStyle name="T_Bang Quyet Toan 2 6" xfId="11657"/>
    <cellStyle name="T_Bang Quyet Toan 2 6 2" xfId="11658"/>
    <cellStyle name="T_Bang Quyet Toan 2 6 2 2" xfId="11659"/>
    <cellStyle name="T_Bang Quyet Toan 2 6 2 3" xfId="11660"/>
    <cellStyle name="T_Bang Quyet Toan 2 6 3" xfId="11661"/>
    <cellStyle name="T_Bang Quyet Toan 2 6 4" xfId="11662"/>
    <cellStyle name="T_Bang Quyet Toan 2 6 5" xfId="11663"/>
    <cellStyle name="T_Bang Quyet Toan 2 7" xfId="11664"/>
    <cellStyle name="T_Bang Quyet Toan 2 7 2" xfId="11665"/>
    <cellStyle name="T_Bang Quyet Toan 2 7 3" xfId="11666"/>
    <cellStyle name="T_Bang Quyet Toan 2 7 4" xfId="11667"/>
    <cellStyle name="T_Bang Quyet Toan 2 8" xfId="11668"/>
    <cellStyle name="T_Bang Quyet Toan 2 8 2" xfId="11669"/>
    <cellStyle name="T_Bang Quyet Toan 2 8 3" xfId="11670"/>
    <cellStyle name="T_Bang Quyet Toan 2 8 4" xfId="11671"/>
    <cellStyle name="T_Bang Quyet Toan 2 9" xfId="11672"/>
    <cellStyle name="T_Bang Quyet Toan 2 9 2" xfId="11673"/>
    <cellStyle name="T_Bang Quyet Toan 3" xfId="11674"/>
    <cellStyle name="T_Bang Quyet Toan 3 2" xfId="11675"/>
    <cellStyle name="T_Bang Quyet Toan 3 2 2" xfId="11676"/>
    <cellStyle name="T_Bang Quyet Toan 3 2 3" xfId="11677"/>
    <cellStyle name="T_Bang Quyet Toan 3 3" xfId="11678"/>
    <cellStyle name="T_Bang Quyet Toan 3 4" xfId="11679"/>
    <cellStyle name="T_Bang Quyet Toan 3 5" xfId="11680"/>
    <cellStyle name="T_Bang Quyet Toan 4" xfId="11681"/>
    <cellStyle name="T_Bang Quyet Toan 4 2" xfId="11682"/>
    <cellStyle name="T_Bang Quyet Toan 4 2 2" xfId="11683"/>
    <cellStyle name="T_Bang Quyet Toan 4 2 3" xfId="11684"/>
    <cellStyle name="T_Bang Quyet Toan 4 3" xfId="11685"/>
    <cellStyle name="T_Bang Quyet Toan 4 4" xfId="11686"/>
    <cellStyle name="T_Bang Quyet Toan 4 5" xfId="11687"/>
    <cellStyle name="T_Bang Quyet Toan 5" xfId="11688"/>
    <cellStyle name="T_Bang Quyet Toan 5 2" xfId="11689"/>
    <cellStyle name="T_Bang Quyet Toan 5 2 2" xfId="11690"/>
    <cellStyle name="T_Bang Quyet Toan 5 2 3" xfId="11691"/>
    <cellStyle name="T_Bang Quyet Toan 5 3" xfId="11692"/>
    <cellStyle name="T_Bang Quyet Toan 5 4" xfId="11693"/>
    <cellStyle name="T_Bang Quyet Toan 5 5" xfId="11694"/>
    <cellStyle name="T_Bang Quyet Toan 6" xfId="11695"/>
    <cellStyle name="T_Bang Quyet Toan 6 2" xfId="11696"/>
    <cellStyle name="T_Bang Quyet Toan 6 2 2" xfId="11697"/>
    <cellStyle name="T_Bang Quyet Toan 6 2 3" xfId="11698"/>
    <cellStyle name="T_Bang Quyet Toan 6 3" xfId="11699"/>
    <cellStyle name="T_Bang Quyet Toan 6 4" xfId="11700"/>
    <cellStyle name="T_Bang Quyet Toan 6 5" xfId="11701"/>
    <cellStyle name="T_Bang Quyet Toan 7" xfId="11702"/>
    <cellStyle name="T_Bang Quyet Toan 7 2" xfId="11703"/>
    <cellStyle name="T_Bang Quyet Toan 7 2 2" xfId="11704"/>
    <cellStyle name="T_Bang Quyet Toan 7 2 3" xfId="11705"/>
    <cellStyle name="T_Bang Quyet Toan 7 3" xfId="11706"/>
    <cellStyle name="T_Bang Quyet Toan 7 4" xfId="11707"/>
    <cellStyle name="T_Bang Quyet Toan 7 5" xfId="11708"/>
    <cellStyle name="T_Bang Quyet Toan 8" xfId="11709"/>
    <cellStyle name="T_Bang Quyet Toan 8 2" xfId="11710"/>
    <cellStyle name="T_Bang Quyet Toan 8 3" xfId="11711"/>
    <cellStyle name="T_Bang Quyet Toan 8 4" xfId="11712"/>
    <cellStyle name="T_Bang Quyet Toan 9" xfId="11713"/>
    <cellStyle name="T_Bang Quyet Toan 9 2" xfId="11714"/>
    <cellStyle name="T_Bang Quyet Toan 9 3" xfId="11715"/>
    <cellStyle name="T_Bang Quyet Toan 9 4" xfId="11716"/>
    <cellStyle name="T_bang quyet toan truong MNBC 4" xfId="11717"/>
    <cellStyle name="T_bang quyet toan truong MNBC 4 10" xfId="11718"/>
    <cellStyle name="T_bang quyet toan truong MNBC 4 10 2" xfId="11719"/>
    <cellStyle name="T_bang quyet toan truong MNBC 4 11" xfId="11720"/>
    <cellStyle name="T_bang quyet toan truong MNBC 4 12" xfId="11721"/>
    <cellStyle name="T_bang quyet toan truong MNBC 4 2" xfId="11722"/>
    <cellStyle name="T_bang quyet toan truong MNBC 4 2 10" xfId="11723"/>
    <cellStyle name="T_bang quyet toan truong MNBC 4 2 11" xfId="11724"/>
    <cellStyle name="T_bang quyet toan truong MNBC 4 2 2" xfId="11725"/>
    <cellStyle name="T_bang quyet toan truong MNBC 4 2 2 2" xfId="11726"/>
    <cellStyle name="T_bang quyet toan truong MNBC 4 2 2 2 2" xfId="11727"/>
    <cellStyle name="T_bang quyet toan truong MNBC 4 2 2 2 3" xfId="11728"/>
    <cellStyle name="T_bang quyet toan truong MNBC 4 2 2 3" xfId="11729"/>
    <cellStyle name="T_bang quyet toan truong MNBC 4 2 2 4" xfId="11730"/>
    <cellStyle name="T_bang quyet toan truong MNBC 4 2 2 5" xfId="11731"/>
    <cellStyle name="T_bang quyet toan truong MNBC 4 2 3" xfId="11732"/>
    <cellStyle name="T_bang quyet toan truong MNBC 4 2 3 2" xfId="11733"/>
    <cellStyle name="T_bang quyet toan truong MNBC 4 2 3 2 2" xfId="11734"/>
    <cellStyle name="T_bang quyet toan truong MNBC 4 2 3 2 3" xfId="11735"/>
    <cellStyle name="T_bang quyet toan truong MNBC 4 2 3 3" xfId="11736"/>
    <cellStyle name="T_bang quyet toan truong MNBC 4 2 3 4" xfId="11737"/>
    <cellStyle name="T_bang quyet toan truong MNBC 4 2 3 5" xfId="11738"/>
    <cellStyle name="T_bang quyet toan truong MNBC 4 2 4" xfId="11739"/>
    <cellStyle name="T_bang quyet toan truong MNBC 4 2 4 2" xfId="11740"/>
    <cellStyle name="T_bang quyet toan truong MNBC 4 2 4 2 2" xfId="11741"/>
    <cellStyle name="T_bang quyet toan truong MNBC 4 2 4 2 3" xfId="11742"/>
    <cellStyle name="T_bang quyet toan truong MNBC 4 2 4 3" xfId="11743"/>
    <cellStyle name="T_bang quyet toan truong MNBC 4 2 4 4" xfId="11744"/>
    <cellStyle name="T_bang quyet toan truong MNBC 4 2 4 5" xfId="11745"/>
    <cellStyle name="T_bang quyet toan truong MNBC 4 2 5" xfId="11746"/>
    <cellStyle name="T_bang quyet toan truong MNBC 4 2 5 2" xfId="11747"/>
    <cellStyle name="T_bang quyet toan truong MNBC 4 2 5 2 2" xfId="11748"/>
    <cellStyle name="T_bang quyet toan truong MNBC 4 2 5 2 3" xfId="11749"/>
    <cellStyle name="T_bang quyet toan truong MNBC 4 2 5 3" xfId="11750"/>
    <cellStyle name="T_bang quyet toan truong MNBC 4 2 5 4" xfId="11751"/>
    <cellStyle name="T_bang quyet toan truong MNBC 4 2 5 5" xfId="11752"/>
    <cellStyle name="T_bang quyet toan truong MNBC 4 2 6" xfId="11753"/>
    <cellStyle name="T_bang quyet toan truong MNBC 4 2 6 2" xfId="11754"/>
    <cellStyle name="T_bang quyet toan truong MNBC 4 2 6 2 2" xfId="11755"/>
    <cellStyle name="T_bang quyet toan truong MNBC 4 2 6 2 3" xfId="11756"/>
    <cellStyle name="T_bang quyet toan truong MNBC 4 2 6 3" xfId="11757"/>
    <cellStyle name="T_bang quyet toan truong MNBC 4 2 6 4" xfId="11758"/>
    <cellStyle name="T_bang quyet toan truong MNBC 4 2 6 5" xfId="11759"/>
    <cellStyle name="T_bang quyet toan truong MNBC 4 2 7" xfId="11760"/>
    <cellStyle name="T_bang quyet toan truong MNBC 4 2 7 2" xfId="11761"/>
    <cellStyle name="T_bang quyet toan truong MNBC 4 2 7 3" xfId="11762"/>
    <cellStyle name="T_bang quyet toan truong MNBC 4 2 7 4" xfId="11763"/>
    <cellStyle name="T_bang quyet toan truong MNBC 4 2 8" xfId="11764"/>
    <cellStyle name="T_bang quyet toan truong MNBC 4 2 8 2" xfId="11765"/>
    <cellStyle name="T_bang quyet toan truong MNBC 4 2 8 3" xfId="11766"/>
    <cellStyle name="T_bang quyet toan truong MNBC 4 2 8 4" xfId="11767"/>
    <cellStyle name="T_bang quyet toan truong MNBC 4 2 9" xfId="11768"/>
    <cellStyle name="T_bang quyet toan truong MNBC 4 2 9 2" xfId="11769"/>
    <cellStyle name="T_bang quyet toan truong MNBC 4 3" xfId="11770"/>
    <cellStyle name="T_bang quyet toan truong MNBC 4 3 2" xfId="11771"/>
    <cellStyle name="T_bang quyet toan truong MNBC 4 3 2 2" xfId="11772"/>
    <cellStyle name="T_bang quyet toan truong MNBC 4 3 2 3" xfId="11773"/>
    <cellStyle name="T_bang quyet toan truong MNBC 4 3 3" xfId="11774"/>
    <cellStyle name="T_bang quyet toan truong MNBC 4 3 4" xfId="11775"/>
    <cellStyle name="T_bang quyet toan truong MNBC 4 3 5" xfId="11776"/>
    <cellStyle name="T_bang quyet toan truong MNBC 4 4" xfId="11777"/>
    <cellStyle name="T_bang quyet toan truong MNBC 4 4 2" xfId="11778"/>
    <cellStyle name="T_bang quyet toan truong MNBC 4 4 2 2" xfId="11779"/>
    <cellStyle name="T_bang quyet toan truong MNBC 4 4 2 3" xfId="11780"/>
    <cellStyle name="T_bang quyet toan truong MNBC 4 4 3" xfId="11781"/>
    <cellStyle name="T_bang quyet toan truong MNBC 4 4 4" xfId="11782"/>
    <cellStyle name="T_bang quyet toan truong MNBC 4 4 5" xfId="11783"/>
    <cellStyle name="T_bang quyet toan truong MNBC 4 5" xfId="11784"/>
    <cellStyle name="T_bang quyet toan truong MNBC 4 5 2" xfId="11785"/>
    <cellStyle name="T_bang quyet toan truong MNBC 4 5 2 2" xfId="11786"/>
    <cellStyle name="T_bang quyet toan truong MNBC 4 5 2 3" xfId="11787"/>
    <cellStyle name="T_bang quyet toan truong MNBC 4 5 3" xfId="11788"/>
    <cellStyle name="T_bang quyet toan truong MNBC 4 5 4" xfId="11789"/>
    <cellStyle name="T_bang quyet toan truong MNBC 4 5 5" xfId="11790"/>
    <cellStyle name="T_bang quyet toan truong MNBC 4 6" xfId="11791"/>
    <cellStyle name="T_bang quyet toan truong MNBC 4 6 2" xfId="11792"/>
    <cellStyle name="T_bang quyet toan truong MNBC 4 6 2 2" xfId="11793"/>
    <cellStyle name="T_bang quyet toan truong MNBC 4 6 2 3" xfId="11794"/>
    <cellStyle name="T_bang quyet toan truong MNBC 4 6 3" xfId="11795"/>
    <cellStyle name="T_bang quyet toan truong MNBC 4 6 4" xfId="11796"/>
    <cellStyle name="T_bang quyet toan truong MNBC 4 6 5" xfId="11797"/>
    <cellStyle name="T_bang quyet toan truong MNBC 4 7" xfId="11798"/>
    <cellStyle name="T_bang quyet toan truong MNBC 4 7 2" xfId="11799"/>
    <cellStyle name="T_bang quyet toan truong MNBC 4 7 2 2" xfId="11800"/>
    <cellStyle name="T_bang quyet toan truong MNBC 4 7 2 3" xfId="11801"/>
    <cellStyle name="T_bang quyet toan truong MNBC 4 7 3" xfId="11802"/>
    <cellStyle name="T_bang quyet toan truong MNBC 4 7 4" xfId="11803"/>
    <cellStyle name="T_bang quyet toan truong MNBC 4 7 5" xfId="11804"/>
    <cellStyle name="T_bang quyet toan truong MNBC 4 8" xfId="11805"/>
    <cellStyle name="T_bang quyet toan truong MNBC 4 8 2" xfId="11806"/>
    <cellStyle name="T_bang quyet toan truong MNBC 4 8 3" xfId="11807"/>
    <cellStyle name="T_bang quyet toan truong MNBC 4 8 4" xfId="11808"/>
    <cellStyle name="T_bang quyet toan truong MNBC 4 9" xfId="11809"/>
    <cellStyle name="T_bang quyet toan truong MNBC 4 9 2" xfId="11810"/>
    <cellStyle name="T_bang quyet toan truong MNBC 4 9 3" xfId="11811"/>
    <cellStyle name="T_bang quyet toan truong MNBC 4 9 4" xfId="11812"/>
    <cellStyle name="T_Bao cao kttb milk yomilkYAO-mien bac" xfId="11813"/>
    <cellStyle name="T_Bao cao kttb milk yomilkYAO-mien bac 10" xfId="11814"/>
    <cellStyle name="T_Bao cao kttb milk yomilkYAO-mien bac 11" xfId="11815"/>
    <cellStyle name="T_Bao cao kttb milk yomilkYAO-mien bac 2" xfId="11816"/>
    <cellStyle name="T_Bao cao kttb milk yomilkYAO-mien bac 2 2" xfId="11817"/>
    <cellStyle name="T_Bao cao kttb milk yomilkYAO-mien bac 2 2 2" xfId="11818"/>
    <cellStyle name="T_Bao cao kttb milk yomilkYAO-mien bac 2 2 3" xfId="11819"/>
    <cellStyle name="T_Bao cao kttb milk yomilkYAO-mien bac 2 3" xfId="11820"/>
    <cellStyle name="T_Bao cao kttb milk yomilkYAO-mien bac 2 4" xfId="11821"/>
    <cellStyle name="T_Bao cao kttb milk yomilkYAO-mien bac 2 5" xfId="11822"/>
    <cellStyle name="T_Bao cao kttb milk yomilkYAO-mien bac 3" xfId="11823"/>
    <cellStyle name="T_Bao cao kttb milk yomilkYAO-mien bac 3 2" xfId="11824"/>
    <cellStyle name="T_Bao cao kttb milk yomilkYAO-mien bac 3 2 2" xfId="11825"/>
    <cellStyle name="T_Bao cao kttb milk yomilkYAO-mien bac 3 2 3" xfId="11826"/>
    <cellStyle name="T_Bao cao kttb milk yomilkYAO-mien bac 3 3" xfId="11827"/>
    <cellStyle name="T_Bao cao kttb milk yomilkYAO-mien bac 3 4" xfId="11828"/>
    <cellStyle name="T_Bao cao kttb milk yomilkYAO-mien bac 3 5" xfId="11829"/>
    <cellStyle name="T_Bao cao kttb milk yomilkYAO-mien bac 4" xfId="11830"/>
    <cellStyle name="T_Bao cao kttb milk yomilkYAO-mien bac 4 2" xfId="11831"/>
    <cellStyle name="T_Bao cao kttb milk yomilkYAO-mien bac 4 2 2" xfId="11832"/>
    <cellStyle name="T_Bao cao kttb milk yomilkYAO-mien bac 4 2 3" xfId="11833"/>
    <cellStyle name="T_Bao cao kttb milk yomilkYAO-mien bac 4 3" xfId="11834"/>
    <cellStyle name="T_Bao cao kttb milk yomilkYAO-mien bac 4 4" xfId="11835"/>
    <cellStyle name="T_Bao cao kttb milk yomilkYAO-mien bac 4 5" xfId="11836"/>
    <cellStyle name="T_Bao cao kttb milk yomilkYAO-mien bac 5" xfId="11837"/>
    <cellStyle name="T_Bao cao kttb milk yomilkYAO-mien bac 5 2" xfId="11838"/>
    <cellStyle name="T_Bao cao kttb milk yomilkYAO-mien bac 5 2 2" xfId="11839"/>
    <cellStyle name="T_Bao cao kttb milk yomilkYAO-mien bac 5 2 3" xfId="11840"/>
    <cellStyle name="T_Bao cao kttb milk yomilkYAO-mien bac 5 3" xfId="11841"/>
    <cellStyle name="T_Bao cao kttb milk yomilkYAO-mien bac 5 4" xfId="11842"/>
    <cellStyle name="T_Bao cao kttb milk yomilkYAO-mien bac 5 5" xfId="11843"/>
    <cellStyle name="T_Bao cao kttb milk yomilkYAO-mien bac 6" xfId="11844"/>
    <cellStyle name="T_Bao cao kttb milk yomilkYAO-mien bac 6 2" xfId="11845"/>
    <cellStyle name="T_Bao cao kttb milk yomilkYAO-mien bac 6 2 2" xfId="11846"/>
    <cellStyle name="T_Bao cao kttb milk yomilkYAO-mien bac 6 2 3" xfId="11847"/>
    <cellStyle name="T_Bao cao kttb milk yomilkYAO-mien bac 6 3" xfId="11848"/>
    <cellStyle name="T_Bao cao kttb milk yomilkYAO-mien bac 6 4" xfId="11849"/>
    <cellStyle name="T_Bao cao kttb milk yomilkYAO-mien bac 6 5" xfId="11850"/>
    <cellStyle name="T_Bao cao kttb milk yomilkYAO-mien bac 7" xfId="11851"/>
    <cellStyle name="T_Bao cao kttb milk yomilkYAO-mien bac 7 2" xfId="11852"/>
    <cellStyle name="T_Bao cao kttb milk yomilkYAO-mien bac 7 3" xfId="11853"/>
    <cellStyle name="T_Bao cao kttb milk yomilkYAO-mien bac 7 4" xfId="11854"/>
    <cellStyle name="T_Bao cao kttb milk yomilkYAO-mien bac 8" xfId="11855"/>
    <cellStyle name="T_Bao cao kttb milk yomilkYAO-mien bac 8 2" xfId="11856"/>
    <cellStyle name="T_Bao cao kttb milk yomilkYAO-mien bac 8 3" xfId="11857"/>
    <cellStyle name="T_Bao cao kttb milk yomilkYAO-mien bac 8 4" xfId="11858"/>
    <cellStyle name="T_Bao cao kttb milk yomilkYAO-mien bac 9" xfId="11859"/>
    <cellStyle name="T_Bao cao kttb milk yomilkYAO-mien bac 9 2" xfId="11860"/>
    <cellStyle name="T_BBTNG-06" xfId="11861"/>
    <cellStyle name="T_BBTNG-06 10" xfId="11862"/>
    <cellStyle name="T_BBTNG-06 11" xfId="11863"/>
    <cellStyle name="T_BBTNG-06 2" xfId="11864"/>
    <cellStyle name="T_BBTNG-06 2 2" xfId="11865"/>
    <cellStyle name="T_BBTNG-06 2 2 2" xfId="11866"/>
    <cellStyle name="T_BBTNG-06 2 2 3" xfId="11867"/>
    <cellStyle name="T_BBTNG-06 2 3" xfId="11868"/>
    <cellStyle name="T_BBTNG-06 2 4" xfId="11869"/>
    <cellStyle name="T_BBTNG-06 2 5" xfId="11870"/>
    <cellStyle name="T_BBTNG-06 3" xfId="11871"/>
    <cellStyle name="T_BBTNG-06 3 2" xfId="11872"/>
    <cellStyle name="T_BBTNG-06 3 2 2" xfId="11873"/>
    <cellStyle name="T_BBTNG-06 3 2 3" xfId="11874"/>
    <cellStyle name="T_BBTNG-06 3 3" xfId="11875"/>
    <cellStyle name="T_BBTNG-06 3 4" xfId="11876"/>
    <cellStyle name="T_BBTNG-06 3 5" xfId="11877"/>
    <cellStyle name="T_BBTNG-06 4" xfId="11878"/>
    <cellStyle name="T_BBTNG-06 4 2" xfId="11879"/>
    <cellStyle name="T_BBTNG-06 4 2 2" xfId="11880"/>
    <cellStyle name="T_BBTNG-06 4 2 3" xfId="11881"/>
    <cellStyle name="T_BBTNG-06 4 3" xfId="11882"/>
    <cellStyle name="T_BBTNG-06 4 4" xfId="11883"/>
    <cellStyle name="T_BBTNG-06 4 5" xfId="11884"/>
    <cellStyle name="T_BBTNG-06 5" xfId="11885"/>
    <cellStyle name="T_BBTNG-06 5 2" xfId="11886"/>
    <cellStyle name="T_BBTNG-06 5 2 2" xfId="11887"/>
    <cellStyle name="T_BBTNG-06 5 2 3" xfId="11888"/>
    <cellStyle name="T_BBTNG-06 5 3" xfId="11889"/>
    <cellStyle name="T_BBTNG-06 5 4" xfId="11890"/>
    <cellStyle name="T_BBTNG-06 5 5" xfId="11891"/>
    <cellStyle name="T_BBTNG-06 6" xfId="11892"/>
    <cellStyle name="T_BBTNG-06 6 2" xfId="11893"/>
    <cellStyle name="T_BBTNG-06 6 2 2" xfId="11894"/>
    <cellStyle name="T_BBTNG-06 6 2 3" xfId="11895"/>
    <cellStyle name="T_BBTNG-06 6 3" xfId="11896"/>
    <cellStyle name="T_BBTNG-06 6 4" xfId="11897"/>
    <cellStyle name="T_BBTNG-06 6 5" xfId="11898"/>
    <cellStyle name="T_BBTNG-06 7" xfId="11899"/>
    <cellStyle name="T_BBTNG-06 7 2" xfId="11900"/>
    <cellStyle name="T_BBTNG-06 7 3" xfId="11901"/>
    <cellStyle name="T_BBTNG-06 7 4" xfId="11902"/>
    <cellStyle name="T_BBTNG-06 8" xfId="11903"/>
    <cellStyle name="T_BBTNG-06 8 2" xfId="11904"/>
    <cellStyle name="T_BBTNG-06 8 3" xfId="11905"/>
    <cellStyle name="T_BBTNG-06 8 4" xfId="11906"/>
    <cellStyle name="T_BBTNG-06 9" xfId="11907"/>
    <cellStyle name="T_BBTNG-06 9 2" xfId="11908"/>
    <cellStyle name="T_BBTNG-06_cau Do 29.3.09" xfId="11909"/>
    <cellStyle name="T_BBTNG-06_cau Do 29.3.09 10" xfId="11910"/>
    <cellStyle name="T_BBTNG-06_cau Do 29.3.09 11" xfId="11911"/>
    <cellStyle name="T_BBTNG-06_cau Do 29.3.09 2" xfId="11912"/>
    <cellStyle name="T_BBTNG-06_cau Do 29.3.09 2 2" xfId="11913"/>
    <cellStyle name="T_BBTNG-06_cau Do 29.3.09 2 2 2" xfId="11914"/>
    <cellStyle name="T_BBTNG-06_cau Do 29.3.09 2 2 3" xfId="11915"/>
    <cellStyle name="T_BBTNG-06_cau Do 29.3.09 2 3" xfId="11916"/>
    <cellStyle name="T_BBTNG-06_cau Do 29.3.09 2 4" xfId="11917"/>
    <cellStyle name="T_BBTNG-06_cau Do 29.3.09 2 5" xfId="11918"/>
    <cellStyle name="T_BBTNG-06_cau Do 29.3.09 3" xfId="11919"/>
    <cellStyle name="T_BBTNG-06_cau Do 29.3.09 3 2" xfId="11920"/>
    <cellStyle name="T_BBTNG-06_cau Do 29.3.09 3 2 2" xfId="11921"/>
    <cellStyle name="T_BBTNG-06_cau Do 29.3.09 3 2 3" xfId="11922"/>
    <cellStyle name="T_BBTNG-06_cau Do 29.3.09 3 3" xfId="11923"/>
    <cellStyle name="T_BBTNG-06_cau Do 29.3.09 3 4" xfId="11924"/>
    <cellStyle name="T_BBTNG-06_cau Do 29.3.09 3 5" xfId="11925"/>
    <cellStyle name="T_BBTNG-06_cau Do 29.3.09 4" xfId="11926"/>
    <cellStyle name="T_BBTNG-06_cau Do 29.3.09 4 2" xfId="11927"/>
    <cellStyle name="T_BBTNG-06_cau Do 29.3.09 4 2 2" xfId="11928"/>
    <cellStyle name="T_BBTNG-06_cau Do 29.3.09 4 2 3" xfId="11929"/>
    <cellStyle name="T_BBTNG-06_cau Do 29.3.09 4 3" xfId="11930"/>
    <cellStyle name="T_BBTNG-06_cau Do 29.3.09 4 4" xfId="11931"/>
    <cellStyle name="T_BBTNG-06_cau Do 29.3.09 4 5" xfId="11932"/>
    <cellStyle name="T_BBTNG-06_cau Do 29.3.09 5" xfId="11933"/>
    <cellStyle name="T_BBTNG-06_cau Do 29.3.09 5 2" xfId="11934"/>
    <cellStyle name="T_BBTNG-06_cau Do 29.3.09 5 2 2" xfId="11935"/>
    <cellStyle name="T_BBTNG-06_cau Do 29.3.09 5 2 3" xfId="11936"/>
    <cellStyle name="T_BBTNG-06_cau Do 29.3.09 5 3" xfId="11937"/>
    <cellStyle name="T_BBTNG-06_cau Do 29.3.09 5 4" xfId="11938"/>
    <cellStyle name="T_BBTNG-06_cau Do 29.3.09 5 5" xfId="11939"/>
    <cellStyle name="T_BBTNG-06_cau Do 29.3.09 6" xfId="11940"/>
    <cellStyle name="T_BBTNG-06_cau Do 29.3.09 6 2" xfId="11941"/>
    <cellStyle name="T_BBTNG-06_cau Do 29.3.09 6 2 2" xfId="11942"/>
    <cellStyle name="T_BBTNG-06_cau Do 29.3.09 6 2 3" xfId="11943"/>
    <cellStyle name="T_BBTNG-06_cau Do 29.3.09 6 3" xfId="11944"/>
    <cellStyle name="T_BBTNG-06_cau Do 29.3.09 6 4" xfId="11945"/>
    <cellStyle name="T_BBTNG-06_cau Do 29.3.09 6 5" xfId="11946"/>
    <cellStyle name="T_BBTNG-06_cau Do 29.3.09 7" xfId="11947"/>
    <cellStyle name="T_BBTNG-06_cau Do 29.3.09 7 2" xfId="11948"/>
    <cellStyle name="T_BBTNG-06_cau Do 29.3.09 7 3" xfId="11949"/>
    <cellStyle name="T_BBTNG-06_cau Do 29.3.09 7 4" xfId="11950"/>
    <cellStyle name="T_BBTNG-06_cau Do 29.3.09 8" xfId="11951"/>
    <cellStyle name="T_BBTNG-06_cau Do 29.3.09 8 2" xfId="11952"/>
    <cellStyle name="T_BBTNG-06_cau Do 29.3.09 8 3" xfId="11953"/>
    <cellStyle name="T_BBTNG-06_cau Do 29.3.09 8 4" xfId="11954"/>
    <cellStyle name="T_BBTNG-06_cau Do 29.3.09 9" xfId="11955"/>
    <cellStyle name="T_BBTNG-06_cau Do 29.3.09 9 2" xfId="11956"/>
    <cellStyle name="T_bc_km_ngay" xfId="11957"/>
    <cellStyle name="T_bc_km_ngay 10" xfId="11958"/>
    <cellStyle name="T_bc_km_ngay 11" xfId="11959"/>
    <cellStyle name="T_bc_km_ngay 2" xfId="11960"/>
    <cellStyle name="T_bc_km_ngay 2 2" xfId="11961"/>
    <cellStyle name="T_bc_km_ngay 2 2 2" xfId="11962"/>
    <cellStyle name="T_bc_km_ngay 2 2 3" xfId="11963"/>
    <cellStyle name="T_bc_km_ngay 2 3" xfId="11964"/>
    <cellStyle name="T_bc_km_ngay 2 4" xfId="11965"/>
    <cellStyle name="T_bc_km_ngay 2 5" xfId="11966"/>
    <cellStyle name="T_bc_km_ngay 3" xfId="11967"/>
    <cellStyle name="T_bc_km_ngay 3 2" xfId="11968"/>
    <cellStyle name="T_bc_km_ngay 3 2 2" xfId="11969"/>
    <cellStyle name="T_bc_km_ngay 3 2 3" xfId="11970"/>
    <cellStyle name="T_bc_km_ngay 3 3" xfId="11971"/>
    <cellStyle name="T_bc_km_ngay 3 4" xfId="11972"/>
    <cellStyle name="T_bc_km_ngay 3 5" xfId="11973"/>
    <cellStyle name="T_bc_km_ngay 4" xfId="11974"/>
    <cellStyle name="T_bc_km_ngay 4 2" xfId="11975"/>
    <cellStyle name="T_bc_km_ngay 4 2 2" xfId="11976"/>
    <cellStyle name="T_bc_km_ngay 4 2 3" xfId="11977"/>
    <cellStyle name="T_bc_km_ngay 4 3" xfId="11978"/>
    <cellStyle name="T_bc_km_ngay 4 4" xfId="11979"/>
    <cellStyle name="T_bc_km_ngay 4 5" xfId="11980"/>
    <cellStyle name="T_bc_km_ngay 5" xfId="11981"/>
    <cellStyle name="T_bc_km_ngay 5 2" xfId="11982"/>
    <cellStyle name="T_bc_km_ngay 5 2 2" xfId="11983"/>
    <cellStyle name="T_bc_km_ngay 5 2 3" xfId="11984"/>
    <cellStyle name="T_bc_km_ngay 5 3" xfId="11985"/>
    <cellStyle name="T_bc_km_ngay 5 4" xfId="11986"/>
    <cellStyle name="T_bc_km_ngay 5 5" xfId="11987"/>
    <cellStyle name="T_bc_km_ngay 6" xfId="11988"/>
    <cellStyle name="T_bc_km_ngay 6 2" xfId="11989"/>
    <cellStyle name="T_bc_km_ngay 6 2 2" xfId="11990"/>
    <cellStyle name="T_bc_km_ngay 6 2 3" xfId="11991"/>
    <cellStyle name="T_bc_km_ngay 6 3" xfId="11992"/>
    <cellStyle name="T_bc_km_ngay 6 4" xfId="11993"/>
    <cellStyle name="T_bc_km_ngay 6 5" xfId="11994"/>
    <cellStyle name="T_bc_km_ngay 7" xfId="11995"/>
    <cellStyle name="T_bc_km_ngay 7 2" xfId="11996"/>
    <cellStyle name="T_bc_km_ngay 7 3" xfId="11997"/>
    <cellStyle name="T_bc_km_ngay 7 4" xfId="11998"/>
    <cellStyle name="T_bc_km_ngay 8" xfId="11999"/>
    <cellStyle name="T_bc_km_ngay 8 2" xfId="12000"/>
    <cellStyle name="T_bc_km_ngay 8 3" xfId="12001"/>
    <cellStyle name="T_bc_km_ngay 8 4" xfId="12002"/>
    <cellStyle name="T_bc_km_ngay 9" xfId="12003"/>
    <cellStyle name="T_bc_km_ngay 9 2" xfId="12004"/>
    <cellStyle name="T_BEN 3_080227-KiemTra" xfId="12005"/>
    <cellStyle name="T_BEN 3_080227-KiemTra 10" xfId="12006"/>
    <cellStyle name="T_BEN 3_080227-KiemTra 11" xfId="12007"/>
    <cellStyle name="T_BEN 3_080227-KiemTra 2" xfId="12008"/>
    <cellStyle name="T_BEN 3_080227-KiemTra 2 2" xfId="12009"/>
    <cellStyle name="T_BEN 3_080227-KiemTra 2 2 2" xfId="12010"/>
    <cellStyle name="T_BEN 3_080227-KiemTra 2 2 3" xfId="12011"/>
    <cellStyle name="T_BEN 3_080227-KiemTra 2 3" xfId="12012"/>
    <cellStyle name="T_BEN 3_080227-KiemTra 2 4" xfId="12013"/>
    <cellStyle name="T_BEN 3_080227-KiemTra 2 5" xfId="12014"/>
    <cellStyle name="T_BEN 3_080227-KiemTra 3" xfId="12015"/>
    <cellStyle name="T_BEN 3_080227-KiemTra 3 2" xfId="12016"/>
    <cellStyle name="T_BEN 3_080227-KiemTra 3 2 2" xfId="12017"/>
    <cellStyle name="T_BEN 3_080227-KiemTra 3 2 3" xfId="12018"/>
    <cellStyle name="T_BEN 3_080227-KiemTra 3 3" xfId="12019"/>
    <cellStyle name="T_BEN 3_080227-KiemTra 3 4" xfId="12020"/>
    <cellStyle name="T_BEN 3_080227-KiemTra 3 5" xfId="12021"/>
    <cellStyle name="T_BEN 3_080227-KiemTra 4" xfId="12022"/>
    <cellStyle name="T_BEN 3_080227-KiemTra 4 2" xfId="12023"/>
    <cellStyle name="T_BEN 3_080227-KiemTra 4 2 2" xfId="12024"/>
    <cellStyle name="T_BEN 3_080227-KiemTra 4 2 3" xfId="12025"/>
    <cellStyle name="T_BEN 3_080227-KiemTra 4 3" xfId="12026"/>
    <cellStyle name="T_BEN 3_080227-KiemTra 4 4" xfId="12027"/>
    <cellStyle name="T_BEN 3_080227-KiemTra 4 5" xfId="12028"/>
    <cellStyle name="T_BEN 3_080227-KiemTra 5" xfId="12029"/>
    <cellStyle name="T_BEN 3_080227-KiemTra 5 2" xfId="12030"/>
    <cellStyle name="T_BEN 3_080227-KiemTra 5 2 2" xfId="12031"/>
    <cellStyle name="T_BEN 3_080227-KiemTra 5 2 3" xfId="12032"/>
    <cellStyle name="T_BEN 3_080227-KiemTra 5 3" xfId="12033"/>
    <cellStyle name="T_BEN 3_080227-KiemTra 5 4" xfId="12034"/>
    <cellStyle name="T_BEN 3_080227-KiemTra 5 5" xfId="12035"/>
    <cellStyle name="T_BEN 3_080227-KiemTra 6" xfId="12036"/>
    <cellStyle name="T_BEN 3_080227-KiemTra 6 2" xfId="12037"/>
    <cellStyle name="T_BEN 3_080227-KiemTra 6 2 2" xfId="12038"/>
    <cellStyle name="T_BEN 3_080227-KiemTra 6 2 3" xfId="12039"/>
    <cellStyle name="T_BEN 3_080227-KiemTra 6 3" xfId="12040"/>
    <cellStyle name="T_BEN 3_080227-KiemTra 6 4" xfId="12041"/>
    <cellStyle name="T_BEN 3_080227-KiemTra 6 5" xfId="12042"/>
    <cellStyle name="T_BEN 3_080227-KiemTra 7" xfId="12043"/>
    <cellStyle name="T_BEN 3_080227-KiemTra 7 2" xfId="12044"/>
    <cellStyle name="T_BEN 3_080227-KiemTra 7 3" xfId="12045"/>
    <cellStyle name="T_BEN 3_080227-KiemTra 7 4" xfId="12046"/>
    <cellStyle name="T_BEN 3_080227-KiemTra 8" xfId="12047"/>
    <cellStyle name="T_BEN 3_080227-KiemTra 8 2" xfId="12048"/>
    <cellStyle name="T_BEN 3_080227-KiemTra 8 3" xfId="12049"/>
    <cellStyle name="T_BEN 3_080227-KiemTra 8 4" xfId="12050"/>
    <cellStyle name="T_BEN 3_080227-KiemTra 9" xfId="12051"/>
    <cellStyle name="T_BEN 3_080227-KiemTra 9 2" xfId="12052"/>
    <cellStyle name="T_BIA" xfId="12053"/>
    <cellStyle name="T_BIA 10" xfId="12054"/>
    <cellStyle name="T_BIA 11" xfId="12055"/>
    <cellStyle name="T_BIA 2" xfId="12056"/>
    <cellStyle name="T_BIA 2 2" xfId="12057"/>
    <cellStyle name="T_BIA 2 2 2" xfId="12058"/>
    <cellStyle name="T_BIA 2 2 3" xfId="12059"/>
    <cellStyle name="T_BIA 2 3" xfId="12060"/>
    <cellStyle name="T_BIA 2 4" xfId="12061"/>
    <cellStyle name="T_BIA 2 5" xfId="12062"/>
    <cellStyle name="T_BIA 3" xfId="12063"/>
    <cellStyle name="T_BIA 3 2" xfId="12064"/>
    <cellStyle name="T_BIA 3 2 2" xfId="12065"/>
    <cellStyle name="T_BIA 3 2 3" xfId="12066"/>
    <cellStyle name="T_BIA 3 3" xfId="12067"/>
    <cellStyle name="T_BIA 3 4" xfId="12068"/>
    <cellStyle name="T_BIA 3 5" xfId="12069"/>
    <cellStyle name="T_BIA 4" xfId="12070"/>
    <cellStyle name="T_BIA 4 2" xfId="12071"/>
    <cellStyle name="T_BIA 4 2 2" xfId="12072"/>
    <cellStyle name="T_BIA 4 2 3" xfId="12073"/>
    <cellStyle name="T_BIA 4 3" xfId="12074"/>
    <cellStyle name="T_BIA 4 4" xfId="12075"/>
    <cellStyle name="T_BIA 4 5" xfId="12076"/>
    <cellStyle name="T_BIA 5" xfId="12077"/>
    <cellStyle name="T_BIA 5 2" xfId="12078"/>
    <cellStyle name="T_BIA 5 2 2" xfId="12079"/>
    <cellStyle name="T_BIA 5 2 3" xfId="12080"/>
    <cellStyle name="T_BIA 5 3" xfId="12081"/>
    <cellStyle name="T_BIA 5 4" xfId="12082"/>
    <cellStyle name="T_BIA 5 5" xfId="12083"/>
    <cellStyle name="T_BIA 6" xfId="12084"/>
    <cellStyle name="T_BIA 6 2" xfId="12085"/>
    <cellStyle name="T_BIA 6 2 2" xfId="12086"/>
    <cellStyle name="T_BIA 6 2 3" xfId="12087"/>
    <cellStyle name="T_BIA 6 3" xfId="12088"/>
    <cellStyle name="T_BIA 6 4" xfId="12089"/>
    <cellStyle name="T_BIA 6 5" xfId="12090"/>
    <cellStyle name="T_BIA 7" xfId="12091"/>
    <cellStyle name="T_BIA 7 2" xfId="12092"/>
    <cellStyle name="T_BIA 7 3" xfId="12093"/>
    <cellStyle name="T_BIA 7 4" xfId="12094"/>
    <cellStyle name="T_BIA 8" xfId="12095"/>
    <cellStyle name="T_BIA 8 2" xfId="12096"/>
    <cellStyle name="T_BIA 8 3" xfId="12097"/>
    <cellStyle name="T_BIA 8 4" xfId="12098"/>
    <cellStyle name="T_BIA 9" xfId="12099"/>
    <cellStyle name="T_BIA 9 2" xfId="12100"/>
    <cellStyle name="T_Book1" xfId="12101"/>
    <cellStyle name="T_Book1 10" xfId="12102"/>
    <cellStyle name="T_Book1 11" xfId="12103"/>
    <cellStyle name="T_Book1 2" xfId="12104"/>
    <cellStyle name="T_Book1 2 2" xfId="12105"/>
    <cellStyle name="T_Book1 2 2 2" xfId="12106"/>
    <cellStyle name="T_Book1 2 2 3" xfId="12107"/>
    <cellStyle name="T_Book1 2 3" xfId="12108"/>
    <cellStyle name="T_Book1 2 4" xfId="12109"/>
    <cellStyle name="T_Book1 2 5" xfId="12110"/>
    <cellStyle name="T_Book1 3" xfId="12111"/>
    <cellStyle name="T_Book1 3 2" xfId="12112"/>
    <cellStyle name="T_Book1 3 2 2" xfId="12113"/>
    <cellStyle name="T_Book1 3 2 3" xfId="12114"/>
    <cellStyle name="T_Book1 3 3" xfId="12115"/>
    <cellStyle name="T_Book1 3 4" xfId="12116"/>
    <cellStyle name="T_Book1 3 5" xfId="12117"/>
    <cellStyle name="T_Book1 4" xfId="12118"/>
    <cellStyle name="T_Book1 4 2" xfId="12119"/>
    <cellStyle name="T_Book1 4 2 2" xfId="12120"/>
    <cellStyle name="T_Book1 4 2 3" xfId="12121"/>
    <cellStyle name="T_Book1 4 3" xfId="12122"/>
    <cellStyle name="T_Book1 4 4" xfId="12123"/>
    <cellStyle name="T_Book1 4 5" xfId="12124"/>
    <cellStyle name="T_Book1 5" xfId="12125"/>
    <cellStyle name="T_Book1 5 2" xfId="12126"/>
    <cellStyle name="T_Book1 5 2 2" xfId="12127"/>
    <cellStyle name="T_Book1 5 2 3" xfId="12128"/>
    <cellStyle name="T_Book1 5 3" xfId="12129"/>
    <cellStyle name="T_Book1 5 4" xfId="12130"/>
    <cellStyle name="T_Book1 5 5" xfId="12131"/>
    <cellStyle name="T_Book1 6" xfId="12132"/>
    <cellStyle name="T_Book1 6 2" xfId="12133"/>
    <cellStyle name="T_Book1 6 2 2" xfId="12134"/>
    <cellStyle name="T_Book1 6 2 3" xfId="12135"/>
    <cellStyle name="T_Book1 6 3" xfId="12136"/>
    <cellStyle name="T_Book1 6 4" xfId="12137"/>
    <cellStyle name="T_Book1 6 5" xfId="12138"/>
    <cellStyle name="T_Book1 7" xfId="12139"/>
    <cellStyle name="T_Book1 7 2" xfId="12140"/>
    <cellStyle name="T_Book1 7 3" xfId="12141"/>
    <cellStyle name="T_Book1 7 4" xfId="12142"/>
    <cellStyle name="T_Book1 8" xfId="12143"/>
    <cellStyle name="T_Book1 8 2" xfId="12144"/>
    <cellStyle name="T_Book1 8 3" xfId="12145"/>
    <cellStyle name="T_Book1 8 4" xfId="12146"/>
    <cellStyle name="T_Book1 9" xfId="12147"/>
    <cellStyle name="T_Book1 9 2" xfId="12148"/>
    <cellStyle name="T_Book1_09_BangTongHopKinhPhiNhaso9" xfId="12149"/>
    <cellStyle name="T_Book1_09_BangTongHopKinhPhiNhaso9 10" xfId="12150"/>
    <cellStyle name="T_Book1_09_BangTongHopKinhPhiNhaso9 11" xfId="12151"/>
    <cellStyle name="T_Book1_09_BangTongHopKinhPhiNhaso9 2" xfId="12152"/>
    <cellStyle name="T_Book1_09_BangTongHopKinhPhiNhaso9 2 2" xfId="12153"/>
    <cellStyle name="T_Book1_09_BangTongHopKinhPhiNhaso9 2 2 2" xfId="12154"/>
    <cellStyle name="T_Book1_09_BangTongHopKinhPhiNhaso9 2 2 3" xfId="12155"/>
    <cellStyle name="T_Book1_09_BangTongHopKinhPhiNhaso9 2 3" xfId="12156"/>
    <cellStyle name="T_Book1_09_BangTongHopKinhPhiNhaso9 2 4" xfId="12157"/>
    <cellStyle name="T_Book1_09_BangTongHopKinhPhiNhaso9 2 5" xfId="12158"/>
    <cellStyle name="T_Book1_09_BangTongHopKinhPhiNhaso9 3" xfId="12159"/>
    <cellStyle name="T_Book1_09_BangTongHopKinhPhiNhaso9 3 2" xfId="12160"/>
    <cellStyle name="T_Book1_09_BangTongHopKinhPhiNhaso9 3 2 2" xfId="12161"/>
    <cellStyle name="T_Book1_09_BangTongHopKinhPhiNhaso9 3 2 3" xfId="12162"/>
    <cellStyle name="T_Book1_09_BangTongHopKinhPhiNhaso9 3 3" xfId="12163"/>
    <cellStyle name="T_Book1_09_BangTongHopKinhPhiNhaso9 3 4" xfId="12164"/>
    <cellStyle name="T_Book1_09_BangTongHopKinhPhiNhaso9 3 5" xfId="12165"/>
    <cellStyle name="T_Book1_09_BangTongHopKinhPhiNhaso9 4" xfId="12166"/>
    <cellStyle name="T_Book1_09_BangTongHopKinhPhiNhaso9 4 2" xfId="12167"/>
    <cellStyle name="T_Book1_09_BangTongHopKinhPhiNhaso9 4 2 2" xfId="12168"/>
    <cellStyle name="T_Book1_09_BangTongHopKinhPhiNhaso9 4 2 3" xfId="12169"/>
    <cellStyle name="T_Book1_09_BangTongHopKinhPhiNhaso9 4 3" xfId="12170"/>
    <cellStyle name="T_Book1_09_BangTongHopKinhPhiNhaso9 4 4" xfId="12171"/>
    <cellStyle name="T_Book1_09_BangTongHopKinhPhiNhaso9 4 5" xfId="12172"/>
    <cellStyle name="T_Book1_09_BangTongHopKinhPhiNhaso9 5" xfId="12173"/>
    <cellStyle name="T_Book1_09_BangTongHopKinhPhiNhaso9 5 2" xfId="12174"/>
    <cellStyle name="T_Book1_09_BangTongHopKinhPhiNhaso9 5 2 2" xfId="12175"/>
    <cellStyle name="T_Book1_09_BangTongHopKinhPhiNhaso9 5 2 3" xfId="12176"/>
    <cellStyle name="T_Book1_09_BangTongHopKinhPhiNhaso9 5 3" xfId="12177"/>
    <cellStyle name="T_Book1_09_BangTongHopKinhPhiNhaso9 5 4" xfId="12178"/>
    <cellStyle name="T_Book1_09_BangTongHopKinhPhiNhaso9 5 5" xfId="12179"/>
    <cellStyle name="T_Book1_09_BangTongHopKinhPhiNhaso9 6" xfId="12180"/>
    <cellStyle name="T_Book1_09_BangTongHopKinhPhiNhaso9 6 2" xfId="12181"/>
    <cellStyle name="T_Book1_09_BangTongHopKinhPhiNhaso9 6 2 2" xfId="12182"/>
    <cellStyle name="T_Book1_09_BangTongHopKinhPhiNhaso9 6 2 3" xfId="12183"/>
    <cellStyle name="T_Book1_09_BangTongHopKinhPhiNhaso9 6 3" xfId="12184"/>
    <cellStyle name="T_Book1_09_BangTongHopKinhPhiNhaso9 6 4" xfId="12185"/>
    <cellStyle name="T_Book1_09_BangTongHopKinhPhiNhaso9 6 5" xfId="12186"/>
    <cellStyle name="T_Book1_09_BangTongHopKinhPhiNhaso9 7" xfId="12187"/>
    <cellStyle name="T_Book1_09_BangTongHopKinhPhiNhaso9 7 2" xfId="12188"/>
    <cellStyle name="T_Book1_09_BangTongHopKinhPhiNhaso9 7 3" xfId="12189"/>
    <cellStyle name="T_Book1_09_BangTongHopKinhPhiNhaso9 7 4" xfId="12190"/>
    <cellStyle name="T_Book1_09_BangTongHopKinhPhiNhaso9 8" xfId="12191"/>
    <cellStyle name="T_Book1_09_BangTongHopKinhPhiNhaso9 8 2" xfId="12192"/>
    <cellStyle name="T_Book1_09_BangTongHopKinhPhiNhaso9 8 3" xfId="12193"/>
    <cellStyle name="T_Book1_09_BangTongHopKinhPhiNhaso9 8 4" xfId="12194"/>
    <cellStyle name="T_Book1_09_BangTongHopKinhPhiNhaso9 9" xfId="12195"/>
    <cellStyle name="T_Book1_09_BangTongHopKinhPhiNhaso9 9 2" xfId="12196"/>
    <cellStyle name="T_Book1_09a_PhanMongNhaSo9" xfId="12197"/>
    <cellStyle name="T_Book1_09a_PhanMongNhaSo9 10" xfId="12198"/>
    <cellStyle name="T_Book1_09a_PhanMongNhaSo9 10 2" xfId="12199"/>
    <cellStyle name="T_Book1_09a_PhanMongNhaSo9 10 3" xfId="12200"/>
    <cellStyle name="T_Book1_09a_PhanMongNhaSo9 10 4" xfId="12201"/>
    <cellStyle name="T_Book1_09a_PhanMongNhaSo9 11" xfId="12202"/>
    <cellStyle name="T_Book1_09a_PhanMongNhaSo9 11 2" xfId="12203"/>
    <cellStyle name="T_Book1_09a_PhanMongNhaSo9 11 3" xfId="12204"/>
    <cellStyle name="T_Book1_09a_PhanMongNhaSo9 11 4" xfId="12205"/>
    <cellStyle name="T_Book1_09a_PhanMongNhaSo9 12" xfId="12206"/>
    <cellStyle name="T_Book1_09a_PhanMongNhaSo9 12 2" xfId="12207"/>
    <cellStyle name="T_Book1_09a_PhanMongNhaSo9 13" xfId="12208"/>
    <cellStyle name="T_Book1_09a_PhanMongNhaSo9 14" xfId="12209"/>
    <cellStyle name="T_Book1_09a_PhanMongNhaSo9 2" xfId="12210"/>
    <cellStyle name="T_Book1_09a_PhanMongNhaSo9 2 10" xfId="12211"/>
    <cellStyle name="T_Book1_09a_PhanMongNhaSo9 2 11" xfId="12212"/>
    <cellStyle name="T_Book1_09a_PhanMongNhaSo9 2 2" xfId="12213"/>
    <cellStyle name="T_Book1_09a_PhanMongNhaSo9 2 2 2" xfId="12214"/>
    <cellStyle name="T_Book1_09a_PhanMongNhaSo9 2 2 2 2" xfId="12215"/>
    <cellStyle name="T_Book1_09a_PhanMongNhaSo9 2 2 2 3" xfId="12216"/>
    <cellStyle name="T_Book1_09a_PhanMongNhaSo9 2 2 3" xfId="12217"/>
    <cellStyle name="T_Book1_09a_PhanMongNhaSo9 2 2 4" xfId="12218"/>
    <cellStyle name="T_Book1_09a_PhanMongNhaSo9 2 2 5" xfId="12219"/>
    <cellStyle name="T_Book1_09a_PhanMongNhaSo9 2 3" xfId="12220"/>
    <cellStyle name="T_Book1_09a_PhanMongNhaSo9 2 3 2" xfId="12221"/>
    <cellStyle name="T_Book1_09a_PhanMongNhaSo9 2 3 2 2" xfId="12222"/>
    <cellStyle name="T_Book1_09a_PhanMongNhaSo9 2 3 2 3" xfId="12223"/>
    <cellStyle name="T_Book1_09a_PhanMongNhaSo9 2 3 3" xfId="12224"/>
    <cellStyle name="T_Book1_09a_PhanMongNhaSo9 2 3 4" xfId="12225"/>
    <cellStyle name="T_Book1_09a_PhanMongNhaSo9 2 3 5" xfId="12226"/>
    <cellStyle name="T_Book1_09a_PhanMongNhaSo9 2 4" xfId="12227"/>
    <cellStyle name="T_Book1_09a_PhanMongNhaSo9 2 4 2" xfId="12228"/>
    <cellStyle name="T_Book1_09a_PhanMongNhaSo9 2 4 2 2" xfId="12229"/>
    <cellStyle name="T_Book1_09a_PhanMongNhaSo9 2 4 2 3" xfId="12230"/>
    <cellStyle name="T_Book1_09a_PhanMongNhaSo9 2 4 3" xfId="12231"/>
    <cellStyle name="T_Book1_09a_PhanMongNhaSo9 2 4 4" xfId="12232"/>
    <cellStyle name="T_Book1_09a_PhanMongNhaSo9 2 4 5" xfId="12233"/>
    <cellStyle name="T_Book1_09a_PhanMongNhaSo9 2 5" xfId="12234"/>
    <cellStyle name="T_Book1_09a_PhanMongNhaSo9 2 5 2" xfId="12235"/>
    <cellStyle name="T_Book1_09a_PhanMongNhaSo9 2 5 2 2" xfId="12236"/>
    <cellStyle name="T_Book1_09a_PhanMongNhaSo9 2 5 2 3" xfId="12237"/>
    <cellStyle name="T_Book1_09a_PhanMongNhaSo9 2 5 3" xfId="12238"/>
    <cellStyle name="T_Book1_09a_PhanMongNhaSo9 2 5 4" xfId="12239"/>
    <cellStyle name="T_Book1_09a_PhanMongNhaSo9 2 5 5" xfId="12240"/>
    <cellStyle name="T_Book1_09a_PhanMongNhaSo9 2 6" xfId="12241"/>
    <cellStyle name="T_Book1_09a_PhanMongNhaSo9 2 6 2" xfId="12242"/>
    <cellStyle name="T_Book1_09a_PhanMongNhaSo9 2 6 2 2" xfId="12243"/>
    <cellStyle name="T_Book1_09a_PhanMongNhaSo9 2 6 2 3" xfId="12244"/>
    <cellStyle name="T_Book1_09a_PhanMongNhaSo9 2 6 3" xfId="12245"/>
    <cellStyle name="T_Book1_09a_PhanMongNhaSo9 2 6 4" xfId="12246"/>
    <cellStyle name="T_Book1_09a_PhanMongNhaSo9 2 6 5" xfId="12247"/>
    <cellStyle name="T_Book1_09a_PhanMongNhaSo9 2 7" xfId="12248"/>
    <cellStyle name="T_Book1_09a_PhanMongNhaSo9 2 7 2" xfId="12249"/>
    <cellStyle name="T_Book1_09a_PhanMongNhaSo9 2 7 3" xfId="12250"/>
    <cellStyle name="T_Book1_09a_PhanMongNhaSo9 2 7 4" xfId="12251"/>
    <cellStyle name="T_Book1_09a_PhanMongNhaSo9 2 8" xfId="12252"/>
    <cellStyle name="T_Book1_09a_PhanMongNhaSo9 2 8 2" xfId="12253"/>
    <cellStyle name="T_Book1_09a_PhanMongNhaSo9 2 8 3" xfId="12254"/>
    <cellStyle name="T_Book1_09a_PhanMongNhaSo9 2 8 4" xfId="12255"/>
    <cellStyle name="T_Book1_09a_PhanMongNhaSo9 2 9" xfId="12256"/>
    <cellStyle name="T_Book1_09a_PhanMongNhaSo9 2 9 2" xfId="12257"/>
    <cellStyle name="T_Book1_09a_PhanMongNhaSo9 3" xfId="12258"/>
    <cellStyle name="T_Book1_09a_PhanMongNhaSo9 3 10" xfId="12259"/>
    <cellStyle name="T_Book1_09a_PhanMongNhaSo9 3 11" xfId="12260"/>
    <cellStyle name="T_Book1_09a_PhanMongNhaSo9 3 2" xfId="12261"/>
    <cellStyle name="T_Book1_09a_PhanMongNhaSo9 3 2 2" xfId="12262"/>
    <cellStyle name="T_Book1_09a_PhanMongNhaSo9 3 2 2 2" xfId="12263"/>
    <cellStyle name="T_Book1_09a_PhanMongNhaSo9 3 2 2 3" xfId="12264"/>
    <cellStyle name="T_Book1_09a_PhanMongNhaSo9 3 2 3" xfId="12265"/>
    <cellStyle name="T_Book1_09a_PhanMongNhaSo9 3 2 4" xfId="12266"/>
    <cellStyle name="T_Book1_09a_PhanMongNhaSo9 3 2 5" xfId="12267"/>
    <cellStyle name="T_Book1_09a_PhanMongNhaSo9 3 3" xfId="12268"/>
    <cellStyle name="T_Book1_09a_PhanMongNhaSo9 3 3 2" xfId="12269"/>
    <cellStyle name="T_Book1_09a_PhanMongNhaSo9 3 3 2 2" xfId="12270"/>
    <cellStyle name="T_Book1_09a_PhanMongNhaSo9 3 3 2 3" xfId="12271"/>
    <cellStyle name="T_Book1_09a_PhanMongNhaSo9 3 3 3" xfId="12272"/>
    <cellStyle name="T_Book1_09a_PhanMongNhaSo9 3 3 4" xfId="12273"/>
    <cellStyle name="T_Book1_09a_PhanMongNhaSo9 3 3 5" xfId="12274"/>
    <cellStyle name="T_Book1_09a_PhanMongNhaSo9 3 4" xfId="12275"/>
    <cellStyle name="T_Book1_09a_PhanMongNhaSo9 3 4 2" xfId="12276"/>
    <cellStyle name="T_Book1_09a_PhanMongNhaSo9 3 4 2 2" xfId="12277"/>
    <cellStyle name="T_Book1_09a_PhanMongNhaSo9 3 4 2 3" xfId="12278"/>
    <cellStyle name="T_Book1_09a_PhanMongNhaSo9 3 4 3" xfId="12279"/>
    <cellStyle name="T_Book1_09a_PhanMongNhaSo9 3 4 4" xfId="12280"/>
    <cellStyle name="T_Book1_09a_PhanMongNhaSo9 3 4 5" xfId="12281"/>
    <cellStyle name="T_Book1_09a_PhanMongNhaSo9 3 5" xfId="12282"/>
    <cellStyle name="T_Book1_09a_PhanMongNhaSo9 3 5 2" xfId="12283"/>
    <cellStyle name="T_Book1_09a_PhanMongNhaSo9 3 5 2 2" xfId="12284"/>
    <cellStyle name="T_Book1_09a_PhanMongNhaSo9 3 5 2 3" xfId="12285"/>
    <cellStyle name="T_Book1_09a_PhanMongNhaSo9 3 5 3" xfId="12286"/>
    <cellStyle name="T_Book1_09a_PhanMongNhaSo9 3 5 4" xfId="12287"/>
    <cellStyle name="T_Book1_09a_PhanMongNhaSo9 3 5 5" xfId="12288"/>
    <cellStyle name="T_Book1_09a_PhanMongNhaSo9 3 6" xfId="12289"/>
    <cellStyle name="T_Book1_09a_PhanMongNhaSo9 3 6 2" xfId="12290"/>
    <cellStyle name="T_Book1_09a_PhanMongNhaSo9 3 6 2 2" xfId="12291"/>
    <cellStyle name="T_Book1_09a_PhanMongNhaSo9 3 6 2 3" xfId="12292"/>
    <cellStyle name="T_Book1_09a_PhanMongNhaSo9 3 6 3" xfId="12293"/>
    <cellStyle name="T_Book1_09a_PhanMongNhaSo9 3 6 4" xfId="12294"/>
    <cellStyle name="T_Book1_09a_PhanMongNhaSo9 3 6 5" xfId="12295"/>
    <cellStyle name="T_Book1_09a_PhanMongNhaSo9 3 7" xfId="12296"/>
    <cellStyle name="T_Book1_09a_PhanMongNhaSo9 3 7 2" xfId="12297"/>
    <cellStyle name="T_Book1_09a_PhanMongNhaSo9 3 7 3" xfId="12298"/>
    <cellStyle name="T_Book1_09a_PhanMongNhaSo9 3 7 4" xfId="12299"/>
    <cellStyle name="T_Book1_09a_PhanMongNhaSo9 3 8" xfId="12300"/>
    <cellStyle name="T_Book1_09a_PhanMongNhaSo9 3 8 2" xfId="12301"/>
    <cellStyle name="T_Book1_09a_PhanMongNhaSo9 3 8 3" xfId="12302"/>
    <cellStyle name="T_Book1_09a_PhanMongNhaSo9 3 8 4" xfId="12303"/>
    <cellStyle name="T_Book1_09a_PhanMongNhaSo9 3 9" xfId="12304"/>
    <cellStyle name="T_Book1_09a_PhanMongNhaSo9 3 9 2" xfId="12305"/>
    <cellStyle name="T_Book1_09a_PhanMongNhaSo9 4" xfId="12306"/>
    <cellStyle name="T_Book1_09a_PhanMongNhaSo9 4 10" xfId="12307"/>
    <cellStyle name="T_Book1_09a_PhanMongNhaSo9 4 11" xfId="12308"/>
    <cellStyle name="T_Book1_09a_PhanMongNhaSo9 4 2" xfId="12309"/>
    <cellStyle name="T_Book1_09a_PhanMongNhaSo9 4 2 2" xfId="12310"/>
    <cellStyle name="T_Book1_09a_PhanMongNhaSo9 4 2 2 2" xfId="12311"/>
    <cellStyle name="T_Book1_09a_PhanMongNhaSo9 4 2 2 3" xfId="12312"/>
    <cellStyle name="T_Book1_09a_PhanMongNhaSo9 4 2 3" xfId="12313"/>
    <cellStyle name="T_Book1_09a_PhanMongNhaSo9 4 2 4" xfId="12314"/>
    <cellStyle name="T_Book1_09a_PhanMongNhaSo9 4 2 5" xfId="12315"/>
    <cellStyle name="T_Book1_09a_PhanMongNhaSo9 4 3" xfId="12316"/>
    <cellStyle name="T_Book1_09a_PhanMongNhaSo9 4 3 2" xfId="12317"/>
    <cellStyle name="T_Book1_09a_PhanMongNhaSo9 4 3 2 2" xfId="12318"/>
    <cellStyle name="T_Book1_09a_PhanMongNhaSo9 4 3 2 3" xfId="12319"/>
    <cellStyle name="T_Book1_09a_PhanMongNhaSo9 4 3 3" xfId="12320"/>
    <cellStyle name="T_Book1_09a_PhanMongNhaSo9 4 3 4" xfId="12321"/>
    <cellStyle name="T_Book1_09a_PhanMongNhaSo9 4 3 5" xfId="12322"/>
    <cellStyle name="T_Book1_09a_PhanMongNhaSo9 4 4" xfId="12323"/>
    <cellStyle name="T_Book1_09a_PhanMongNhaSo9 4 4 2" xfId="12324"/>
    <cellStyle name="T_Book1_09a_PhanMongNhaSo9 4 4 2 2" xfId="12325"/>
    <cellStyle name="T_Book1_09a_PhanMongNhaSo9 4 4 2 3" xfId="12326"/>
    <cellStyle name="T_Book1_09a_PhanMongNhaSo9 4 4 3" xfId="12327"/>
    <cellStyle name="T_Book1_09a_PhanMongNhaSo9 4 4 4" xfId="12328"/>
    <cellStyle name="T_Book1_09a_PhanMongNhaSo9 4 4 5" xfId="12329"/>
    <cellStyle name="T_Book1_09a_PhanMongNhaSo9 4 5" xfId="12330"/>
    <cellStyle name="T_Book1_09a_PhanMongNhaSo9 4 5 2" xfId="12331"/>
    <cellStyle name="T_Book1_09a_PhanMongNhaSo9 4 5 2 2" xfId="12332"/>
    <cellStyle name="T_Book1_09a_PhanMongNhaSo9 4 5 2 3" xfId="12333"/>
    <cellStyle name="T_Book1_09a_PhanMongNhaSo9 4 5 3" xfId="12334"/>
    <cellStyle name="T_Book1_09a_PhanMongNhaSo9 4 5 4" xfId="12335"/>
    <cellStyle name="T_Book1_09a_PhanMongNhaSo9 4 5 5" xfId="12336"/>
    <cellStyle name="T_Book1_09a_PhanMongNhaSo9 4 6" xfId="12337"/>
    <cellStyle name="T_Book1_09a_PhanMongNhaSo9 4 6 2" xfId="12338"/>
    <cellStyle name="T_Book1_09a_PhanMongNhaSo9 4 6 2 2" xfId="12339"/>
    <cellStyle name="T_Book1_09a_PhanMongNhaSo9 4 6 2 3" xfId="12340"/>
    <cellStyle name="T_Book1_09a_PhanMongNhaSo9 4 6 3" xfId="12341"/>
    <cellStyle name="T_Book1_09a_PhanMongNhaSo9 4 6 4" xfId="12342"/>
    <cellStyle name="T_Book1_09a_PhanMongNhaSo9 4 6 5" xfId="12343"/>
    <cellStyle name="T_Book1_09a_PhanMongNhaSo9 4 7" xfId="12344"/>
    <cellStyle name="T_Book1_09a_PhanMongNhaSo9 4 7 2" xfId="12345"/>
    <cellStyle name="T_Book1_09a_PhanMongNhaSo9 4 7 3" xfId="12346"/>
    <cellStyle name="T_Book1_09a_PhanMongNhaSo9 4 7 4" xfId="12347"/>
    <cellStyle name="T_Book1_09a_PhanMongNhaSo9 4 8" xfId="12348"/>
    <cellStyle name="T_Book1_09a_PhanMongNhaSo9 4 8 2" xfId="12349"/>
    <cellStyle name="T_Book1_09a_PhanMongNhaSo9 4 8 3" xfId="12350"/>
    <cellStyle name="T_Book1_09a_PhanMongNhaSo9 4 8 4" xfId="12351"/>
    <cellStyle name="T_Book1_09a_PhanMongNhaSo9 4 9" xfId="12352"/>
    <cellStyle name="T_Book1_09a_PhanMongNhaSo9 4 9 2" xfId="12353"/>
    <cellStyle name="T_Book1_09a_PhanMongNhaSo9 5" xfId="12354"/>
    <cellStyle name="T_Book1_09a_PhanMongNhaSo9 5 2" xfId="12355"/>
    <cellStyle name="T_Book1_09a_PhanMongNhaSo9 5 2 2" xfId="12356"/>
    <cellStyle name="T_Book1_09a_PhanMongNhaSo9 5 2 3" xfId="12357"/>
    <cellStyle name="T_Book1_09a_PhanMongNhaSo9 5 3" xfId="12358"/>
    <cellStyle name="T_Book1_09a_PhanMongNhaSo9 5 4" xfId="12359"/>
    <cellStyle name="T_Book1_09a_PhanMongNhaSo9 5 5" xfId="12360"/>
    <cellStyle name="T_Book1_09a_PhanMongNhaSo9 6" xfId="12361"/>
    <cellStyle name="T_Book1_09a_PhanMongNhaSo9 6 2" xfId="12362"/>
    <cellStyle name="T_Book1_09a_PhanMongNhaSo9 6 2 2" xfId="12363"/>
    <cellStyle name="T_Book1_09a_PhanMongNhaSo9 6 2 3" xfId="12364"/>
    <cellStyle name="T_Book1_09a_PhanMongNhaSo9 6 3" xfId="12365"/>
    <cellStyle name="T_Book1_09a_PhanMongNhaSo9 6 4" xfId="12366"/>
    <cellStyle name="T_Book1_09a_PhanMongNhaSo9 6 5" xfId="12367"/>
    <cellStyle name="T_Book1_09a_PhanMongNhaSo9 7" xfId="12368"/>
    <cellStyle name="T_Book1_09a_PhanMongNhaSo9 7 2" xfId="12369"/>
    <cellStyle name="T_Book1_09a_PhanMongNhaSo9 7 2 2" xfId="12370"/>
    <cellStyle name="T_Book1_09a_PhanMongNhaSo9 7 2 3" xfId="12371"/>
    <cellStyle name="T_Book1_09a_PhanMongNhaSo9 7 3" xfId="12372"/>
    <cellStyle name="T_Book1_09a_PhanMongNhaSo9 7 4" xfId="12373"/>
    <cellStyle name="T_Book1_09a_PhanMongNhaSo9 7 5" xfId="12374"/>
    <cellStyle name="T_Book1_09a_PhanMongNhaSo9 8" xfId="12375"/>
    <cellStyle name="T_Book1_09a_PhanMongNhaSo9 8 2" xfId="12376"/>
    <cellStyle name="T_Book1_09a_PhanMongNhaSo9 8 2 2" xfId="12377"/>
    <cellStyle name="T_Book1_09a_PhanMongNhaSo9 8 2 3" xfId="12378"/>
    <cellStyle name="T_Book1_09a_PhanMongNhaSo9 8 3" xfId="12379"/>
    <cellStyle name="T_Book1_09a_PhanMongNhaSo9 8 4" xfId="12380"/>
    <cellStyle name="T_Book1_09a_PhanMongNhaSo9 8 5" xfId="12381"/>
    <cellStyle name="T_Book1_09a_PhanMongNhaSo9 9" xfId="12382"/>
    <cellStyle name="T_Book1_09a_PhanMongNhaSo9 9 2" xfId="12383"/>
    <cellStyle name="T_Book1_09a_PhanMongNhaSo9 9 2 2" xfId="12384"/>
    <cellStyle name="T_Book1_09a_PhanMongNhaSo9 9 2 3" xfId="12385"/>
    <cellStyle name="T_Book1_09a_PhanMongNhaSo9 9 3" xfId="12386"/>
    <cellStyle name="T_Book1_09a_PhanMongNhaSo9 9 4" xfId="12387"/>
    <cellStyle name="T_Book1_09a_PhanMongNhaSo9 9 5" xfId="12388"/>
    <cellStyle name="T_Book1_09a_PhanMongNhaSo9_CAY XANH" xfId="12389"/>
    <cellStyle name="T_Book1_09a_PhanMongNhaSo9_CAY XANH 10" xfId="12390"/>
    <cellStyle name="T_Book1_09a_PhanMongNhaSo9_CAY XANH 11" xfId="12391"/>
    <cellStyle name="T_Book1_09a_PhanMongNhaSo9_CAY XANH 2" xfId="12392"/>
    <cellStyle name="T_Book1_09a_PhanMongNhaSo9_CAY XANH 2 2" xfId="12393"/>
    <cellStyle name="T_Book1_09a_PhanMongNhaSo9_CAY XANH 2 2 2" xfId="12394"/>
    <cellStyle name="T_Book1_09a_PhanMongNhaSo9_CAY XANH 2 2 3" xfId="12395"/>
    <cellStyle name="T_Book1_09a_PhanMongNhaSo9_CAY XANH 2 3" xfId="12396"/>
    <cellStyle name="T_Book1_09a_PhanMongNhaSo9_CAY XANH 2 4" xfId="12397"/>
    <cellStyle name="T_Book1_09a_PhanMongNhaSo9_CAY XANH 2 5" xfId="12398"/>
    <cellStyle name="T_Book1_09a_PhanMongNhaSo9_CAY XANH 3" xfId="12399"/>
    <cellStyle name="T_Book1_09a_PhanMongNhaSo9_CAY XANH 3 2" xfId="12400"/>
    <cellStyle name="T_Book1_09a_PhanMongNhaSo9_CAY XANH 3 2 2" xfId="12401"/>
    <cellStyle name="T_Book1_09a_PhanMongNhaSo9_CAY XANH 3 2 3" xfId="12402"/>
    <cellStyle name="T_Book1_09a_PhanMongNhaSo9_CAY XANH 3 3" xfId="12403"/>
    <cellStyle name="T_Book1_09a_PhanMongNhaSo9_CAY XANH 3 4" xfId="12404"/>
    <cellStyle name="T_Book1_09a_PhanMongNhaSo9_CAY XANH 3 5" xfId="12405"/>
    <cellStyle name="T_Book1_09a_PhanMongNhaSo9_CAY XANH 4" xfId="12406"/>
    <cellStyle name="T_Book1_09a_PhanMongNhaSo9_CAY XANH 4 2" xfId="12407"/>
    <cellStyle name="T_Book1_09a_PhanMongNhaSo9_CAY XANH 4 2 2" xfId="12408"/>
    <cellStyle name="T_Book1_09a_PhanMongNhaSo9_CAY XANH 4 2 3" xfId="12409"/>
    <cellStyle name="T_Book1_09a_PhanMongNhaSo9_CAY XANH 4 3" xfId="12410"/>
    <cellStyle name="T_Book1_09a_PhanMongNhaSo9_CAY XANH 4 4" xfId="12411"/>
    <cellStyle name="T_Book1_09a_PhanMongNhaSo9_CAY XANH 4 5" xfId="12412"/>
    <cellStyle name="T_Book1_09a_PhanMongNhaSo9_CAY XANH 5" xfId="12413"/>
    <cellStyle name="T_Book1_09a_PhanMongNhaSo9_CAY XANH 5 2" xfId="12414"/>
    <cellStyle name="T_Book1_09a_PhanMongNhaSo9_CAY XANH 5 2 2" xfId="12415"/>
    <cellStyle name="T_Book1_09a_PhanMongNhaSo9_CAY XANH 5 2 3" xfId="12416"/>
    <cellStyle name="T_Book1_09a_PhanMongNhaSo9_CAY XANH 5 3" xfId="12417"/>
    <cellStyle name="T_Book1_09a_PhanMongNhaSo9_CAY XANH 5 4" xfId="12418"/>
    <cellStyle name="T_Book1_09a_PhanMongNhaSo9_CAY XANH 5 5" xfId="12419"/>
    <cellStyle name="T_Book1_09a_PhanMongNhaSo9_CAY XANH 6" xfId="12420"/>
    <cellStyle name="T_Book1_09a_PhanMongNhaSo9_CAY XANH 6 2" xfId="12421"/>
    <cellStyle name="T_Book1_09a_PhanMongNhaSo9_CAY XANH 6 2 2" xfId="12422"/>
    <cellStyle name="T_Book1_09a_PhanMongNhaSo9_CAY XANH 6 2 3" xfId="12423"/>
    <cellStyle name="T_Book1_09a_PhanMongNhaSo9_CAY XANH 6 3" xfId="12424"/>
    <cellStyle name="T_Book1_09a_PhanMongNhaSo9_CAY XANH 6 4" xfId="12425"/>
    <cellStyle name="T_Book1_09a_PhanMongNhaSo9_CAY XANH 6 5" xfId="12426"/>
    <cellStyle name="T_Book1_09a_PhanMongNhaSo9_CAY XANH 7" xfId="12427"/>
    <cellStyle name="T_Book1_09a_PhanMongNhaSo9_CAY XANH 7 2" xfId="12428"/>
    <cellStyle name="T_Book1_09a_PhanMongNhaSo9_CAY XANH 7 3" xfId="12429"/>
    <cellStyle name="T_Book1_09a_PhanMongNhaSo9_CAY XANH 7 4" xfId="12430"/>
    <cellStyle name="T_Book1_09a_PhanMongNhaSo9_CAY XANH 8" xfId="12431"/>
    <cellStyle name="T_Book1_09a_PhanMongNhaSo9_CAY XANH 8 2" xfId="12432"/>
    <cellStyle name="T_Book1_09a_PhanMongNhaSo9_CAY XANH 8 3" xfId="12433"/>
    <cellStyle name="T_Book1_09a_PhanMongNhaSo9_CAY XANH 8 4" xfId="12434"/>
    <cellStyle name="T_Book1_09a_PhanMongNhaSo9_CAY XANH 9" xfId="12435"/>
    <cellStyle name="T_Book1_09a_PhanMongNhaSo9_CAY XANH 9 2" xfId="12436"/>
    <cellStyle name="T_Book1_09a_PhanMongNhaSo9_DU TOAN CV 23-9 (phan cay xanh)" xfId="12437"/>
    <cellStyle name="T_Book1_09a_PhanMongNhaSo9_DU TOAN CV 23-9 (phan cay xanh) 10" xfId="12438"/>
    <cellStyle name="T_Book1_09a_PhanMongNhaSo9_DU TOAN CV 23-9 (phan cay xanh) 11" xfId="12439"/>
    <cellStyle name="T_Book1_09a_PhanMongNhaSo9_DU TOAN CV 23-9 (phan cay xanh) 2" xfId="12440"/>
    <cellStyle name="T_Book1_09a_PhanMongNhaSo9_DU TOAN CV 23-9 (phan cay xanh) 2 2" xfId="12441"/>
    <cellStyle name="T_Book1_09a_PhanMongNhaSo9_DU TOAN CV 23-9 (phan cay xanh) 2 2 2" xfId="12442"/>
    <cellStyle name="T_Book1_09a_PhanMongNhaSo9_DU TOAN CV 23-9 (phan cay xanh) 2 2 3" xfId="12443"/>
    <cellStyle name="T_Book1_09a_PhanMongNhaSo9_DU TOAN CV 23-9 (phan cay xanh) 2 3" xfId="12444"/>
    <cellStyle name="T_Book1_09a_PhanMongNhaSo9_DU TOAN CV 23-9 (phan cay xanh) 2 4" xfId="12445"/>
    <cellStyle name="T_Book1_09a_PhanMongNhaSo9_DU TOAN CV 23-9 (phan cay xanh) 2 5" xfId="12446"/>
    <cellStyle name="T_Book1_09a_PhanMongNhaSo9_DU TOAN CV 23-9 (phan cay xanh) 3" xfId="12447"/>
    <cellStyle name="T_Book1_09a_PhanMongNhaSo9_DU TOAN CV 23-9 (phan cay xanh) 3 2" xfId="12448"/>
    <cellStyle name="T_Book1_09a_PhanMongNhaSo9_DU TOAN CV 23-9 (phan cay xanh) 3 2 2" xfId="12449"/>
    <cellStyle name="T_Book1_09a_PhanMongNhaSo9_DU TOAN CV 23-9 (phan cay xanh) 3 2 3" xfId="12450"/>
    <cellStyle name="T_Book1_09a_PhanMongNhaSo9_DU TOAN CV 23-9 (phan cay xanh) 3 3" xfId="12451"/>
    <cellStyle name="T_Book1_09a_PhanMongNhaSo9_DU TOAN CV 23-9 (phan cay xanh) 3 4" xfId="12452"/>
    <cellStyle name="T_Book1_09a_PhanMongNhaSo9_DU TOAN CV 23-9 (phan cay xanh) 3 5" xfId="12453"/>
    <cellStyle name="T_Book1_09a_PhanMongNhaSo9_DU TOAN CV 23-9 (phan cay xanh) 4" xfId="12454"/>
    <cellStyle name="T_Book1_09a_PhanMongNhaSo9_DU TOAN CV 23-9 (phan cay xanh) 4 2" xfId="12455"/>
    <cellStyle name="T_Book1_09a_PhanMongNhaSo9_DU TOAN CV 23-9 (phan cay xanh) 4 2 2" xfId="12456"/>
    <cellStyle name="T_Book1_09a_PhanMongNhaSo9_DU TOAN CV 23-9 (phan cay xanh) 4 2 3" xfId="12457"/>
    <cellStyle name="T_Book1_09a_PhanMongNhaSo9_DU TOAN CV 23-9 (phan cay xanh) 4 3" xfId="12458"/>
    <cellStyle name="T_Book1_09a_PhanMongNhaSo9_DU TOAN CV 23-9 (phan cay xanh) 4 4" xfId="12459"/>
    <cellStyle name="T_Book1_09a_PhanMongNhaSo9_DU TOAN CV 23-9 (phan cay xanh) 4 5" xfId="12460"/>
    <cellStyle name="T_Book1_09a_PhanMongNhaSo9_DU TOAN CV 23-9 (phan cay xanh) 5" xfId="12461"/>
    <cellStyle name="T_Book1_09a_PhanMongNhaSo9_DU TOAN CV 23-9 (phan cay xanh) 5 2" xfId="12462"/>
    <cellStyle name="T_Book1_09a_PhanMongNhaSo9_DU TOAN CV 23-9 (phan cay xanh) 5 2 2" xfId="12463"/>
    <cellStyle name="T_Book1_09a_PhanMongNhaSo9_DU TOAN CV 23-9 (phan cay xanh) 5 2 3" xfId="12464"/>
    <cellStyle name="T_Book1_09a_PhanMongNhaSo9_DU TOAN CV 23-9 (phan cay xanh) 5 3" xfId="12465"/>
    <cellStyle name="T_Book1_09a_PhanMongNhaSo9_DU TOAN CV 23-9 (phan cay xanh) 5 4" xfId="12466"/>
    <cellStyle name="T_Book1_09a_PhanMongNhaSo9_DU TOAN CV 23-9 (phan cay xanh) 5 5" xfId="12467"/>
    <cellStyle name="T_Book1_09a_PhanMongNhaSo9_DU TOAN CV 23-9 (phan cay xanh) 6" xfId="12468"/>
    <cellStyle name="T_Book1_09a_PhanMongNhaSo9_DU TOAN CV 23-9 (phan cay xanh) 6 2" xfId="12469"/>
    <cellStyle name="T_Book1_09a_PhanMongNhaSo9_DU TOAN CV 23-9 (phan cay xanh) 6 2 2" xfId="12470"/>
    <cellStyle name="T_Book1_09a_PhanMongNhaSo9_DU TOAN CV 23-9 (phan cay xanh) 6 2 3" xfId="12471"/>
    <cellStyle name="T_Book1_09a_PhanMongNhaSo9_DU TOAN CV 23-9 (phan cay xanh) 6 3" xfId="12472"/>
    <cellStyle name="T_Book1_09a_PhanMongNhaSo9_DU TOAN CV 23-9 (phan cay xanh) 6 4" xfId="12473"/>
    <cellStyle name="T_Book1_09a_PhanMongNhaSo9_DU TOAN CV 23-9 (phan cay xanh) 6 5" xfId="12474"/>
    <cellStyle name="T_Book1_09a_PhanMongNhaSo9_DU TOAN CV 23-9 (phan cay xanh) 7" xfId="12475"/>
    <cellStyle name="T_Book1_09a_PhanMongNhaSo9_DU TOAN CV 23-9 (phan cay xanh) 7 2" xfId="12476"/>
    <cellStyle name="T_Book1_09a_PhanMongNhaSo9_DU TOAN CV 23-9 (phan cay xanh) 7 3" xfId="12477"/>
    <cellStyle name="T_Book1_09a_PhanMongNhaSo9_DU TOAN CV 23-9 (phan cay xanh) 7 4" xfId="12478"/>
    <cellStyle name="T_Book1_09a_PhanMongNhaSo9_DU TOAN CV 23-9 (phan cay xanh) 8" xfId="12479"/>
    <cellStyle name="T_Book1_09a_PhanMongNhaSo9_DU TOAN CV 23-9 (phan cay xanh) 8 2" xfId="12480"/>
    <cellStyle name="T_Book1_09a_PhanMongNhaSo9_DU TOAN CV 23-9 (phan cay xanh) 8 3" xfId="12481"/>
    <cellStyle name="T_Book1_09a_PhanMongNhaSo9_DU TOAN CV 23-9 (phan cay xanh) 8 4" xfId="12482"/>
    <cellStyle name="T_Book1_09a_PhanMongNhaSo9_DU TOAN CV 23-9 (phan cay xanh) 9" xfId="12483"/>
    <cellStyle name="T_Book1_09a_PhanMongNhaSo9_DU TOAN CV 23-9 (phan cay xanh) 9 2" xfId="12484"/>
    <cellStyle name="T_Book1_09a_PhanMongNhaSo9_DU TOAN CV 23-9 ++++" xfId="12485"/>
    <cellStyle name="T_Book1_09a_PhanMongNhaSo9_DU TOAN CV 23-9 ++++ 10" xfId="12486"/>
    <cellStyle name="T_Book1_09a_PhanMongNhaSo9_DU TOAN CV 23-9 ++++ 11" xfId="12487"/>
    <cellStyle name="T_Book1_09a_PhanMongNhaSo9_DU TOAN CV 23-9 ++++ 2" xfId="12488"/>
    <cellStyle name="T_Book1_09a_PhanMongNhaSo9_DU TOAN CV 23-9 ++++ 2 2" xfId="12489"/>
    <cellStyle name="T_Book1_09a_PhanMongNhaSo9_DU TOAN CV 23-9 ++++ 2 2 2" xfId="12490"/>
    <cellStyle name="T_Book1_09a_PhanMongNhaSo9_DU TOAN CV 23-9 ++++ 2 2 3" xfId="12491"/>
    <cellStyle name="T_Book1_09a_PhanMongNhaSo9_DU TOAN CV 23-9 ++++ 2 3" xfId="12492"/>
    <cellStyle name="T_Book1_09a_PhanMongNhaSo9_DU TOAN CV 23-9 ++++ 2 4" xfId="12493"/>
    <cellStyle name="T_Book1_09a_PhanMongNhaSo9_DU TOAN CV 23-9 ++++ 2 5" xfId="12494"/>
    <cellStyle name="T_Book1_09a_PhanMongNhaSo9_DU TOAN CV 23-9 ++++ 3" xfId="12495"/>
    <cellStyle name="T_Book1_09a_PhanMongNhaSo9_DU TOAN CV 23-9 ++++ 3 2" xfId="12496"/>
    <cellStyle name="T_Book1_09a_PhanMongNhaSo9_DU TOAN CV 23-9 ++++ 3 2 2" xfId="12497"/>
    <cellStyle name="T_Book1_09a_PhanMongNhaSo9_DU TOAN CV 23-9 ++++ 3 2 3" xfId="12498"/>
    <cellStyle name="T_Book1_09a_PhanMongNhaSo9_DU TOAN CV 23-9 ++++ 3 3" xfId="12499"/>
    <cellStyle name="T_Book1_09a_PhanMongNhaSo9_DU TOAN CV 23-9 ++++ 3 4" xfId="12500"/>
    <cellStyle name="T_Book1_09a_PhanMongNhaSo9_DU TOAN CV 23-9 ++++ 3 5" xfId="12501"/>
    <cellStyle name="T_Book1_09a_PhanMongNhaSo9_DU TOAN CV 23-9 ++++ 4" xfId="12502"/>
    <cellStyle name="T_Book1_09a_PhanMongNhaSo9_DU TOAN CV 23-9 ++++ 4 2" xfId="12503"/>
    <cellStyle name="T_Book1_09a_PhanMongNhaSo9_DU TOAN CV 23-9 ++++ 4 2 2" xfId="12504"/>
    <cellStyle name="T_Book1_09a_PhanMongNhaSo9_DU TOAN CV 23-9 ++++ 4 2 3" xfId="12505"/>
    <cellStyle name="T_Book1_09a_PhanMongNhaSo9_DU TOAN CV 23-9 ++++ 4 3" xfId="12506"/>
    <cellStyle name="T_Book1_09a_PhanMongNhaSo9_DU TOAN CV 23-9 ++++ 4 4" xfId="12507"/>
    <cellStyle name="T_Book1_09a_PhanMongNhaSo9_DU TOAN CV 23-9 ++++ 4 5" xfId="12508"/>
    <cellStyle name="T_Book1_09a_PhanMongNhaSo9_DU TOAN CV 23-9 ++++ 5" xfId="12509"/>
    <cellStyle name="T_Book1_09a_PhanMongNhaSo9_DU TOAN CV 23-9 ++++ 5 2" xfId="12510"/>
    <cellStyle name="T_Book1_09a_PhanMongNhaSo9_DU TOAN CV 23-9 ++++ 5 2 2" xfId="12511"/>
    <cellStyle name="T_Book1_09a_PhanMongNhaSo9_DU TOAN CV 23-9 ++++ 5 2 3" xfId="12512"/>
    <cellStyle name="T_Book1_09a_PhanMongNhaSo9_DU TOAN CV 23-9 ++++ 5 3" xfId="12513"/>
    <cellStyle name="T_Book1_09a_PhanMongNhaSo9_DU TOAN CV 23-9 ++++ 5 4" xfId="12514"/>
    <cellStyle name="T_Book1_09a_PhanMongNhaSo9_DU TOAN CV 23-9 ++++ 5 5" xfId="12515"/>
    <cellStyle name="T_Book1_09a_PhanMongNhaSo9_DU TOAN CV 23-9 ++++ 6" xfId="12516"/>
    <cellStyle name="T_Book1_09a_PhanMongNhaSo9_DU TOAN CV 23-9 ++++ 6 2" xfId="12517"/>
    <cellStyle name="T_Book1_09a_PhanMongNhaSo9_DU TOAN CV 23-9 ++++ 6 2 2" xfId="12518"/>
    <cellStyle name="T_Book1_09a_PhanMongNhaSo9_DU TOAN CV 23-9 ++++ 6 2 3" xfId="12519"/>
    <cellStyle name="T_Book1_09a_PhanMongNhaSo9_DU TOAN CV 23-9 ++++ 6 3" xfId="12520"/>
    <cellStyle name="T_Book1_09a_PhanMongNhaSo9_DU TOAN CV 23-9 ++++ 6 4" xfId="12521"/>
    <cellStyle name="T_Book1_09a_PhanMongNhaSo9_DU TOAN CV 23-9 ++++ 6 5" xfId="12522"/>
    <cellStyle name="T_Book1_09a_PhanMongNhaSo9_DU TOAN CV 23-9 ++++ 7" xfId="12523"/>
    <cellStyle name="T_Book1_09a_PhanMongNhaSo9_DU TOAN CV 23-9 ++++ 7 2" xfId="12524"/>
    <cellStyle name="T_Book1_09a_PhanMongNhaSo9_DU TOAN CV 23-9 ++++ 7 3" xfId="12525"/>
    <cellStyle name="T_Book1_09a_PhanMongNhaSo9_DU TOAN CV 23-9 ++++ 7 4" xfId="12526"/>
    <cellStyle name="T_Book1_09a_PhanMongNhaSo9_DU TOAN CV 23-9 ++++ 8" xfId="12527"/>
    <cellStyle name="T_Book1_09a_PhanMongNhaSo9_DU TOAN CV 23-9 ++++ 8 2" xfId="12528"/>
    <cellStyle name="T_Book1_09a_PhanMongNhaSo9_DU TOAN CV 23-9 ++++ 8 3" xfId="12529"/>
    <cellStyle name="T_Book1_09a_PhanMongNhaSo9_DU TOAN CV 23-9 ++++ 8 4" xfId="12530"/>
    <cellStyle name="T_Book1_09a_PhanMongNhaSo9_DU TOAN CV 23-9 ++++ 9" xfId="12531"/>
    <cellStyle name="T_Book1_09a_PhanMongNhaSo9_DU TOAN CV 23-9 ++++ 9 2" xfId="12532"/>
    <cellStyle name="T_Book1_09a_PhanMongNhaSo9_DU TOAN CV 23-9 SUA" xfId="12533"/>
    <cellStyle name="T_Book1_09a_PhanMongNhaSo9_DU TOAN CV 23-9 SUA 10" xfId="12534"/>
    <cellStyle name="T_Book1_09a_PhanMongNhaSo9_DU TOAN CV 23-9 SUA 11" xfId="12535"/>
    <cellStyle name="T_Book1_09a_PhanMongNhaSo9_DU TOAN CV 23-9 SUA 2" xfId="12536"/>
    <cellStyle name="T_Book1_09a_PhanMongNhaSo9_DU TOAN CV 23-9 SUA 2 2" xfId="12537"/>
    <cellStyle name="T_Book1_09a_PhanMongNhaSo9_DU TOAN CV 23-9 SUA 2 2 2" xfId="12538"/>
    <cellStyle name="T_Book1_09a_PhanMongNhaSo9_DU TOAN CV 23-9 SUA 2 2 3" xfId="12539"/>
    <cellStyle name="T_Book1_09a_PhanMongNhaSo9_DU TOAN CV 23-9 SUA 2 3" xfId="12540"/>
    <cellStyle name="T_Book1_09a_PhanMongNhaSo9_DU TOAN CV 23-9 SUA 2 4" xfId="12541"/>
    <cellStyle name="T_Book1_09a_PhanMongNhaSo9_DU TOAN CV 23-9 SUA 2 5" xfId="12542"/>
    <cellStyle name="T_Book1_09a_PhanMongNhaSo9_DU TOAN CV 23-9 SUA 3" xfId="12543"/>
    <cellStyle name="T_Book1_09a_PhanMongNhaSo9_DU TOAN CV 23-9 SUA 3 2" xfId="12544"/>
    <cellStyle name="T_Book1_09a_PhanMongNhaSo9_DU TOAN CV 23-9 SUA 3 2 2" xfId="12545"/>
    <cellStyle name="T_Book1_09a_PhanMongNhaSo9_DU TOAN CV 23-9 SUA 3 2 3" xfId="12546"/>
    <cellStyle name="T_Book1_09a_PhanMongNhaSo9_DU TOAN CV 23-9 SUA 3 3" xfId="12547"/>
    <cellStyle name="T_Book1_09a_PhanMongNhaSo9_DU TOAN CV 23-9 SUA 3 4" xfId="12548"/>
    <cellStyle name="T_Book1_09a_PhanMongNhaSo9_DU TOAN CV 23-9 SUA 3 5" xfId="12549"/>
    <cellStyle name="T_Book1_09a_PhanMongNhaSo9_DU TOAN CV 23-9 SUA 4" xfId="12550"/>
    <cellStyle name="T_Book1_09a_PhanMongNhaSo9_DU TOAN CV 23-9 SUA 4 2" xfId="12551"/>
    <cellStyle name="T_Book1_09a_PhanMongNhaSo9_DU TOAN CV 23-9 SUA 4 2 2" xfId="12552"/>
    <cellStyle name="T_Book1_09a_PhanMongNhaSo9_DU TOAN CV 23-9 SUA 4 2 3" xfId="12553"/>
    <cellStyle name="T_Book1_09a_PhanMongNhaSo9_DU TOAN CV 23-9 SUA 4 3" xfId="12554"/>
    <cellStyle name="T_Book1_09a_PhanMongNhaSo9_DU TOAN CV 23-9 SUA 4 4" xfId="12555"/>
    <cellStyle name="T_Book1_09a_PhanMongNhaSo9_DU TOAN CV 23-9 SUA 4 5" xfId="12556"/>
    <cellStyle name="T_Book1_09a_PhanMongNhaSo9_DU TOAN CV 23-9 SUA 5" xfId="12557"/>
    <cellStyle name="T_Book1_09a_PhanMongNhaSo9_DU TOAN CV 23-9 SUA 5 2" xfId="12558"/>
    <cellStyle name="T_Book1_09a_PhanMongNhaSo9_DU TOAN CV 23-9 SUA 5 2 2" xfId="12559"/>
    <cellStyle name="T_Book1_09a_PhanMongNhaSo9_DU TOAN CV 23-9 SUA 5 2 3" xfId="12560"/>
    <cellStyle name="T_Book1_09a_PhanMongNhaSo9_DU TOAN CV 23-9 SUA 5 3" xfId="12561"/>
    <cellStyle name="T_Book1_09a_PhanMongNhaSo9_DU TOAN CV 23-9 SUA 5 4" xfId="12562"/>
    <cellStyle name="T_Book1_09a_PhanMongNhaSo9_DU TOAN CV 23-9 SUA 5 5" xfId="12563"/>
    <cellStyle name="T_Book1_09a_PhanMongNhaSo9_DU TOAN CV 23-9 SUA 6" xfId="12564"/>
    <cellStyle name="T_Book1_09a_PhanMongNhaSo9_DU TOAN CV 23-9 SUA 6 2" xfId="12565"/>
    <cellStyle name="T_Book1_09a_PhanMongNhaSo9_DU TOAN CV 23-9 SUA 6 2 2" xfId="12566"/>
    <cellStyle name="T_Book1_09a_PhanMongNhaSo9_DU TOAN CV 23-9 SUA 6 2 3" xfId="12567"/>
    <cellStyle name="T_Book1_09a_PhanMongNhaSo9_DU TOAN CV 23-9 SUA 6 3" xfId="12568"/>
    <cellStyle name="T_Book1_09a_PhanMongNhaSo9_DU TOAN CV 23-9 SUA 6 4" xfId="12569"/>
    <cellStyle name="T_Book1_09a_PhanMongNhaSo9_DU TOAN CV 23-9 SUA 6 5" xfId="12570"/>
    <cellStyle name="T_Book1_09a_PhanMongNhaSo9_DU TOAN CV 23-9 SUA 7" xfId="12571"/>
    <cellStyle name="T_Book1_09a_PhanMongNhaSo9_DU TOAN CV 23-9 SUA 7 2" xfId="12572"/>
    <cellStyle name="T_Book1_09a_PhanMongNhaSo9_DU TOAN CV 23-9 SUA 7 3" xfId="12573"/>
    <cellStyle name="T_Book1_09a_PhanMongNhaSo9_DU TOAN CV 23-9 SUA 7 4" xfId="12574"/>
    <cellStyle name="T_Book1_09a_PhanMongNhaSo9_DU TOAN CV 23-9 SUA 8" xfId="12575"/>
    <cellStyle name="T_Book1_09a_PhanMongNhaSo9_DU TOAN CV 23-9 SUA 8 2" xfId="12576"/>
    <cellStyle name="T_Book1_09a_PhanMongNhaSo9_DU TOAN CV 23-9 SUA 8 3" xfId="12577"/>
    <cellStyle name="T_Book1_09a_PhanMongNhaSo9_DU TOAN CV 23-9 SUA 8 4" xfId="12578"/>
    <cellStyle name="T_Book1_09a_PhanMongNhaSo9_DU TOAN CV 23-9 SUA 9" xfId="12579"/>
    <cellStyle name="T_Book1_09a_PhanMongNhaSo9_DU TOAN CV 23-9 SUA 9 2" xfId="12580"/>
    <cellStyle name="T_Book1_09a_PhanMongNhaSo9_DU TOAN CV tao dan (phan cay xanh)" xfId="12581"/>
    <cellStyle name="T_Book1_09a_PhanMongNhaSo9_DU TOAN CV tao dan (phan cay xanh) 10" xfId="12582"/>
    <cellStyle name="T_Book1_09a_PhanMongNhaSo9_DU TOAN CV tao dan (phan cay xanh) 11" xfId="12583"/>
    <cellStyle name="T_Book1_09a_PhanMongNhaSo9_DU TOAN CV tao dan (phan cay xanh) 2" xfId="12584"/>
    <cellStyle name="T_Book1_09a_PhanMongNhaSo9_DU TOAN CV tao dan (phan cay xanh) 2 2" xfId="12585"/>
    <cellStyle name="T_Book1_09a_PhanMongNhaSo9_DU TOAN CV tao dan (phan cay xanh) 2 2 2" xfId="12586"/>
    <cellStyle name="T_Book1_09a_PhanMongNhaSo9_DU TOAN CV tao dan (phan cay xanh) 2 2 3" xfId="12587"/>
    <cellStyle name="T_Book1_09a_PhanMongNhaSo9_DU TOAN CV tao dan (phan cay xanh) 2 3" xfId="12588"/>
    <cellStyle name="T_Book1_09a_PhanMongNhaSo9_DU TOAN CV tao dan (phan cay xanh) 2 4" xfId="12589"/>
    <cellStyle name="T_Book1_09a_PhanMongNhaSo9_DU TOAN CV tao dan (phan cay xanh) 2 5" xfId="12590"/>
    <cellStyle name="T_Book1_09a_PhanMongNhaSo9_DU TOAN CV tao dan (phan cay xanh) 3" xfId="12591"/>
    <cellStyle name="T_Book1_09a_PhanMongNhaSo9_DU TOAN CV tao dan (phan cay xanh) 3 2" xfId="12592"/>
    <cellStyle name="T_Book1_09a_PhanMongNhaSo9_DU TOAN CV tao dan (phan cay xanh) 3 2 2" xfId="12593"/>
    <cellStyle name="T_Book1_09a_PhanMongNhaSo9_DU TOAN CV tao dan (phan cay xanh) 3 2 3" xfId="12594"/>
    <cellStyle name="T_Book1_09a_PhanMongNhaSo9_DU TOAN CV tao dan (phan cay xanh) 3 3" xfId="12595"/>
    <cellStyle name="T_Book1_09a_PhanMongNhaSo9_DU TOAN CV tao dan (phan cay xanh) 3 4" xfId="12596"/>
    <cellStyle name="T_Book1_09a_PhanMongNhaSo9_DU TOAN CV tao dan (phan cay xanh) 3 5" xfId="12597"/>
    <cellStyle name="T_Book1_09a_PhanMongNhaSo9_DU TOAN CV tao dan (phan cay xanh) 4" xfId="12598"/>
    <cellStyle name="T_Book1_09a_PhanMongNhaSo9_DU TOAN CV tao dan (phan cay xanh) 4 2" xfId="12599"/>
    <cellStyle name="T_Book1_09a_PhanMongNhaSo9_DU TOAN CV tao dan (phan cay xanh) 4 2 2" xfId="12600"/>
    <cellStyle name="T_Book1_09a_PhanMongNhaSo9_DU TOAN CV tao dan (phan cay xanh) 4 2 3" xfId="12601"/>
    <cellStyle name="T_Book1_09a_PhanMongNhaSo9_DU TOAN CV tao dan (phan cay xanh) 4 3" xfId="12602"/>
    <cellStyle name="T_Book1_09a_PhanMongNhaSo9_DU TOAN CV tao dan (phan cay xanh) 4 4" xfId="12603"/>
    <cellStyle name="T_Book1_09a_PhanMongNhaSo9_DU TOAN CV tao dan (phan cay xanh) 4 5" xfId="12604"/>
    <cellStyle name="T_Book1_09a_PhanMongNhaSo9_DU TOAN CV tao dan (phan cay xanh) 5" xfId="12605"/>
    <cellStyle name="T_Book1_09a_PhanMongNhaSo9_DU TOAN CV tao dan (phan cay xanh) 5 2" xfId="12606"/>
    <cellStyle name="T_Book1_09a_PhanMongNhaSo9_DU TOAN CV tao dan (phan cay xanh) 5 2 2" xfId="12607"/>
    <cellStyle name="T_Book1_09a_PhanMongNhaSo9_DU TOAN CV tao dan (phan cay xanh) 5 2 3" xfId="12608"/>
    <cellStyle name="T_Book1_09a_PhanMongNhaSo9_DU TOAN CV tao dan (phan cay xanh) 5 3" xfId="12609"/>
    <cellStyle name="T_Book1_09a_PhanMongNhaSo9_DU TOAN CV tao dan (phan cay xanh) 5 4" xfId="12610"/>
    <cellStyle name="T_Book1_09a_PhanMongNhaSo9_DU TOAN CV tao dan (phan cay xanh) 5 5" xfId="12611"/>
    <cellStyle name="T_Book1_09a_PhanMongNhaSo9_DU TOAN CV tao dan (phan cay xanh) 6" xfId="12612"/>
    <cellStyle name="T_Book1_09a_PhanMongNhaSo9_DU TOAN CV tao dan (phan cay xanh) 6 2" xfId="12613"/>
    <cellStyle name="T_Book1_09a_PhanMongNhaSo9_DU TOAN CV tao dan (phan cay xanh) 6 2 2" xfId="12614"/>
    <cellStyle name="T_Book1_09a_PhanMongNhaSo9_DU TOAN CV tao dan (phan cay xanh) 6 2 3" xfId="12615"/>
    <cellStyle name="T_Book1_09a_PhanMongNhaSo9_DU TOAN CV tao dan (phan cay xanh) 6 3" xfId="12616"/>
    <cellStyle name="T_Book1_09a_PhanMongNhaSo9_DU TOAN CV tao dan (phan cay xanh) 6 4" xfId="12617"/>
    <cellStyle name="T_Book1_09a_PhanMongNhaSo9_DU TOAN CV tao dan (phan cay xanh) 6 5" xfId="12618"/>
    <cellStyle name="T_Book1_09a_PhanMongNhaSo9_DU TOAN CV tao dan (phan cay xanh) 7" xfId="12619"/>
    <cellStyle name="T_Book1_09a_PhanMongNhaSo9_DU TOAN CV tao dan (phan cay xanh) 7 2" xfId="12620"/>
    <cellStyle name="T_Book1_09a_PhanMongNhaSo9_DU TOAN CV tao dan (phan cay xanh) 7 3" xfId="12621"/>
    <cellStyle name="T_Book1_09a_PhanMongNhaSo9_DU TOAN CV tao dan (phan cay xanh) 7 4" xfId="12622"/>
    <cellStyle name="T_Book1_09a_PhanMongNhaSo9_DU TOAN CV tao dan (phan cay xanh) 8" xfId="12623"/>
    <cellStyle name="T_Book1_09a_PhanMongNhaSo9_DU TOAN CV tao dan (phan cay xanh) 8 2" xfId="12624"/>
    <cellStyle name="T_Book1_09a_PhanMongNhaSo9_DU TOAN CV tao dan (phan cay xanh) 8 3" xfId="12625"/>
    <cellStyle name="T_Book1_09a_PhanMongNhaSo9_DU TOAN CV tao dan (phan cay xanh) 8 4" xfId="12626"/>
    <cellStyle name="T_Book1_09a_PhanMongNhaSo9_DU TOAN CV tao dan (phan cay xanh) 9" xfId="12627"/>
    <cellStyle name="T_Book1_09a_PhanMongNhaSo9_DU TOAN CV tao dan (phan cay xanh) 9 2" xfId="12628"/>
    <cellStyle name="T_Book1_09a_PhanMongNhaSo9_KLCX" xfId="12629"/>
    <cellStyle name="T_Book1_09a_PhanMongNhaSo9_KLCX 10" xfId="12630"/>
    <cellStyle name="T_Book1_09a_PhanMongNhaSo9_KLCX 11" xfId="12631"/>
    <cellStyle name="T_Book1_09a_PhanMongNhaSo9_KLCX 2" xfId="12632"/>
    <cellStyle name="T_Book1_09a_PhanMongNhaSo9_KLCX 2 2" xfId="12633"/>
    <cellStyle name="T_Book1_09a_PhanMongNhaSo9_KLCX 2 2 2" xfId="12634"/>
    <cellStyle name="T_Book1_09a_PhanMongNhaSo9_KLCX 2 2 3" xfId="12635"/>
    <cellStyle name="T_Book1_09a_PhanMongNhaSo9_KLCX 2 3" xfId="12636"/>
    <cellStyle name="T_Book1_09a_PhanMongNhaSo9_KLCX 2 4" xfId="12637"/>
    <cellStyle name="T_Book1_09a_PhanMongNhaSo9_KLCX 2 5" xfId="12638"/>
    <cellStyle name="T_Book1_09a_PhanMongNhaSo9_KLCX 3" xfId="12639"/>
    <cellStyle name="T_Book1_09a_PhanMongNhaSo9_KLCX 3 2" xfId="12640"/>
    <cellStyle name="T_Book1_09a_PhanMongNhaSo9_KLCX 3 2 2" xfId="12641"/>
    <cellStyle name="T_Book1_09a_PhanMongNhaSo9_KLCX 3 2 3" xfId="12642"/>
    <cellStyle name="T_Book1_09a_PhanMongNhaSo9_KLCX 3 3" xfId="12643"/>
    <cellStyle name="T_Book1_09a_PhanMongNhaSo9_KLCX 3 4" xfId="12644"/>
    <cellStyle name="T_Book1_09a_PhanMongNhaSo9_KLCX 3 5" xfId="12645"/>
    <cellStyle name="T_Book1_09a_PhanMongNhaSo9_KLCX 4" xfId="12646"/>
    <cellStyle name="T_Book1_09a_PhanMongNhaSo9_KLCX 4 2" xfId="12647"/>
    <cellStyle name="T_Book1_09a_PhanMongNhaSo9_KLCX 4 2 2" xfId="12648"/>
    <cellStyle name="T_Book1_09a_PhanMongNhaSo9_KLCX 4 2 3" xfId="12649"/>
    <cellStyle name="T_Book1_09a_PhanMongNhaSo9_KLCX 4 3" xfId="12650"/>
    <cellStyle name="T_Book1_09a_PhanMongNhaSo9_KLCX 4 4" xfId="12651"/>
    <cellStyle name="T_Book1_09a_PhanMongNhaSo9_KLCX 4 5" xfId="12652"/>
    <cellStyle name="T_Book1_09a_PhanMongNhaSo9_KLCX 5" xfId="12653"/>
    <cellStyle name="T_Book1_09a_PhanMongNhaSo9_KLCX 5 2" xfId="12654"/>
    <cellStyle name="T_Book1_09a_PhanMongNhaSo9_KLCX 5 2 2" xfId="12655"/>
    <cellStyle name="T_Book1_09a_PhanMongNhaSo9_KLCX 5 2 3" xfId="12656"/>
    <cellStyle name="T_Book1_09a_PhanMongNhaSo9_KLCX 5 3" xfId="12657"/>
    <cellStyle name="T_Book1_09a_PhanMongNhaSo9_KLCX 5 4" xfId="12658"/>
    <cellStyle name="T_Book1_09a_PhanMongNhaSo9_KLCX 5 5" xfId="12659"/>
    <cellStyle name="T_Book1_09a_PhanMongNhaSo9_KLCX 6" xfId="12660"/>
    <cellStyle name="T_Book1_09a_PhanMongNhaSo9_KLCX 6 2" xfId="12661"/>
    <cellStyle name="T_Book1_09a_PhanMongNhaSo9_KLCX 6 2 2" xfId="12662"/>
    <cellStyle name="T_Book1_09a_PhanMongNhaSo9_KLCX 6 2 3" xfId="12663"/>
    <cellStyle name="T_Book1_09a_PhanMongNhaSo9_KLCX 6 3" xfId="12664"/>
    <cellStyle name="T_Book1_09a_PhanMongNhaSo9_KLCX 6 4" xfId="12665"/>
    <cellStyle name="T_Book1_09a_PhanMongNhaSo9_KLCX 6 5" xfId="12666"/>
    <cellStyle name="T_Book1_09a_PhanMongNhaSo9_KLCX 7" xfId="12667"/>
    <cellStyle name="T_Book1_09a_PhanMongNhaSo9_KLCX 7 2" xfId="12668"/>
    <cellStyle name="T_Book1_09a_PhanMongNhaSo9_KLCX 7 3" xfId="12669"/>
    <cellStyle name="T_Book1_09a_PhanMongNhaSo9_KLCX 7 4" xfId="12670"/>
    <cellStyle name="T_Book1_09a_PhanMongNhaSo9_KLCX 8" xfId="12671"/>
    <cellStyle name="T_Book1_09a_PhanMongNhaSo9_KLCX 8 2" xfId="12672"/>
    <cellStyle name="T_Book1_09a_PhanMongNhaSo9_KLCX 8 3" xfId="12673"/>
    <cellStyle name="T_Book1_09a_PhanMongNhaSo9_KLCX 8 4" xfId="12674"/>
    <cellStyle name="T_Book1_09a_PhanMongNhaSo9_KLCX 9" xfId="12675"/>
    <cellStyle name="T_Book1_09a_PhanMongNhaSo9_KLCX 9 2" xfId="12676"/>
    <cellStyle name="T_Book1_09a_PhanMongNhaSo9_PTVT CX" xfId="12677"/>
    <cellStyle name="T_Book1_09a_PhanMongNhaSo9_PTVT CX 10" xfId="12678"/>
    <cellStyle name="T_Book1_09a_PhanMongNhaSo9_PTVT CX 11" xfId="12679"/>
    <cellStyle name="T_Book1_09a_PhanMongNhaSo9_PTVT CX 2" xfId="12680"/>
    <cellStyle name="T_Book1_09a_PhanMongNhaSo9_PTVT CX 2 2" xfId="12681"/>
    <cellStyle name="T_Book1_09a_PhanMongNhaSo9_PTVT CX 2 2 2" xfId="12682"/>
    <cellStyle name="T_Book1_09a_PhanMongNhaSo9_PTVT CX 2 2 3" xfId="12683"/>
    <cellStyle name="T_Book1_09a_PhanMongNhaSo9_PTVT CX 2 3" xfId="12684"/>
    <cellStyle name="T_Book1_09a_PhanMongNhaSo9_PTVT CX 2 4" xfId="12685"/>
    <cellStyle name="T_Book1_09a_PhanMongNhaSo9_PTVT CX 2 5" xfId="12686"/>
    <cellStyle name="T_Book1_09a_PhanMongNhaSo9_PTVT CX 3" xfId="12687"/>
    <cellStyle name="T_Book1_09a_PhanMongNhaSo9_PTVT CX 3 2" xfId="12688"/>
    <cellStyle name="T_Book1_09a_PhanMongNhaSo9_PTVT CX 3 2 2" xfId="12689"/>
    <cellStyle name="T_Book1_09a_PhanMongNhaSo9_PTVT CX 3 2 3" xfId="12690"/>
    <cellStyle name="T_Book1_09a_PhanMongNhaSo9_PTVT CX 3 3" xfId="12691"/>
    <cellStyle name="T_Book1_09a_PhanMongNhaSo9_PTVT CX 3 4" xfId="12692"/>
    <cellStyle name="T_Book1_09a_PhanMongNhaSo9_PTVT CX 3 5" xfId="12693"/>
    <cellStyle name="T_Book1_09a_PhanMongNhaSo9_PTVT CX 4" xfId="12694"/>
    <cellStyle name="T_Book1_09a_PhanMongNhaSo9_PTVT CX 4 2" xfId="12695"/>
    <cellStyle name="T_Book1_09a_PhanMongNhaSo9_PTVT CX 4 2 2" xfId="12696"/>
    <cellStyle name="T_Book1_09a_PhanMongNhaSo9_PTVT CX 4 2 3" xfId="12697"/>
    <cellStyle name="T_Book1_09a_PhanMongNhaSo9_PTVT CX 4 3" xfId="12698"/>
    <cellStyle name="T_Book1_09a_PhanMongNhaSo9_PTVT CX 4 4" xfId="12699"/>
    <cellStyle name="T_Book1_09a_PhanMongNhaSo9_PTVT CX 4 5" xfId="12700"/>
    <cellStyle name="T_Book1_09a_PhanMongNhaSo9_PTVT CX 5" xfId="12701"/>
    <cellStyle name="T_Book1_09a_PhanMongNhaSo9_PTVT CX 5 2" xfId="12702"/>
    <cellStyle name="T_Book1_09a_PhanMongNhaSo9_PTVT CX 5 2 2" xfId="12703"/>
    <cellStyle name="T_Book1_09a_PhanMongNhaSo9_PTVT CX 5 2 3" xfId="12704"/>
    <cellStyle name="T_Book1_09a_PhanMongNhaSo9_PTVT CX 5 3" xfId="12705"/>
    <cellStyle name="T_Book1_09a_PhanMongNhaSo9_PTVT CX 5 4" xfId="12706"/>
    <cellStyle name="T_Book1_09a_PhanMongNhaSo9_PTVT CX 5 5" xfId="12707"/>
    <cellStyle name="T_Book1_09a_PhanMongNhaSo9_PTVT CX 6" xfId="12708"/>
    <cellStyle name="T_Book1_09a_PhanMongNhaSo9_PTVT CX 6 2" xfId="12709"/>
    <cellStyle name="T_Book1_09a_PhanMongNhaSo9_PTVT CX 6 2 2" xfId="12710"/>
    <cellStyle name="T_Book1_09a_PhanMongNhaSo9_PTVT CX 6 2 3" xfId="12711"/>
    <cellStyle name="T_Book1_09a_PhanMongNhaSo9_PTVT CX 6 3" xfId="12712"/>
    <cellStyle name="T_Book1_09a_PhanMongNhaSo9_PTVT CX 6 4" xfId="12713"/>
    <cellStyle name="T_Book1_09a_PhanMongNhaSo9_PTVT CX 6 5" xfId="12714"/>
    <cellStyle name="T_Book1_09a_PhanMongNhaSo9_PTVT CX 7" xfId="12715"/>
    <cellStyle name="T_Book1_09a_PhanMongNhaSo9_PTVT CX 7 2" xfId="12716"/>
    <cellStyle name="T_Book1_09a_PhanMongNhaSo9_PTVT CX 7 3" xfId="12717"/>
    <cellStyle name="T_Book1_09a_PhanMongNhaSo9_PTVT CX 7 4" xfId="12718"/>
    <cellStyle name="T_Book1_09a_PhanMongNhaSo9_PTVT CX 8" xfId="12719"/>
    <cellStyle name="T_Book1_09a_PhanMongNhaSo9_PTVT CX 8 2" xfId="12720"/>
    <cellStyle name="T_Book1_09a_PhanMongNhaSo9_PTVT CX 8 3" xfId="12721"/>
    <cellStyle name="T_Book1_09a_PhanMongNhaSo9_PTVT CX 8 4" xfId="12722"/>
    <cellStyle name="T_Book1_09a_PhanMongNhaSo9_PTVT CX 9" xfId="12723"/>
    <cellStyle name="T_Book1_09a_PhanMongNhaSo9_PTVT CX 9 2" xfId="12724"/>
    <cellStyle name="T_Book1_09a_PhanMongNhaSo9_thiet bi tao dan" xfId="12821"/>
    <cellStyle name="T_Book1_09a_PhanMongNhaSo9_thiet bi tao dan 10" xfId="12822"/>
    <cellStyle name="T_Book1_09a_PhanMongNhaSo9_thiet bi tao dan 11" xfId="12823"/>
    <cellStyle name="T_Book1_09a_PhanMongNhaSo9_thiet bi tao dan 2" xfId="12824"/>
    <cellStyle name="T_Book1_09a_PhanMongNhaSo9_thiet bi tao dan 2 2" xfId="12825"/>
    <cellStyle name="T_Book1_09a_PhanMongNhaSo9_thiet bi tao dan 2 2 2" xfId="12826"/>
    <cellStyle name="T_Book1_09a_PhanMongNhaSo9_thiet bi tao dan 2 2 3" xfId="12827"/>
    <cellStyle name="T_Book1_09a_PhanMongNhaSo9_thiet bi tao dan 2 3" xfId="12828"/>
    <cellStyle name="T_Book1_09a_PhanMongNhaSo9_thiet bi tao dan 2 4" xfId="12829"/>
    <cellStyle name="T_Book1_09a_PhanMongNhaSo9_thiet bi tao dan 2 5" xfId="12830"/>
    <cellStyle name="T_Book1_09a_PhanMongNhaSo9_thiet bi tao dan 3" xfId="12831"/>
    <cellStyle name="T_Book1_09a_PhanMongNhaSo9_thiet bi tao dan 3 2" xfId="12832"/>
    <cellStyle name="T_Book1_09a_PhanMongNhaSo9_thiet bi tao dan 3 2 2" xfId="12833"/>
    <cellStyle name="T_Book1_09a_PhanMongNhaSo9_thiet bi tao dan 3 2 3" xfId="12834"/>
    <cellStyle name="T_Book1_09a_PhanMongNhaSo9_thiet bi tao dan 3 3" xfId="12835"/>
    <cellStyle name="T_Book1_09a_PhanMongNhaSo9_thiet bi tao dan 3 4" xfId="12836"/>
    <cellStyle name="T_Book1_09a_PhanMongNhaSo9_thiet bi tao dan 3 5" xfId="12837"/>
    <cellStyle name="T_Book1_09a_PhanMongNhaSo9_thiet bi tao dan 4" xfId="12838"/>
    <cellStyle name="T_Book1_09a_PhanMongNhaSo9_thiet bi tao dan 4 2" xfId="12839"/>
    <cellStyle name="T_Book1_09a_PhanMongNhaSo9_thiet bi tao dan 4 2 2" xfId="12840"/>
    <cellStyle name="T_Book1_09a_PhanMongNhaSo9_thiet bi tao dan 4 2 3" xfId="12841"/>
    <cellStyle name="T_Book1_09a_PhanMongNhaSo9_thiet bi tao dan 4 3" xfId="12842"/>
    <cellStyle name="T_Book1_09a_PhanMongNhaSo9_thiet bi tao dan 4 4" xfId="12843"/>
    <cellStyle name="T_Book1_09a_PhanMongNhaSo9_thiet bi tao dan 4 5" xfId="12844"/>
    <cellStyle name="T_Book1_09a_PhanMongNhaSo9_thiet bi tao dan 5" xfId="12845"/>
    <cellStyle name="T_Book1_09a_PhanMongNhaSo9_thiet bi tao dan 5 2" xfId="12846"/>
    <cellStyle name="T_Book1_09a_PhanMongNhaSo9_thiet bi tao dan 5 2 2" xfId="12847"/>
    <cellStyle name="T_Book1_09a_PhanMongNhaSo9_thiet bi tao dan 5 2 3" xfId="12848"/>
    <cellStyle name="T_Book1_09a_PhanMongNhaSo9_thiet bi tao dan 5 3" xfId="12849"/>
    <cellStyle name="T_Book1_09a_PhanMongNhaSo9_thiet bi tao dan 5 4" xfId="12850"/>
    <cellStyle name="T_Book1_09a_PhanMongNhaSo9_thiet bi tao dan 5 5" xfId="12851"/>
    <cellStyle name="T_Book1_09a_PhanMongNhaSo9_thiet bi tao dan 6" xfId="12852"/>
    <cellStyle name="T_Book1_09a_PhanMongNhaSo9_thiet bi tao dan 6 2" xfId="12853"/>
    <cellStyle name="T_Book1_09a_PhanMongNhaSo9_thiet bi tao dan 6 2 2" xfId="12854"/>
    <cellStyle name="T_Book1_09a_PhanMongNhaSo9_thiet bi tao dan 6 2 3" xfId="12855"/>
    <cellStyle name="T_Book1_09a_PhanMongNhaSo9_thiet bi tao dan 6 3" xfId="12856"/>
    <cellStyle name="T_Book1_09a_PhanMongNhaSo9_thiet bi tao dan 6 4" xfId="12857"/>
    <cellStyle name="T_Book1_09a_PhanMongNhaSo9_thiet bi tao dan 6 5" xfId="12858"/>
    <cellStyle name="T_Book1_09a_PhanMongNhaSo9_thiet bi tao dan 7" xfId="12859"/>
    <cellStyle name="T_Book1_09a_PhanMongNhaSo9_thiet bi tao dan 7 2" xfId="12860"/>
    <cellStyle name="T_Book1_09a_PhanMongNhaSo9_thiet bi tao dan 7 3" xfId="12861"/>
    <cellStyle name="T_Book1_09a_PhanMongNhaSo9_thiet bi tao dan 7 4" xfId="12862"/>
    <cellStyle name="T_Book1_09a_PhanMongNhaSo9_thiet bi tao dan 8" xfId="12863"/>
    <cellStyle name="T_Book1_09a_PhanMongNhaSo9_thiet bi tao dan 8 2" xfId="12864"/>
    <cellStyle name="T_Book1_09a_PhanMongNhaSo9_thiet bi tao dan 8 3" xfId="12865"/>
    <cellStyle name="T_Book1_09a_PhanMongNhaSo9_thiet bi tao dan 8 4" xfId="12866"/>
    <cellStyle name="T_Book1_09a_PhanMongNhaSo9_thiet bi tao dan 9" xfId="12867"/>
    <cellStyle name="T_Book1_09a_PhanMongNhaSo9_thiet bi tao dan 9 2" xfId="12868"/>
    <cellStyle name="T_Book1_09a_PhanMongNhaSo9_TONG DU TOAN CV TAO DAN" xfId="12725"/>
    <cellStyle name="T_Book1_09a_PhanMongNhaSo9_TONG DU TOAN CV TAO DAN 10" xfId="12726"/>
    <cellStyle name="T_Book1_09a_PhanMongNhaSo9_TONG DU TOAN CV TAO DAN 11" xfId="12727"/>
    <cellStyle name="T_Book1_09a_PhanMongNhaSo9_TONG DU TOAN CV TAO DAN 2" xfId="12728"/>
    <cellStyle name="T_Book1_09a_PhanMongNhaSo9_TONG DU TOAN CV TAO DAN 2 2" xfId="12729"/>
    <cellStyle name="T_Book1_09a_PhanMongNhaSo9_TONG DU TOAN CV TAO DAN 2 2 2" xfId="12730"/>
    <cellStyle name="T_Book1_09a_PhanMongNhaSo9_TONG DU TOAN CV TAO DAN 2 2 3" xfId="12731"/>
    <cellStyle name="T_Book1_09a_PhanMongNhaSo9_TONG DU TOAN CV TAO DAN 2 3" xfId="12732"/>
    <cellStyle name="T_Book1_09a_PhanMongNhaSo9_TONG DU TOAN CV TAO DAN 2 4" xfId="12733"/>
    <cellStyle name="T_Book1_09a_PhanMongNhaSo9_TONG DU TOAN CV TAO DAN 2 5" xfId="12734"/>
    <cellStyle name="T_Book1_09a_PhanMongNhaSo9_TONG DU TOAN CV TAO DAN 3" xfId="12735"/>
    <cellStyle name="T_Book1_09a_PhanMongNhaSo9_TONG DU TOAN CV TAO DAN 3 2" xfId="12736"/>
    <cellStyle name="T_Book1_09a_PhanMongNhaSo9_TONG DU TOAN CV TAO DAN 3 2 2" xfId="12737"/>
    <cellStyle name="T_Book1_09a_PhanMongNhaSo9_TONG DU TOAN CV TAO DAN 3 2 3" xfId="12738"/>
    <cellStyle name="T_Book1_09a_PhanMongNhaSo9_TONG DU TOAN CV TAO DAN 3 3" xfId="12739"/>
    <cellStyle name="T_Book1_09a_PhanMongNhaSo9_TONG DU TOAN CV TAO DAN 3 4" xfId="12740"/>
    <cellStyle name="T_Book1_09a_PhanMongNhaSo9_TONG DU TOAN CV TAO DAN 3 5" xfId="12741"/>
    <cellStyle name="T_Book1_09a_PhanMongNhaSo9_TONG DU TOAN CV TAO DAN 4" xfId="12742"/>
    <cellStyle name="T_Book1_09a_PhanMongNhaSo9_TONG DU TOAN CV TAO DAN 4 2" xfId="12743"/>
    <cellStyle name="T_Book1_09a_PhanMongNhaSo9_TONG DU TOAN CV TAO DAN 4 2 2" xfId="12744"/>
    <cellStyle name="T_Book1_09a_PhanMongNhaSo9_TONG DU TOAN CV TAO DAN 4 2 3" xfId="12745"/>
    <cellStyle name="T_Book1_09a_PhanMongNhaSo9_TONG DU TOAN CV TAO DAN 4 3" xfId="12746"/>
    <cellStyle name="T_Book1_09a_PhanMongNhaSo9_TONG DU TOAN CV TAO DAN 4 4" xfId="12747"/>
    <cellStyle name="T_Book1_09a_PhanMongNhaSo9_TONG DU TOAN CV TAO DAN 4 5" xfId="12748"/>
    <cellStyle name="T_Book1_09a_PhanMongNhaSo9_TONG DU TOAN CV TAO DAN 5" xfId="12749"/>
    <cellStyle name="T_Book1_09a_PhanMongNhaSo9_TONG DU TOAN CV TAO DAN 5 2" xfId="12750"/>
    <cellStyle name="T_Book1_09a_PhanMongNhaSo9_TONG DU TOAN CV TAO DAN 5 2 2" xfId="12751"/>
    <cellStyle name="T_Book1_09a_PhanMongNhaSo9_TONG DU TOAN CV TAO DAN 5 2 3" xfId="12752"/>
    <cellStyle name="T_Book1_09a_PhanMongNhaSo9_TONG DU TOAN CV TAO DAN 5 3" xfId="12753"/>
    <cellStyle name="T_Book1_09a_PhanMongNhaSo9_TONG DU TOAN CV TAO DAN 5 4" xfId="12754"/>
    <cellStyle name="T_Book1_09a_PhanMongNhaSo9_TONG DU TOAN CV TAO DAN 5 5" xfId="12755"/>
    <cellStyle name="T_Book1_09a_PhanMongNhaSo9_TONG DU TOAN CV TAO DAN 6" xfId="12756"/>
    <cellStyle name="T_Book1_09a_PhanMongNhaSo9_TONG DU TOAN CV TAO DAN 6 2" xfId="12757"/>
    <cellStyle name="T_Book1_09a_PhanMongNhaSo9_TONG DU TOAN CV TAO DAN 6 2 2" xfId="12758"/>
    <cellStyle name="T_Book1_09a_PhanMongNhaSo9_TONG DU TOAN CV TAO DAN 6 2 3" xfId="12759"/>
    <cellStyle name="T_Book1_09a_PhanMongNhaSo9_TONG DU TOAN CV TAO DAN 6 3" xfId="12760"/>
    <cellStyle name="T_Book1_09a_PhanMongNhaSo9_TONG DU TOAN CV TAO DAN 6 4" xfId="12761"/>
    <cellStyle name="T_Book1_09a_PhanMongNhaSo9_TONG DU TOAN CV TAO DAN 6 5" xfId="12762"/>
    <cellStyle name="T_Book1_09a_PhanMongNhaSo9_TONG DU TOAN CV TAO DAN 7" xfId="12763"/>
    <cellStyle name="T_Book1_09a_PhanMongNhaSo9_TONG DU TOAN CV TAO DAN 7 2" xfId="12764"/>
    <cellStyle name="T_Book1_09a_PhanMongNhaSo9_TONG DU TOAN CV TAO DAN 7 3" xfId="12765"/>
    <cellStyle name="T_Book1_09a_PhanMongNhaSo9_TONG DU TOAN CV TAO DAN 7 4" xfId="12766"/>
    <cellStyle name="T_Book1_09a_PhanMongNhaSo9_TONG DU TOAN CV TAO DAN 8" xfId="12767"/>
    <cellStyle name="T_Book1_09a_PhanMongNhaSo9_TONG DU TOAN CV TAO DAN 8 2" xfId="12768"/>
    <cellStyle name="T_Book1_09a_PhanMongNhaSo9_TONG DU TOAN CV TAO DAN 8 3" xfId="12769"/>
    <cellStyle name="T_Book1_09a_PhanMongNhaSo9_TONG DU TOAN CV TAO DAN 8 4" xfId="12770"/>
    <cellStyle name="T_Book1_09a_PhanMongNhaSo9_TONG DU TOAN CV TAO DAN 9" xfId="12771"/>
    <cellStyle name="T_Book1_09a_PhanMongNhaSo9_TONG DU TOAN CV TAO DAN 9 2" xfId="12772"/>
    <cellStyle name="T_Book1_09a_PhanMongNhaSo9_TONG DU TOAN CV TAO DAN hoan chinh" xfId="12773"/>
    <cellStyle name="T_Book1_09a_PhanMongNhaSo9_TONG DU TOAN CV TAO DAN hoan chinh 10" xfId="12774"/>
    <cellStyle name="T_Book1_09a_PhanMongNhaSo9_TONG DU TOAN CV TAO DAN hoan chinh 11" xfId="12775"/>
    <cellStyle name="T_Book1_09a_PhanMongNhaSo9_TONG DU TOAN CV TAO DAN hoan chinh 2" xfId="12776"/>
    <cellStyle name="T_Book1_09a_PhanMongNhaSo9_TONG DU TOAN CV TAO DAN hoan chinh 2 2" xfId="12777"/>
    <cellStyle name="T_Book1_09a_PhanMongNhaSo9_TONG DU TOAN CV TAO DAN hoan chinh 2 2 2" xfId="12778"/>
    <cellStyle name="T_Book1_09a_PhanMongNhaSo9_TONG DU TOAN CV TAO DAN hoan chinh 2 2 3" xfId="12779"/>
    <cellStyle name="T_Book1_09a_PhanMongNhaSo9_TONG DU TOAN CV TAO DAN hoan chinh 2 3" xfId="12780"/>
    <cellStyle name="T_Book1_09a_PhanMongNhaSo9_TONG DU TOAN CV TAO DAN hoan chinh 2 4" xfId="12781"/>
    <cellStyle name="T_Book1_09a_PhanMongNhaSo9_TONG DU TOAN CV TAO DAN hoan chinh 2 5" xfId="12782"/>
    <cellStyle name="T_Book1_09a_PhanMongNhaSo9_TONG DU TOAN CV TAO DAN hoan chinh 3" xfId="12783"/>
    <cellStyle name="T_Book1_09a_PhanMongNhaSo9_TONG DU TOAN CV TAO DAN hoan chinh 3 2" xfId="12784"/>
    <cellStyle name="T_Book1_09a_PhanMongNhaSo9_TONG DU TOAN CV TAO DAN hoan chinh 3 2 2" xfId="12785"/>
    <cellStyle name="T_Book1_09a_PhanMongNhaSo9_TONG DU TOAN CV TAO DAN hoan chinh 3 2 3" xfId="12786"/>
    <cellStyle name="T_Book1_09a_PhanMongNhaSo9_TONG DU TOAN CV TAO DAN hoan chinh 3 3" xfId="12787"/>
    <cellStyle name="T_Book1_09a_PhanMongNhaSo9_TONG DU TOAN CV TAO DAN hoan chinh 3 4" xfId="12788"/>
    <cellStyle name="T_Book1_09a_PhanMongNhaSo9_TONG DU TOAN CV TAO DAN hoan chinh 3 5" xfId="12789"/>
    <cellStyle name="T_Book1_09a_PhanMongNhaSo9_TONG DU TOAN CV TAO DAN hoan chinh 4" xfId="12790"/>
    <cellStyle name="T_Book1_09a_PhanMongNhaSo9_TONG DU TOAN CV TAO DAN hoan chinh 4 2" xfId="12791"/>
    <cellStyle name="T_Book1_09a_PhanMongNhaSo9_TONG DU TOAN CV TAO DAN hoan chinh 4 2 2" xfId="12792"/>
    <cellStyle name="T_Book1_09a_PhanMongNhaSo9_TONG DU TOAN CV TAO DAN hoan chinh 4 2 3" xfId="12793"/>
    <cellStyle name="T_Book1_09a_PhanMongNhaSo9_TONG DU TOAN CV TAO DAN hoan chinh 4 3" xfId="12794"/>
    <cellStyle name="T_Book1_09a_PhanMongNhaSo9_TONG DU TOAN CV TAO DAN hoan chinh 4 4" xfId="12795"/>
    <cellStyle name="T_Book1_09a_PhanMongNhaSo9_TONG DU TOAN CV TAO DAN hoan chinh 4 5" xfId="12796"/>
    <cellStyle name="T_Book1_09a_PhanMongNhaSo9_TONG DU TOAN CV TAO DAN hoan chinh 5" xfId="12797"/>
    <cellStyle name="T_Book1_09a_PhanMongNhaSo9_TONG DU TOAN CV TAO DAN hoan chinh 5 2" xfId="12798"/>
    <cellStyle name="T_Book1_09a_PhanMongNhaSo9_TONG DU TOAN CV TAO DAN hoan chinh 5 2 2" xfId="12799"/>
    <cellStyle name="T_Book1_09a_PhanMongNhaSo9_TONG DU TOAN CV TAO DAN hoan chinh 5 2 3" xfId="12800"/>
    <cellStyle name="T_Book1_09a_PhanMongNhaSo9_TONG DU TOAN CV TAO DAN hoan chinh 5 3" xfId="12801"/>
    <cellStyle name="T_Book1_09a_PhanMongNhaSo9_TONG DU TOAN CV TAO DAN hoan chinh 5 4" xfId="12802"/>
    <cellStyle name="T_Book1_09a_PhanMongNhaSo9_TONG DU TOAN CV TAO DAN hoan chinh 5 5" xfId="12803"/>
    <cellStyle name="T_Book1_09a_PhanMongNhaSo9_TONG DU TOAN CV TAO DAN hoan chinh 6" xfId="12804"/>
    <cellStyle name="T_Book1_09a_PhanMongNhaSo9_TONG DU TOAN CV TAO DAN hoan chinh 6 2" xfId="12805"/>
    <cellStyle name="T_Book1_09a_PhanMongNhaSo9_TONG DU TOAN CV TAO DAN hoan chinh 6 2 2" xfId="12806"/>
    <cellStyle name="T_Book1_09a_PhanMongNhaSo9_TONG DU TOAN CV TAO DAN hoan chinh 6 2 3" xfId="12807"/>
    <cellStyle name="T_Book1_09a_PhanMongNhaSo9_TONG DU TOAN CV TAO DAN hoan chinh 6 3" xfId="12808"/>
    <cellStyle name="T_Book1_09a_PhanMongNhaSo9_TONG DU TOAN CV TAO DAN hoan chinh 6 4" xfId="12809"/>
    <cellStyle name="T_Book1_09a_PhanMongNhaSo9_TONG DU TOAN CV TAO DAN hoan chinh 6 5" xfId="12810"/>
    <cellStyle name="T_Book1_09a_PhanMongNhaSo9_TONG DU TOAN CV TAO DAN hoan chinh 7" xfId="12811"/>
    <cellStyle name="T_Book1_09a_PhanMongNhaSo9_TONG DU TOAN CV TAO DAN hoan chinh 7 2" xfId="12812"/>
    <cellStyle name="T_Book1_09a_PhanMongNhaSo9_TONG DU TOAN CV TAO DAN hoan chinh 7 3" xfId="12813"/>
    <cellStyle name="T_Book1_09a_PhanMongNhaSo9_TONG DU TOAN CV TAO DAN hoan chinh 7 4" xfId="12814"/>
    <cellStyle name="T_Book1_09a_PhanMongNhaSo9_TONG DU TOAN CV TAO DAN hoan chinh 8" xfId="12815"/>
    <cellStyle name="T_Book1_09a_PhanMongNhaSo9_TONG DU TOAN CV TAO DAN hoan chinh 8 2" xfId="12816"/>
    <cellStyle name="T_Book1_09a_PhanMongNhaSo9_TONG DU TOAN CV TAO DAN hoan chinh 8 3" xfId="12817"/>
    <cellStyle name="T_Book1_09a_PhanMongNhaSo9_TONG DU TOAN CV TAO DAN hoan chinh 8 4" xfId="12818"/>
    <cellStyle name="T_Book1_09a_PhanMongNhaSo9_TONG DU TOAN CV TAO DAN hoan chinh 9" xfId="12819"/>
    <cellStyle name="T_Book1_09a_PhanMongNhaSo9_TONG DU TOAN CV TAO DAN hoan chinh 9 2" xfId="12820"/>
    <cellStyle name="T_Book1_09b_PhanThannhaso9" xfId="12869"/>
    <cellStyle name="T_Book1_09b_PhanThannhaso9 10" xfId="12870"/>
    <cellStyle name="T_Book1_09b_PhanThannhaso9 10 2" xfId="12871"/>
    <cellStyle name="T_Book1_09b_PhanThannhaso9 10 3" xfId="12872"/>
    <cellStyle name="T_Book1_09b_PhanThannhaso9 10 4" xfId="12873"/>
    <cellStyle name="T_Book1_09b_PhanThannhaso9 11" xfId="12874"/>
    <cellStyle name="T_Book1_09b_PhanThannhaso9 11 2" xfId="12875"/>
    <cellStyle name="T_Book1_09b_PhanThannhaso9 11 3" xfId="12876"/>
    <cellStyle name="T_Book1_09b_PhanThannhaso9 11 4" xfId="12877"/>
    <cellStyle name="T_Book1_09b_PhanThannhaso9 12" xfId="12878"/>
    <cellStyle name="T_Book1_09b_PhanThannhaso9 12 2" xfId="12879"/>
    <cellStyle name="T_Book1_09b_PhanThannhaso9 13" xfId="12880"/>
    <cellStyle name="T_Book1_09b_PhanThannhaso9 14" xfId="12881"/>
    <cellStyle name="T_Book1_09b_PhanThannhaso9 2" xfId="12882"/>
    <cellStyle name="T_Book1_09b_PhanThannhaso9 2 10" xfId="12883"/>
    <cellStyle name="T_Book1_09b_PhanThannhaso9 2 11" xfId="12884"/>
    <cellStyle name="T_Book1_09b_PhanThannhaso9 2 2" xfId="12885"/>
    <cellStyle name="T_Book1_09b_PhanThannhaso9 2 2 2" xfId="12886"/>
    <cellStyle name="T_Book1_09b_PhanThannhaso9 2 2 2 2" xfId="12887"/>
    <cellStyle name="T_Book1_09b_PhanThannhaso9 2 2 2 3" xfId="12888"/>
    <cellStyle name="T_Book1_09b_PhanThannhaso9 2 2 3" xfId="12889"/>
    <cellStyle name="T_Book1_09b_PhanThannhaso9 2 2 4" xfId="12890"/>
    <cellStyle name="T_Book1_09b_PhanThannhaso9 2 2 5" xfId="12891"/>
    <cellStyle name="T_Book1_09b_PhanThannhaso9 2 3" xfId="12892"/>
    <cellStyle name="T_Book1_09b_PhanThannhaso9 2 3 2" xfId="12893"/>
    <cellStyle name="T_Book1_09b_PhanThannhaso9 2 3 2 2" xfId="12894"/>
    <cellStyle name="T_Book1_09b_PhanThannhaso9 2 3 2 3" xfId="12895"/>
    <cellStyle name="T_Book1_09b_PhanThannhaso9 2 3 3" xfId="12896"/>
    <cellStyle name="T_Book1_09b_PhanThannhaso9 2 3 4" xfId="12897"/>
    <cellStyle name="T_Book1_09b_PhanThannhaso9 2 3 5" xfId="12898"/>
    <cellStyle name="T_Book1_09b_PhanThannhaso9 2 4" xfId="12899"/>
    <cellStyle name="T_Book1_09b_PhanThannhaso9 2 4 2" xfId="12900"/>
    <cellStyle name="T_Book1_09b_PhanThannhaso9 2 4 2 2" xfId="12901"/>
    <cellStyle name="T_Book1_09b_PhanThannhaso9 2 4 2 3" xfId="12902"/>
    <cellStyle name="T_Book1_09b_PhanThannhaso9 2 4 3" xfId="12903"/>
    <cellStyle name="T_Book1_09b_PhanThannhaso9 2 4 4" xfId="12904"/>
    <cellStyle name="T_Book1_09b_PhanThannhaso9 2 4 5" xfId="12905"/>
    <cellStyle name="T_Book1_09b_PhanThannhaso9 2 5" xfId="12906"/>
    <cellStyle name="T_Book1_09b_PhanThannhaso9 2 5 2" xfId="12907"/>
    <cellStyle name="T_Book1_09b_PhanThannhaso9 2 5 2 2" xfId="12908"/>
    <cellStyle name="T_Book1_09b_PhanThannhaso9 2 5 2 3" xfId="12909"/>
    <cellStyle name="T_Book1_09b_PhanThannhaso9 2 5 3" xfId="12910"/>
    <cellStyle name="T_Book1_09b_PhanThannhaso9 2 5 4" xfId="12911"/>
    <cellStyle name="T_Book1_09b_PhanThannhaso9 2 5 5" xfId="12912"/>
    <cellStyle name="T_Book1_09b_PhanThannhaso9 2 6" xfId="12913"/>
    <cellStyle name="T_Book1_09b_PhanThannhaso9 2 6 2" xfId="12914"/>
    <cellStyle name="T_Book1_09b_PhanThannhaso9 2 6 2 2" xfId="12915"/>
    <cellStyle name="T_Book1_09b_PhanThannhaso9 2 6 2 3" xfId="12916"/>
    <cellStyle name="T_Book1_09b_PhanThannhaso9 2 6 3" xfId="12917"/>
    <cellStyle name="T_Book1_09b_PhanThannhaso9 2 6 4" xfId="12918"/>
    <cellStyle name="T_Book1_09b_PhanThannhaso9 2 6 5" xfId="12919"/>
    <cellStyle name="T_Book1_09b_PhanThannhaso9 2 7" xfId="12920"/>
    <cellStyle name="T_Book1_09b_PhanThannhaso9 2 7 2" xfId="12921"/>
    <cellStyle name="T_Book1_09b_PhanThannhaso9 2 7 3" xfId="12922"/>
    <cellStyle name="T_Book1_09b_PhanThannhaso9 2 7 4" xfId="12923"/>
    <cellStyle name="T_Book1_09b_PhanThannhaso9 2 8" xfId="12924"/>
    <cellStyle name="T_Book1_09b_PhanThannhaso9 2 8 2" xfId="12925"/>
    <cellStyle name="T_Book1_09b_PhanThannhaso9 2 8 3" xfId="12926"/>
    <cellStyle name="T_Book1_09b_PhanThannhaso9 2 8 4" xfId="12927"/>
    <cellStyle name="T_Book1_09b_PhanThannhaso9 2 9" xfId="12928"/>
    <cellStyle name="T_Book1_09b_PhanThannhaso9 2 9 2" xfId="12929"/>
    <cellStyle name="T_Book1_09b_PhanThannhaso9 3" xfId="12930"/>
    <cellStyle name="T_Book1_09b_PhanThannhaso9 3 10" xfId="12931"/>
    <cellStyle name="T_Book1_09b_PhanThannhaso9 3 11" xfId="12932"/>
    <cellStyle name="T_Book1_09b_PhanThannhaso9 3 2" xfId="12933"/>
    <cellStyle name="T_Book1_09b_PhanThannhaso9 3 2 2" xfId="12934"/>
    <cellStyle name="T_Book1_09b_PhanThannhaso9 3 2 2 2" xfId="12935"/>
    <cellStyle name="T_Book1_09b_PhanThannhaso9 3 2 2 3" xfId="12936"/>
    <cellStyle name="T_Book1_09b_PhanThannhaso9 3 2 3" xfId="12937"/>
    <cellStyle name="T_Book1_09b_PhanThannhaso9 3 2 4" xfId="12938"/>
    <cellStyle name="T_Book1_09b_PhanThannhaso9 3 2 5" xfId="12939"/>
    <cellStyle name="T_Book1_09b_PhanThannhaso9 3 3" xfId="12940"/>
    <cellStyle name="T_Book1_09b_PhanThannhaso9 3 3 2" xfId="12941"/>
    <cellStyle name="T_Book1_09b_PhanThannhaso9 3 3 2 2" xfId="12942"/>
    <cellStyle name="T_Book1_09b_PhanThannhaso9 3 3 2 3" xfId="12943"/>
    <cellStyle name="T_Book1_09b_PhanThannhaso9 3 3 3" xfId="12944"/>
    <cellStyle name="T_Book1_09b_PhanThannhaso9 3 3 4" xfId="12945"/>
    <cellStyle name="T_Book1_09b_PhanThannhaso9 3 3 5" xfId="12946"/>
    <cellStyle name="T_Book1_09b_PhanThannhaso9 3 4" xfId="12947"/>
    <cellStyle name="T_Book1_09b_PhanThannhaso9 3 4 2" xfId="12948"/>
    <cellStyle name="T_Book1_09b_PhanThannhaso9 3 4 2 2" xfId="12949"/>
    <cellStyle name="T_Book1_09b_PhanThannhaso9 3 4 2 3" xfId="12950"/>
    <cellStyle name="T_Book1_09b_PhanThannhaso9 3 4 3" xfId="12951"/>
    <cellStyle name="T_Book1_09b_PhanThannhaso9 3 4 4" xfId="12952"/>
    <cellStyle name="T_Book1_09b_PhanThannhaso9 3 4 5" xfId="12953"/>
    <cellStyle name="T_Book1_09b_PhanThannhaso9 3 5" xfId="12954"/>
    <cellStyle name="T_Book1_09b_PhanThannhaso9 3 5 2" xfId="12955"/>
    <cellStyle name="T_Book1_09b_PhanThannhaso9 3 5 2 2" xfId="12956"/>
    <cellStyle name="T_Book1_09b_PhanThannhaso9 3 5 2 3" xfId="12957"/>
    <cellStyle name="T_Book1_09b_PhanThannhaso9 3 5 3" xfId="12958"/>
    <cellStyle name="T_Book1_09b_PhanThannhaso9 3 5 4" xfId="12959"/>
    <cellStyle name="T_Book1_09b_PhanThannhaso9 3 5 5" xfId="12960"/>
    <cellStyle name="T_Book1_09b_PhanThannhaso9 3 6" xfId="12961"/>
    <cellStyle name="T_Book1_09b_PhanThannhaso9 3 6 2" xfId="12962"/>
    <cellStyle name="T_Book1_09b_PhanThannhaso9 3 6 2 2" xfId="12963"/>
    <cellStyle name="T_Book1_09b_PhanThannhaso9 3 6 2 3" xfId="12964"/>
    <cellStyle name="T_Book1_09b_PhanThannhaso9 3 6 3" xfId="12965"/>
    <cellStyle name="T_Book1_09b_PhanThannhaso9 3 6 4" xfId="12966"/>
    <cellStyle name="T_Book1_09b_PhanThannhaso9 3 6 5" xfId="12967"/>
    <cellStyle name="T_Book1_09b_PhanThannhaso9 3 7" xfId="12968"/>
    <cellStyle name="T_Book1_09b_PhanThannhaso9 3 7 2" xfId="12969"/>
    <cellStyle name="T_Book1_09b_PhanThannhaso9 3 7 3" xfId="12970"/>
    <cellStyle name="T_Book1_09b_PhanThannhaso9 3 7 4" xfId="12971"/>
    <cellStyle name="T_Book1_09b_PhanThannhaso9 3 8" xfId="12972"/>
    <cellStyle name="T_Book1_09b_PhanThannhaso9 3 8 2" xfId="12973"/>
    <cellStyle name="T_Book1_09b_PhanThannhaso9 3 8 3" xfId="12974"/>
    <cellStyle name="T_Book1_09b_PhanThannhaso9 3 8 4" xfId="12975"/>
    <cellStyle name="T_Book1_09b_PhanThannhaso9 3 9" xfId="12976"/>
    <cellStyle name="T_Book1_09b_PhanThannhaso9 3 9 2" xfId="12977"/>
    <cellStyle name="T_Book1_09b_PhanThannhaso9 4" xfId="12978"/>
    <cellStyle name="T_Book1_09b_PhanThannhaso9 4 10" xfId="12979"/>
    <cellStyle name="T_Book1_09b_PhanThannhaso9 4 11" xfId="12980"/>
    <cellStyle name="T_Book1_09b_PhanThannhaso9 4 2" xfId="12981"/>
    <cellStyle name="T_Book1_09b_PhanThannhaso9 4 2 2" xfId="12982"/>
    <cellStyle name="T_Book1_09b_PhanThannhaso9 4 2 2 2" xfId="12983"/>
    <cellStyle name="T_Book1_09b_PhanThannhaso9 4 2 2 3" xfId="12984"/>
    <cellStyle name="T_Book1_09b_PhanThannhaso9 4 2 3" xfId="12985"/>
    <cellStyle name="T_Book1_09b_PhanThannhaso9 4 2 4" xfId="12986"/>
    <cellStyle name="T_Book1_09b_PhanThannhaso9 4 2 5" xfId="12987"/>
    <cellStyle name="T_Book1_09b_PhanThannhaso9 4 3" xfId="12988"/>
    <cellStyle name="T_Book1_09b_PhanThannhaso9 4 3 2" xfId="12989"/>
    <cellStyle name="T_Book1_09b_PhanThannhaso9 4 3 2 2" xfId="12990"/>
    <cellStyle name="T_Book1_09b_PhanThannhaso9 4 3 2 3" xfId="12991"/>
    <cellStyle name="T_Book1_09b_PhanThannhaso9 4 3 3" xfId="12992"/>
    <cellStyle name="T_Book1_09b_PhanThannhaso9 4 3 4" xfId="12993"/>
    <cellStyle name="T_Book1_09b_PhanThannhaso9 4 3 5" xfId="12994"/>
    <cellStyle name="T_Book1_09b_PhanThannhaso9 4 4" xfId="12995"/>
    <cellStyle name="T_Book1_09b_PhanThannhaso9 4 4 2" xfId="12996"/>
    <cellStyle name="T_Book1_09b_PhanThannhaso9 4 4 2 2" xfId="12997"/>
    <cellStyle name="T_Book1_09b_PhanThannhaso9 4 4 2 3" xfId="12998"/>
    <cellStyle name="T_Book1_09b_PhanThannhaso9 4 4 3" xfId="12999"/>
    <cellStyle name="T_Book1_09b_PhanThannhaso9 4 4 4" xfId="13000"/>
    <cellStyle name="T_Book1_09b_PhanThannhaso9 4 4 5" xfId="13001"/>
    <cellStyle name="T_Book1_09b_PhanThannhaso9 4 5" xfId="13002"/>
    <cellStyle name="T_Book1_09b_PhanThannhaso9 4 5 2" xfId="13003"/>
    <cellStyle name="T_Book1_09b_PhanThannhaso9 4 5 2 2" xfId="13004"/>
    <cellStyle name="T_Book1_09b_PhanThannhaso9 4 5 2 3" xfId="13005"/>
    <cellStyle name="T_Book1_09b_PhanThannhaso9 4 5 3" xfId="13006"/>
    <cellStyle name="T_Book1_09b_PhanThannhaso9 4 5 4" xfId="13007"/>
    <cellStyle name="T_Book1_09b_PhanThannhaso9 4 5 5" xfId="13008"/>
    <cellStyle name="T_Book1_09b_PhanThannhaso9 4 6" xfId="13009"/>
    <cellStyle name="T_Book1_09b_PhanThannhaso9 4 6 2" xfId="13010"/>
    <cellStyle name="T_Book1_09b_PhanThannhaso9 4 6 2 2" xfId="13011"/>
    <cellStyle name="T_Book1_09b_PhanThannhaso9 4 6 2 3" xfId="13012"/>
    <cellStyle name="T_Book1_09b_PhanThannhaso9 4 6 3" xfId="13013"/>
    <cellStyle name="T_Book1_09b_PhanThannhaso9 4 6 4" xfId="13014"/>
    <cellStyle name="T_Book1_09b_PhanThannhaso9 4 6 5" xfId="13015"/>
    <cellStyle name="T_Book1_09b_PhanThannhaso9 4 7" xfId="13016"/>
    <cellStyle name="T_Book1_09b_PhanThannhaso9 4 7 2" xfId="13017"/>
    <cellStyle name="T_Book1_09b_PhanThannhaso9 4 7 3" xfId="13018"/>
    <cellStyle name="T_Book1_09b_PhanThannhaso9 4 7 4" xfId="13019"/>
    <cellStyle name="T_Book1_09b_PhanThannhaso9 4 8" xfId="13020"/>
    <cellStyle name="T_Book1_09b_PhanThannhaso9 4 8 2" xfId="13021"/>
    <cellStyle name="T_Book1_09b_PhanThannhaso9 4 8 3" xfId="13022"/>
    <cellStyle name="T_Book1_09b_PhanThannhaso9 4 8 4" xfId="13023"/>
    <cellStyle name="T_Book1_09b_PhanThannhaso9 4 9" xfId="13024"/>
    <cellStyle name="T_Book1_09b_PhanThannhaso9 4 9 2" xfId="13025"/>
    <cellStyle name="T_Book1_09b_PhanThannhaso9 5" xfId="13026"/>
    <cellStyle name="T_Book1_09b_PhanThannhaso9 5 2" xfId="13027"/>
    <cellStyle name="T_Book1_09b_PhanThannhaso9 5 2 2" xfId="13028"/>
    <cellStyle name="T_Book1_09b_PhanThannhaso9 5 2 3" xfId="13029"/>
    <cellStyle name="T_Book1_09b_PhanThannhaso9 5 3" xfId="13030"/>
    <cellStyle name="T_Book1_09b_PhanThannhaso9 5 4" xfId="13031"/>
    <cellStyle name="T_Book1_09b_PhanThannhaso9 5 5" xfId="13032"/>
    <cellStyle name="T_Book1_09b_PhanThannhaso9 6" xfId="13033"/>
    <cellStyle name="T_Book1_09b_PhanThannhaso9 6 2" xfId="13034"/>
    <cellStyle name="T_Book1_09b_PhanThannhaso9 6 2 2" xfId="13035"/>
    <cellStyle name="T_Book1_09b_PhanThannhaso9 6 2 3" xfId="13036"/>
    <cellStyle name="T_Book1_09b_PhanThannhaso9 6 3" xfId="13037"/>
    <cellStyle name="T_Book1_09b_PhanThannhaso9 6 4" xfId="13038"/>
    <cellStyle name="T_Book1_09b_PhanThannhaso9 6 5" xfId="13039"/>
    <cellStyle name="T_Book1_09b_PhanThannhaso9 7" xfId="13040"/>
    <cellStyle name="T_Book1_09b_PhanThannhaso9 7 2" xfId="13041"/>
    <cellStyle name="T_Book1_09b_PhanThannhaso9 7 2 2" xfId="13042"/>
    <cellStyle name="T_Book1_09b_PhanThannhaso9 7 2 3" xfId="13043"/>
    <cellStyle name="T_Book1_09b_PhanThannhaso9 7 3" xfId="13044"/>
    <cellStyle name="T_Book1_09b_PhanThannhaso9 7 4" xfId="13045"/>
    <cellStyle name="T_Book1_09b_PhanThannhaso9 7 5" xfId="13046"/>
    <cellStyle name="T_Book1_09b_PhanThannhaso9 8" xfId="13047"/>
    <cellStyle name="T_Book1_09b_PhanThannhaso9 8 2" xfId="13048"/>
    <cellStyle name="T_Book1_09b_PhanThannhaso9 8 2 2" xfId="13049"/>
    <cellStyle name="T_Book1_09b_PhanThannhaso9 8 2 3" xfId="13050"/>
    <cellStyle name="T_Book1_09b_PhanThannhaso9 8 3" xfId="13051"/>
    <cellStyle name="T_Book1_09b_PhanThannhaso9 8 4" xfId="13052"/>
    <cellStyle name="T_Book1_09b_PhanThannhaso9 8 5" xfId="13053"/>
    <cellStyle name="T_Book1_09b_PhanThannhaso9 9" xfId="13054"/>
    <cellStyle name="T_Book1_09b_PhanThannhaso9 9 2" xfId="13055"/>
    <cellStyle name="T_Book1_09b_PhanThannhaso9 9 2 2" xfId="13056"/>
    <cellStyle name="T_Book1_09b_PhanThannhaso9 9 2 3" xfId="13057"/>
    <cellStyle name="T_Book1_09b_PhanThannhaso9 9 3" xfId="13058"/>
    <cellStyle name="T_Book1_09b_PhanThannhaso9 9 4" xfId="13059"/>
    <cellStyle name="T_Book1_09b_PhanThannhaso9 9 5" xfId="13060"/>
    <cellStyle name="T_Book1_09b_PhanThannhaso9_CAY XANH" xfId="13061"/>
    <cellStyle name="T_Book1_09b_PhanThannhaso9_CAY XANH 10" xfId="13062"/>
    <cellStyle name="T_Book1_09b_PhanThannhaso9_CAY XANH 11" xfId="13063"/>
    <cellStyle name="T_Book1_09b_PhanThannhaso9_CAY XANH 2" xfId="13064"/>
    <cellStyle name="T_Book1_09b_PhanThannhaso9_CAY XANH 2 2" xfId="13065"/>
    <cellStyle name="T_Book1_09b_PhanThannhaso9_CAY XANH 2 2 2" xfId="13066"/>
    <cellStyle name="T_Book1_09b_PhanThannhaso9_CAY XANH 2 2 3" xfId="13067"/>
    <cellStyle name="T_Book1_09b_PhanThannhaso9_CAY XANH 2 3" xfId="13068"/>
    <cellStyle name="T_Book1_09b_PhanThannhaso9_CAY XANH 2 4" xfId="13069"/>
    <cellStyle name="T_Book1_09b_PhanThannhaso9_CAY XANH 2 5" xfId="13070"/>
    <cellStyle name="T_Book1_09b_PhanThannhaso9_CAY XANH 3" xfId="13071"/>
    <cellStyle name="T_Book1_09b_PhanThannhaso9_CAY XANH 3 2" xfId="13072"/>
    <cellStyle name="T_Book1_09b_PhanThannhaso9_CAY XANH 3 2 2" xfId="13073"/>
    <cellStyle name="T_Book1_09b_PhanThannhaso9_CAY XANH 3 2 3" xfId="13074"/>
    <cellStyle name="T_Book1_09b_PhanThannhaso9_CAY XANH 3 3" xfId="13075"/>
    <cellStyle name="T_Book1_09b_PhanThannhaso9_CAY XANH 3 4" xfId="13076"/>
    <cellStyle name="T_Book1_09b_PhanThannhaso9_CAY XANH 3 5" xfId="13077"/>
    <cellStyle name="T_Book1_09b_PhanThannhaso9_CAY XANH 4" xfId="13078"/>
    <cellStyle name="T_Book1_09b_PhanThannhaso9_CAY XANH 4 2" xfId="13079"/>
    <cellStyle name="T_Book1_09b_PhanThannhaso9_CAY XANH 4 2 2" xfId="13080"/>
    <cellStyle name="T_Book1_09b_PhanThannhaso9_CAY XANH 4 2 3" xfId="13081"/>
    <cellStyle name="T_Book1_09b_PhanThannhaso9_CAY XANH 4 3" xfId="13082"/>
    <cellStyle name="T_Book1_09b_PhanThannhaso9_CAY XANH 4 4" xfId="13083"/>
    <cellStyle name="T_Book1_09b_PhanThannhaso9_CAY XANH 4 5" xfId="13084"/>
    <cellStyle name="T_Book1_09b_PhanThannhaso9_CAY XANH 5" xfId="13085"/>
    <cellStyle name="T_Book1_09b_PhanThannhaso9_CAY XANH 5 2" xfId="13086"/>
    <cellStyle name="T_Book1_09b_PhanThannhaso9_CAY XANH 5 2 2" xfId="13087"/>
    <cellStyle name="T_Book1_09b_PhanThannhaso9_CAY XANH 5 2 3" xfId="13088"/>
    <cellStyle name="T_Book1_09b_PhanThannhaso9_CAY XANH 5 3" xfId="13089"/>
    <cellStyle name="T_Book1_09b_PhanThannhaso9_CAY XANH 5 4" xfId="13090"/>
    <cellStyle name="T_Book1_09b_PhanThannhaso9_CAY XANH 5 5" xfId="13091"/>
    <cellStyle name="T_Book1_09b_PhanThannhaso9_CAY XANH 6" xfId="13092"/>
    <cellStyle name="T_Book1_09b_PhanThannhaso9_CAY XANH 6 2" xfId="13093"/>
    <cellStyle name="T_Book1_09b_PhanThannhaso9_CAY XANH 6 2 2" xfId="13094"/>
    <cellStyle name="T_Book1_09b_PhanThannhaso9_CAY XANH 6 2 3" xfId="13095"/>
    <cellStyle name="T_Book1_09b_PhanThannhaso9_CAY XANH 6 3" xfId="13096"/>
    <cellStyle name="T_Book1_09b_PhanThannhaso9_CAY XANH 6 4" xfId="13097"/>
    <cellStyle name="T_Book1_09b_PhanThannhaso9_CAY XANH 6 5" xfId="13098"/>
    <cellStyle name="T_Book1_09b_PhanThannhaso9_CAY XANH 7" xfId="13099"/>
    <cellStyle name="T_Book1_09b_PhanThannhaso9_CAY XANH 7 2" xfId="13100"/>
    <cellStyle name="T_Book1_09b_PhanThannhaso9_CAY XANH 7 3" xfId="13101"/>
    <cellStyle name="T_Book1_09b_PhanThannhaso9_CAY XANH 7 4" xfId="13102"/>
    <cellStyle name="T_Book1_09b_PhanThannhaso9_CAY XANH 8" xfId="13103"/>
    <cellStyle name="T_Book1_09b_PhanThannhaso9_CAY XANH 8 2" xfId="13104"/>
    <cellStyle name="T_Book1_09b_PhanThannhaso9_CAY XANH 8 3" xfId="13105"/>
    <cellStyle name="T_Book1_09b_PhanThannhaso9_CAY XANH 8 4" xfId="13106"/>
    <cellStyle name="T_Book1_09b_PhanThannhaso9_CAY XANH 9" xfId="13107"/>
    <cellStyle name="T_Book1_09b_PhanThannhaso9_CAY XANH 9 2" xfId="13108"/>
    <cellStyle name="T_Book1_09b_PhanThannhaso9_DU TOAN CV 23-9 (phan cay xanh)" xfId="13109"/>
    <cellStyle name="T_Book1_09b_PhanThannhaso9_DU TOAN CV 23-9 (phan cay xanh) 10" xfId="13110"/>
    <cellStyle name="T_Book1_09b_PhanThannhaso9_DU TOAN CV 23-9 (phan cay xanh) 11" xfId="13111"/>
    <cellStyle name="T_Book1_09b_PhanThannhaso9_DU TOAN CV 23-9 (phan cay xanh) 2" xfId="13112"/>
    <cellStyle name="T_Book1_09b_PhanThannhaso9_DU TOAN CV 23-9 (phan cay xanh) 2 2" xfId="13113"/>
    <cellStyle name="T_Book1_09b_PhanThannhaso9_DU TOAN CV 23-9 (phan cay xanh) 2 2 2" xfId="13114"/>
    <cellStyle name="T_Book1_09b_PhanThannhaso9_DU TOAN CV 23-9 (phan cay xanh) 2 2 3" xfId="13115"/>
    <cellStyle name="T_Book1_09b_PhanThannhaso9_DU TOAN CV 23-9 (phan cay xanh) 2 3" xfId="13116"/>
    <cellStyle name="T_Book1_09b_PhanThannhaso9_DU TOAN CV 23-9 (phan cay xanh) 2 4" xfId="13117"/>
    <cellStyle name="T_Book1_09b_PhanThannhaso9_DU TOAN CV 23-9 (phan cay xanh) 2 5" xfId="13118"/>
    <cellStyle name="T_Book1_09b_PhanThannhaso9_DU TOAN CV 23-9 (phan cay xanh) 3" xfId="13119"/>
    <cellStyle name="T_Book1_09b_PhanThannhaso9_DU TOAN CV 23-9 (phan cay xanh) 3 2" xfId="13120"/>
    <cellStyle name="T_Book1_09b_PhanThannhaso9_DU TOAN CV 23-9 (phan cay xanh) 3 2 2" xfId="13121"/>
    <cellStyle name="T_Book1_09b_PhanThannhaso9_DU TOAN CV 23-9 (phan cay xanh) 3 2 3" xfId="13122"/>
    <cellStyle name="T_Book1_09b_PhanThannhaso9_DU TOAN CV 23-9 (phan cay xanh) 3 3" xfId="13123"/>
    <cellStyle name="T_Book1_09b_PhanThannhaso9_DU TOAN CV 23-9 (phan cay xanh) 3 4" xfId="13124"/>
    <cellStyle name="T_Book1_09b_PhanThannhaso9_DU TOAN CV 23-9 (phan cay xanh) 3 5" xfId="13125"/>
    <cellStyle name="T_Book1_09b_PhanThannhaso9_DU TOAN CV 23-9 (phan cay xanh) 4" xfId="13126"/>
    <cellStyle name="T_Book1_09b_PhanThannhaso9_DU TOAN CV 23-9 (phan cay xanh) 4 2" xfId="13127"/>
    <cellStyle name="T_Book1_09b_PhanThannhaso9_DU TOAN CV 23-9 (phan cay xanh) 4 2 2" xfId="13128"/>
    <cellStyle name="T_Book1_09b_PhanThannhaso9_DU TOAN CV 23-9 (phan cay xanh) 4 2 3" xfId="13129"/>
    <cellStyle name="T_Book1_09b_PhanThannhaso9_DU TOAN CV 23-9 (phan cay xanh) 4 3" xfId="13130"/>
    <cellStyle name="T_Book1_09b_PhanThannhaso9_DU TOAN CV 23-9 (phan cay xanh) 4 4" xfId="13131"/>
    <cellStyle name="T_Book1_09b_PhanThannhaso9_DU TOAN CV 23-9 (phan cay xanh) 4 5" xfId="13132"/>
    <cellStyle name="T_Book1_09b_PhanThannhaso9_DU TOAN CV 23-9 (phan cay xanh) 5" xfId="13133"/>
    <cellStyle name="T_Book1_09b_PhanThannhaso9_DU TOAN CV 23-9 (phan cay xanh) 5 2" xfId="13134"/>
    <cellStyle name="T_Book1_09b_PhanThannhaso9_DU TOAN CV 23-9 (phan cay xanh) 5 2 2" xfId="13135"/>
    <cellStyle name="T_Book1_09b_PhanThannhaso9_DU TOAN CV 23-9 (phan cay xanh) 5 2 3" xfId="13136"/>
    <cellStyle name="T_Book1_09b_PhanThannhaso9_DU TOAN CV 23-9 (phan cay xanh) 5 3" xfId="13137"/>
    <cellStyle name="T_Book1_09b_PhanThannhaso9_DU TOAN CV 23-9 (phan cay xanh) 5 4" xfId="13138"/>
    <cellStyle name="T_Book1_09b_PhanThannhaso9_DU TOAN CV 23-9 (phan cay xanh) 5 5" xfId="13139"/>
    <cellStyle name="T_Book1_09b_PhanThannhaso9_DU TOAN CV 23-9 (phan cay xanh) 6" xfId="13140"/>
    <cellStyle name="T_Book1_09b_PhanThannhaso9_DU TOAN CV 23-9 (phan cay xanh) 6 2" xfId="13141"/>
    <cellStyle name="T_Book1_09b_PhanThannhaso9_DU TOAN CV 23-9 (phan cay xanh) 6 2 2" xfId="13142"/>
    <cellStyle name="T_Book1_09b_PhanThannhaso9_DU TOAN CV 23-9 (phan cay xanh) 6 2 3" xfId="13143"/>
    <cellStyle name="T_Book1_09b_PhanThannhaso9_DU TOAN CV 23-9 (phan cay xanh) 6 3" xfId="13144"/>
    <cellStyle name="T_Book1_09b_PhanThannhaso9_DU TOAN CV 23-9 (phan cay xanh) 6 4" xfId="13145"/>
    <cellStyle name="T_Book1_09b_PhanThannhaso9_DU TOAN CV 23-9 (phan cay xanh) 6 5" xfId="13146"/>
    <cellStyle name="T_Book1_09b_PhanThannhaso9_DU TOAN CV 23-9 (phan cay xanh) 7" xfId="13147"/>
    <cellStyle name="T_Book1_09b_PhanThannhaso9_DU TOAN CV 23-9 (phan cay xanh) 7 2" xfId="13148"/>
    <cellStyle name="T_Book1_09b_PhanThannhaso9_DU TOAN CV 23-9 (phan cay xanh) 7 3" xfId="13149"/>
    <cellStyle name="T_Book1_09b_PhanThannhaso9_DU TOAN CV 23-9 (phan cay xanh) 7 4" xfId="13150"/>
    <cellStyle name="T_Book1_09b_PhanThannhaso9_DU TOAN CV 23-9 (phan cay xanh) 8" xfId="13151"/>
    <cellStyle name="T_Book1_09b_PhanThannhaso9_DU TOAN CV 23-9 (phan cay xanh) 8 2" xfId="13152"/>
    <cellStyle name="T_Book1_09b_PhanThannhaso9_DU TOAN CV 23-9 (phan cay xanh) 8 3" xfId="13153"/>
    <cellStyle name="T_Book1_09b_PhanThannhaso9_DU TOAN CV 23-9 (phan cay xanh) 8 4" xfId="13154"/>
    <cellStyle name="T_Book1_09b_PhanThannhaso9_DU TOAN CV 23-9 (phan cay xanh) 9" xfId="13155"/>
    <cellStyle name="T_Book1_09b_PhanThannhaso9_DU TOAN CV 23-9 (phan cay xanh) 9 2" xfId="13156"/>
    <cellStyle name="T_Book1_09b_PhanThannhaso9_DU TOAN CV 23-9 ++++" xfId="13157"/>
    <cellStyle name="T_Book1_09b_PhanThannhaso9_DU TOAN CV 23-9 ++++ 10" xfId="13158"/>
    <cellStyle name="T_Book1_09b_PhanThannhaso9_DU TOAN CV 23-9 ++++ 11" xfId="13159"/>
    <cellStyle name="T_Book1_09b_PhanThannhaso9_DU TOAN CV 23-9 ++++ 2" xfId="13160"/>
    <cellStyle name="T_Book1_09b_PhanThannhaso9_DU TOAN CV 23-9 ++++ 2 2" xfId="13161"/>
    <cellStyle name="T_Book1_09b_PhanThannhaso9_DU TOAN CV 23-9 ++++ 2 2 2" xfId="13162"/>
    <cellStyle name="T_Book1_09b_PhanThannhaso9_DU TOAN CV 23-9 ++++ 2 2 3" xfId="13163"/>
    <cellStyle name="T_Book1_09b_PhanThannhaso9_DU TOAN CV 23-9 ++++ 2 3" xfId="13164"/>
    <cellStyle name="T_Book1_09b_PhanThannhaso9_DU TOAN CV 23-9 ++++ 2 4" xfId="13165"/>
    <cellStyle name="T_Book1_09b_PhanThannhaso9_DU TOAN CV 23-9 ++++ 2 5" xfId="13166"/>
    <cellStyle name="T_Book1_09b_PhanThannhaso9_DU TOAN CV 23-9 ++++ 3" xfId="13167"/>
    <cellStyle name="T_Book1_09b_PhanThannhaso9_DU TOAN CV 23-9 ++++ 3 2" xfId="13168"/>
    <cellStyle name="T_Book1_09b_PhanThannhaso9_DU TOAN CV 23-9 ++++ 3 2 2" xfId="13169"/>
    <cellStyle name="T_Book1_09b_PhanThannhaso9_DU TOAN CV 23-9 ++++ 3 2 3" xfId="13170"/>
    <cellStyle name="T_Book1_09b_PhanThannhaso9_DU TOAN CV 23-9 ++++ 3 3" xfId="13171"/>
    <cellStyle name="T_Book1_09b_PhanThannhaso9_DU TOAN CV 23-9 ++++ 3 4" xfId="13172"/>
    <cellStyle name="T_Book1_09b_PhanThannhaso9_DU TOAN CV 23-9 ++++ 3 5" xfId="13173"/>
    <cellStyle name="T_Book1_09b_PhanThannhaso9_DU TOAN CV 23-9 ++++ 4" xfId="13174"/>
    <cellStyle name="T_Book1_09b_PhanThannhaso9_DU TOAN CV 23-9 ++++ 4 2" xfId="13175"/>
    <cellStyle name="T_Book1_09b_PhanThannhaso9_DU TOAN CV 23-9 ++++ 4 2 2" xfId="13176"/>
    <cellStyle name="T_Book1_09b_PhanThannhaso9_DU TOAN CV 23-9 ++++ 4 2 3" xfId="13177"/>
    <cellStyle name="T_Book1_09b_PhanThannhaso9_DU TOAN CV 23-9 ++++ 4 3" xfId="13178"/>
    <cellStyle name="T_Book1_09b_PhanThannhaso9_DU TOAN CV 23-9 ++++ 4 4" xfId="13179"/>
    <cellStyle name="T_Book1_09b_PhanThannhaso9_DU TOAN CV 23-9 ++++ 4 5" xfId="13180"/>
    <cellStyle name="T_Book1_09b_PhanThannhaso9_DU TOAN CV 23-9 ++++ 5" xfId="13181"/>
    <cellStyle name="T_Book1_09b_PhanThannhaso9_DU TOAN CV 23-9 ++++ 5 2" xfId="13182"/>
    <cellStyle name="T_Book1_09b_PhanThannhaso9_DU TOAN CV 23-9 ++++ 5 2 2" xfId="13183"/>
    <cellStyle name="T_Book1_09b_PhanThannhaso9_DU TOAN CV 23-9 ++++ 5 2 3" xfId="13184"/>
    <cellStyle name="T_Book1_09b_PhanThannhaso9_DU TOAN CV 23-9 ++++ 5 3" xfId="13185"/>
    <cellStyle name="T_Book1_09b_PhanThannhaso9_DU TOAN CV 23-9 ++++ 5 4" xfId="13186"/>
    <cellStyle name="T_Book1_09b_PhanThannhaso9_DU TOAN CV 23-9 ++++ 5 5" xfId="13187"/>
    <cellStyle name="T_Book1_09b_PhanThannhaso9_DU TOAN CV 23-9 ++++ 6" xfId="13188"/>
    <cellStyle name="T_Book1_09b_PhanThannhaso9_DU TOAN CV 23-9 ++++ 6 2" xfId="13189"/>
    <cellStyle name="T_Book1_09b_PhanThannhaso9_DU TOAN CV 23-9 ++++ 6 2 2" xfId="13190"/>
    <cellStyle name="T_Book1_09b_PhanThannhaso9_DU TOAN CV 23-9 ++++ 6 2 3" xfId="13191"/>
    <cellStyle name="T_Book1_09b_PhanThannhaso9_DU TOAN CV 23-9 ++++ 6 3" xfId="13192"/>
    <cellStyle name="T_Book1_09b_PhanThannhaso9_DU TOAN CV 23-9 ++++ 6 4" xfId="13193"/>
    <cellStyle name="T_Book1_09b_PhanThannhaso9_DU TOAN CV 23-9 ++++ 6 5" xfId="13194"/>
    <cellStyle name="T_Book1_09b_PhanThannhaso9_DU TOAN CV 23-9 ++++ 7" xfId="13195"/>
    <cellStyle name="T_Book1_09b_PhanThannhaso9_DU TOAN CV 23-9 ++++ 7 2" xfId="13196"/>
    <cellStyle name="T_Book1_09b_PhanThannhaso9_DU TOAN CV 23-9 ++++ 7 3" xfId="13197"/>
    <cellStyle name="T_Book1_09b_PhanThannhaso9_DU TOAN CV 23-9 ++++ 7 4" xfId="13198"/>
    <cellStyle name="T_Book1_09b_PhanThannhaso9_DU TOAN CV 23-9 ++++ 8" xfId="13199"/>
    <cellStyle name="T_Book1_09b_PhanThannhaso9_DU TOAN CV 23-9 ++++ 8 2" xfId="13200"/>
    <cellStyle name="T_Book1_09b_PhanThannhaso9_DU TOAN CV 23-9 ++++ 8 3" xfId="13201"/>
    <cellStyle name="T_Book1_09b_PhanThannhaso9_DU TOAN CV 23-9 ++++ 8 4" xfId="13202"/>
    <cellStyle name="T_Book1_09b_PhanThannhaso9_DU TOAN CV 23-9 ++++ 9" xfId="13203"/>
    <cellStyle name="T_Book1_09b_PhanThannhaso9_DU TOAN CV 23-9 ++++ 9 2" xfId="13204"/>
    <cellStyle name="T_Book1_09b_PhanThannhaso9_DU TOAN CV 23-9 SUA" xfId="13205"/>
    <cellStyle name="T_Book1_09b_PhanThannhaso9_DU TOAN CV 23-9 SUA 10" xfId="13206"/>
    <cellStyle name="T_Book1_09b_PhanThannhaso9_DU TOAN CV 23-9 SUA 11" xfId="13207"/>
    <cellStyle name="T_Book1_09b_PhanThannhaso9_DU TOAN CV 23-9 SUA 2" xfId="13208"/>
    <cellStyle name="T_Book1_09b_PhanThannhaso9_DU TOAN CV 23-9 SUA 2 2" xfId="13209"/>
    <cellStyle name="T_Book1_09b_PhanThannhaso9_DU TOAN CV 23-9 SUA 2 2 2" xfId="13210"/>
    <cellStyle name="T_Book1_09b_PhanThannhaso9_DU TOAN CV 23-9 SUA 2 2 3" xfId="13211"/>
    <cellStyle name="T_Book1_09b_PhanThannhaso9_DU TOAN CV 23-9 SUA 2 3" xfId="13212"/>
    <cellStyle name="T_Book1_09b_PhanThannhaso9_DU TOAN CV 23-9 SUA 2 4" xfId="13213"/>
    <cellStyle name="T_Book1_09b_PhanThannhaso9_DU TOAN CV 23-9 SUA 2 5" xfId="13214"/>
    <cellStyle name="T_Book1_09b_PhanThannhaso9_DU TOAN CV 23-9 SUA 3" xfId="13215"/>
    <cellStyle name="T_Book1_09b_PhanThannhaso9_DU TOAN CV 23-9 SUA 3 2" xfId="13216"/>
    <cellStyle name="T_Book1_09b_PhanThannhaso9_DU TOAN CV 23-9 SUA 3 2 2" xfId="13217"/>
    <cellStyle name="T_Book1_09b_PhanThannhaso9_DU TOAN CV 23-9 SUA 3 2 3" xfId="13218"/>
    <cellStyle name="T_Book1_09b_PhanThannhaso9_DU TOAN CV 23-9 SUA 3 3" xfId="13219"/>
    <cellStyle name="T_Book1_09b_PhanThannhaso9_DU TOAN CV 23-9 SUA 3 4" xfId="13220"/>
    <cellStyle name="T_Book1_09b_PhanThannhaso9_DU TOAN CV 23-9 SUA 3 5" xfId="13221"/>
    <cellStyle name="T_Book1_09b_PhanThannhaso9_DU TOAN CV 23-9 SUA 4" xfId="13222"/>
    <cellStyle name="T_Book1_09b_PhanThannhaso9_DU TOAN CV 23-9 SUA 4 2" xfId="13223"/>
    <cellStyle name="T_Book1_09b_PhanThannhaso9_DU TOAN CV 23-9 SUA 4 2 2" xfId="13224"/>
    <cellStyle name="T_Book1_09b_PhanThannhaso9_DU TOAN CV 23-9 SUA 4 2 3" xfId="13225"/>
    <cellStyle name="T_Book1_09b_PhanThannhaso9_DU TOAN CV 23-9 SUA 4 3" xfId="13226"/>
    <cellStyle name="T_Book1_09b_PhanThannhaso9_DU TOAN CV 23-9 SUA 4 4" xfId="13227"/>
    <cellStyle name="T_Book1_09b_PhanThannhaso9_DU TOAN CV 23-9 SUA 4 5" xfId="13228"/>
    <cellStyle name="T_Book1_09b_PhanThannhaso9_DU TOAN CV 23-9 SUA 5" xfId="13229"/>
    <cellStyle name="T_Book1_09b_PhanThannhaso9_DU TOAN CV 23-9 SUA 5 2" xfId="13230"/>
    <cellStyle name="T_Book1_09b_PhanThannhaso9_DU TOAN CV 23-9 SUA 5 2 2" xfId="13231"/>
    <cellStyle name="T_Book1_09b_PhanThannhaso9_DU TOAN CV 23-9 SUA 5 2 3" xfId="13232"/>
    <cellStyle name="T_Book1_09b_PhanThannhaso9_DU TOAN CV 23-9 SUA 5 3" xfId="13233"/>
    <cellStyle name="T_Book1_09b_PhanThannhaso9_DU TOAN CV 23-9 SUA 5 4" xfId="13234"/>
    <cellStyle name="T_Book1_09b_PhanThannhaso9_DU TOAN CV 23-9 SUA 5 5" xfId="13235"/>
    <cellStyle name="T_Book1_09b_PhanThannhaso9_DU TOAN CV 23-9 SUA 6" xfId="13236"/>
    <cellStyle name="T_Book1_09b_PhanThannhaso9_DU TOAN CV 23-9 SUA 6 2" xfId="13237"/>
    <cellStyle name="T_Book1_09b_PhanThannhaso9_DU TOAN CV 23-9 SUA 6 2 2" xfId="13238"/>
    <cellStyle name="T_Book1_09b_PhanThannhaso9_DU TOAN CV 23-9 SUA 6 2 3" xfId="13239"/>
    <cellStyle name="T_Book1_09b_PhanThannhaso9_DU TOAN CV 23-9 SUA 6 3" xfId="13240"/>
    <cellStyle name="T_Book1_09b_PhanThannhaso9_DU TOAN CV 23-9 SUA 6 4" xfId="13241"/>
    <cellStyle name="T_Book1_09b_PhanThannhaso9_DU TOAN CV 23-9 SUA 6 5" xfId="13242"/>
    <cellStyle name="T_Book1_09b_PhanThannhaso9_DU TOAN CV 23-9 SUA 7" xfId="13243"/>
    <cellStyle name="T_Book1_09b_PhanThannhaso9_DU TOAN CV 23-9 SUA 7 2" xfId="13244"/>
    <cellStyle name="T_Book1_09b_PhanThannhaso9_DU TOAN CV 23-9 SUA 7 3" xfId="13245"/>
    <cellStyle name="T_Book1_09b_PhanThannhaso9_DU TOAN CV 23-9 SUA 7 4" xfId="13246"/>
    <cellStyle name="T_Book1_09b_PhanThannhaso9_DU TOAN CV 23-9 SUA 8" xfId="13247"/>
    <cellStyle name="T_Book1_09b_PhanThannhaso9_DU TOAN CV 23-9 SUA 8 2" xfId="13248"/>
    <cellStyle name="T_Book1_09b_PhanThannhaso9_DU TOAN CV 23-9 SUA 8 3" xfId="13249"/>
    <cellStyle name="T_Book1_09b_PhanThannhaso9_DU TOAN CV 23-9 SUA 8 4" xfId="13250"/>
    <cellStyle name="T_Book1_09b_PhanThannhaso9_DU TOAN CV 23-9 SUA 9" xfId="13251"/>
    <cellStyle name="T_Book1_09b_PhanThannhaso9_DU TOAN CV 23-9 SUA 9 2" xfId="13252"/>
    <cellStyle name="T_Book1_09b_PhanThannhaso9_DU TOAN CV tao dan (phan cay xanh)" xfId="13253"/>
    <cellStyle name="T_Book1_09b_PhanThannhaso9_DU TOAN CV tao dan (phan cay xanh) 10" xfId="13254"/>
    <cellStyle name="T_Book1_09b_PhanThannhaso9_DU TOAN CV tao dan (phan cay xanh) 11" xfId="13255"/>
    <cellStyle name="T_Book1_09b_PhanThannhaso9_DU TOAN CV tao dan (phan cay xanh) 2" xfId="13256"/>
    <cellStyle name="T_Book1_09b_PhanThannhaso9_DU TOAN CV tao dan (phan cay xanh) 2 2" xfId="13257"/>
    <cellStyle name="T_Book1_09b_PhanThannhaso9_DU TOAN CV tao dan (phan cay xanh) 2 2 2" xfId="13258"/>
    <cellStyle name="T_Book1_09b_PhanThannhaso9_DU TOAN CV tao dan (phan cay xanh) 2 2 3" xfId="13259"/>
    <cellStyle name="T_Book1_09b_PhanThannhaso9_DU TOAN CV tao dan (phan cay xanh) 2 3" xfId="13260"/>
    <cellStyle name="T_Book1_09b_PhanThannhaso9_DU TOAN CV tao dan (phan cay xanh) 2 4" xfId="13261"/>
    <cellStyle name="T_Book1_09b_PhanThannhaso9_DU TOAN CV tao dan (phan cay xanh) 2 5" xfId="13262"/>
    <cellStyle name="T_Book1_09b_PhanThannhaso9_DU TOAN CV tao dan (phan cay xanh) 3" xfId="13263"/>
    <cellStyle name="T_Book1_09b_PhanThannhaso9_DU TOAN CV tao dan (phan cay xanh) 3 2" xfId="13264"/>
    <cellStyle name="T_Book1_09b_PhanThannhaso9_DU TOAN CV tao dan (phan cay xanh) 3 2 2" xfId="13265"/>
    <cellStyle name="T_Book1_09b_PhanThannhaso9_DU TOAN CV tao dan (phan cay xanh) 3 2 3" xfId="13266"/>
    <cellStyle name="T_Book1_09b_PhanThannhaso9_DU TOAN CV tao dan (phan cay xanh) 3 3" xfId="13267"/>
    <cellStyle name="T_Book1_09b_PhanThannhaso9_DU TOAN CV tao dan (phan cay xanh) 3 4" xfId="13268"/>
    <cellStyle name="T_Book1_09b_PhanThannhaso9_DU TOAN CV tao dan (phan cay xanh) 3 5" xfId="13269"/>
    <cellStyle name="T_Book1_09b_PhanThannhaso9_DU TOAN CV tao dan (phan cay xanh) 4" xfId="13270"/>
    <cellStyle name="T_Book1_09b_PhanThannhaso9_DU TOAN CV tao dan (phan cay xanh) 4 2" xfId="13271"/>
    <cellStyle name="T_Book1_09b_PhanThannhaso9_DU TOAN CV tao dan (phan cay xanh) 4 2 2" xfId="13272"/>
    <cellStyle name="T_Book1_09b_PhanThannhaso9_DU TOAN CV tao dan (phan cay xanh) 4 2 3" xfId="13273"/>
    <cellStyle name="T_Book1_09b_PhanThannhaso9_DU TOAN CV tao dan (phan cay xanh) 4 3" xfId="13274"/>
    <cellStyle name="T_Book1_09b_PhanThannhaso9_DU TOAN CV tao dan (phan cay xanh) 4 4" xfId="13275"/>
    <cellStyle name="T_Book1_09b_PhanThannhaso9_DU TOAN CV tao dan (phan cay xanh) 4 5" xfId="13276"/>
    <cellStyle name="T_Book1_09b_PhanThannhaso9_DU TOAN CV tao dan (phan cay xanh) 5" xfId="13277"/>
    <cellStyle name="T_Book1_09b_PhanThannhaso9_DU TOAN CV tao dan (phan cay xanh) 5 2" xfId="13278"/>
    <cellStyle name="T_Book1_09b_PhanThannhaso9_DU TOAN CV tao dan (phan cay xanh) 5 2 2" xfId="13279"/>
    <cellStyle name="T_Book1_09b_PhanThannhaso9_DU TOAN CV tao dan (phan cay xanh) 5 2 3" xfId="13280"/>
    <cellStyle name="T_Book1_09b_PhanThannhaso9_DU TOAN CV tao dan (phan cay xanh) 5 3" xfId="13281"/>
    <cellStyle name="T_Book1_09b_PhanThannhaso9_DU TOAN CV tao dan (phan cay xanh) 5 4" xfId="13282"/>
    <cellStyle name="T_Book1_09b_PhanThannhaso9_DU TOAN CV tao dan (phan cay xanh) 5 5" xfId="13283"/>
    <cellStyle name="T_Book1_09b_PhanThannhaso9_DU TOAN CV tao dan (phan cay xanh) 6" xfId="13284"/>
    <cellStyle name="T_Book1_09b_PhanThannhaso9_DU TOAN CV tao dan (phan cay xanh) 6 2" xfId="13285"/>
    <cellStyle name="T_Book1_09b_PhanThannhaso9_DU TOAN CV tao dan (phan cay xanh) 6 2 2" xfId="13286"/>
    <cellStyle name="T_Book1_09b_PhanThannhaso9_DU TOAN CV tao dan (phan cay xanh) 6 2 3" xfId="13287"/>
    <cellStyle name="T_Book1_09b_PhanThannhaso9_DU TOAN CV tao dan (phan cay xanh) 6 3" xfId="13288"/>
    <cellStyle name="T_Book1_09b_PhanThannhaso9_DU TOAN CV tao dan (phan cay xanh) 6 4" xfId="13289"/>
    <cellStyle name="T_Book1_09b_PhanThannhaso9_DU TOAN CV tao dan (phan cay xanh) 6 5" xfId="13290"/>
    <cellStyle name="T_Book1_09b_PhanThannhaso9_DU TOAN CV tao dan (phan cay xanh) 7" xfId="13291"/>
    <cellStyle name="T_Book1_09b_PhanThannhaso9_DU TOAN CV tao dan (phan cay xanh) 7 2" xfId="13292"/>
    <cellStyle name="T_Book1_09b_PhanThannhaso9_DU TOAN CV tao dan (phan cay xanh) 7 3" xfId="13293"/>
    <cellStyle name="T_Book1_09b_PhanThannhaso9_DU TOAN CV tao dan (phan cay xanh) 7 4" xfId="13294"/>
    <cellStyle name="T_Book1_09b_PhanThannhaso9_DU TOAN CV tao dan (phan cay xanh) 8" xfId="13295"/>
    <cellStyle name="T_Book1_09b_PhanThannhaso9_DU TOAN CV tao dan (phan cay xanh) 8 2" xfId="13296"/>
    <cellStyle name="T_Book1_09b_PhanThannhaso9_DU TOAN CV tao dan (phan cay xanh) 8 3" xfId="13297"/>
    <cellStyle name="T_Book1_09b_PhanThannhaso9_DU TOAN CV tao dan (phan cay xanh) 8 4" xfId="13298"/>
    <cellStyle name="T_Book1_09b_PhanThannhaso9_DU TOAN CV tao dan (phan cay xanh) 9" xfId="13299"/>
    <cellStyle name="T_Book1_09b_PhanThannhaso9_DU TOAN CV tao dan (phan cay xanh) 9 2" xfId="13300"/>
    <cellStyle name="T_Book1_09b_PhanThannhaso9_KLCX" xfId="13301"/>
    <cellStyle name="T_Book1_09b_PhanThannhaso9_KLCX 10" xfId="13302"/>
    <cellStyle name="T_Book1_09b_PhanThannhaso9_KLCX 11" xfId="13303"/>
    <cellStyle name="T_Book1_09b_PhanThannhaso9_KLCX 2" xfId="13304"/>
    <cellStyle name="T_Book1_09b_PhanThannhaso9_KLCX 2 2" xfId="13305"/>
    <cellStyle name="T_Book1_09b_PhanThannhaso9_KLCX 2 2 2" xfId="13306"/>
    <cellStyle name="T_Book1_09b_PhanThannhaso9_KLCX 2 2 3" xfId="13307"/>
    <cellStyle name="T_Book1_09b_PhanThannhaso9_KLCX 2 3" xfId="13308"/>
    <cellStyle name="T_Book1_09b_PhanThannhaso9_KLCX 2 4" xfId="13309"/>
    <cellStyle name="T_Book1_09b_PhanThannhaso9_KLCX 2 5" xfId="13310"/>
    <cellStyle name="T_Book1_09b_PhanThannhaso9_KLCX 3" xfId="13311"/>
    <cellStyle name="T_Book1_09b_PhanThannhaso9_KLCX 3 2" xfId="13312"/>
    <cellStyle name="T_Book1_09b_PhanThannhaso9_KLCX 3 2 2" xfId="13313"/>
    <cellStyle name="T_Book1_09b_PhanThannhaso9_KLCX 3 2 3" xfId="13314"/>
    <cellStyle name="T_Book1_09b_PhanThannhaso9_KLCX 3 3" xfId="13315"/>
    <cellStyle name="T_Book1_09b_PhanThannhaso9_KLCX 3 4" xfId="13316"/>
    <cellStyle name="T_Book1_09b_PhanThannhaso9_KLCX 3 5" xfId="13317"/>
    <cellStyle name="T_Book1_09b_PhanThannhaso9_KLCX 4" xfId="13318"/>
    <cellStyle name="T_Book1_09b_PhanThannhaso9_KLCX 4 2" xfId="13319"/>
    <cellStyle name="T_Book1_09b_PhanThannhaso9_KLCX 4 2 2" xfId="13320"/>
    <cellStyle name="T_Book1_09b_PhanThannhaso9_KLCX 4 2 3" xfId="13321"/>
    <cellStyle name="T_Book1_09b_PhanThannhaso9_KLCX 4 3" xfId="13322"/>
    <cellStyle name="T_Book1_09b_PhanThannhaso9_KLCX 4 4" xfId="13323"/>
    <cellStyle name="T_Book1_09b_PhanThannhaso9_KLCX 4 5" xfId="13324"/>
    <cellStyle name="T_Book1_09b_PhanThannhaso9_KLCX 5" xfId="13325"/>
    <cellStyle name="T_Book1_09b_PhanThannhaso9_KLCX 5 2" xfId="13326"/>
    <cellStyle name="T_Book1_09b_PhanThannhaso9_KLCX 5 2 2" xfId="13327"/>
    <cellStyle name="T_Book1_09b_PhanThannhaso9_KLCX 5 2 3" xfId="13328"/>
    <cellStyle name="T_Book1_09b_PhanThannhaso9_KLCX 5 3" xfId="13329"/>
    <cellStyle name="T_Book1_09b_PhanThannhaso9_KLCX 5 4" xfId="13330"/>
    <cellStyle name="T_Book1_09b_PhanThannhaso9_KLCX 5 5" xfId="13331"/>
    <cellStyle name="T_Book1_09b_PhanThannhaso9_KLCX 6" xfId="13332"/>
    <cellStyle name="T_Book1_09b_PhanThannhaso9_KLCX 6 2" xfId="13333"/>
    <cellStyle name="T_Book1_09b_PhanThannhaso9_KLCX 6 2 2" xfId="13334"/>
    <cellStyle name="T_Book1_09b_PhanThannhaso9_KLCX 6 2 3" xfId="13335"/>
    <cellStyle name="T_Book1_09b_PhanThannhaso9_KLCX 6 3" xfId="13336"/>
    <cellStyle name="T_Book1_09b_PhanThannhaso9_KLCX 6 4" xfId="13337"/>
    <cellStyle name="T_Book1_09b_PhanThannhaso9_KLCX 6 5" xfId="13338"/>
    <cellStyle name="T_Book1_09b_PhanThannhaso9_KLCX 7" xfId="13339"/>
    <cellStyle name="T_Book1_09b_PhanThannhaso9_KLCX 7 2" xfId="13340"/>
    <cellStyle name="T_Book1_09b_PhanThannhaso9_KLCX 7 3" xfId="13341"/>
    <cellStyle name="T_Book1_09b_PhanThannhaso9_KLCX 7 4" xfId="13342"/>
    <cellStyle name="T_Book1_09b_PhanThannhaso9_KLCX 8" xfId="13343"/>
    <cellStyle name="T_Book1_09b_PhanThannhaso9_KLCX 8 2" xfId="13344"/>
    <cellStyle name="T_Book1_09b_PhanThannhaso9_KLCX 8 3" xfId="13345"/>
    <cellStyle name="T_Book1_09b_PhanThannhaso9_KLCX 8 4" xfId="13346"/>
    <cellStyle name="T_Book1_09b_PhanThannhaso9_KLCX 9" xfId="13347"/>
    <cellStyle name="T_Book1_09b_PhanThannhaso9_KLCX 9 2" xfId="13348"/>
    <cellStyle name="T_Book1_09b_PhanThannhaso9_PTVT CX" xfId="13349"/>
    <cellStyle name="T_Book1_09b_PhanThannhaso9_PTVT CX 10" xfId="13350"/>
    <cellStyle name="T_Book1_09b_PhanThannhaso9_PTVT CX 11" xfId="13351"/>
    <cellStyle name="T_Book1_09b_PhanThannhaso9_PTVT CX 2" xfId="13352"/>
    <cellStyle name="T_Book1_09b_PhanThannhaso9_PTVT CX 2 2" xfId="13353"/>
    <cellStyle name="T_Book1_09b_PhanThannhaso9_PTVT CX 2 2 2" xfId="13354"/>
    <cellStyle name="T_Book1_09b_PhanThannhaso9_PTVT CX 2 2 3" xfId="13355"/>
    <cellStyle name="T_Book1_09b_PhanThannhaso9_PTVT CX 2 3" xfId="13356"/>
    <cellStyle name="T_Book1_09b_PhanThannhaso9_PTVT CX 2 4" xfId="13357"/>
    <cellStyle name="T_Book1_09b_PhanThannhaso9_PTVT CX 2 5" xfId="13358"/>
    <cellStyle name="T_Book1_09b_PhanThannhaso9_PTVT CX 3" xfId="13359"/>
    <cellStyle name="T_Book1_09b_PhanThannhaso9_PTVT CX 3 2" xfId="13360"/>
    <cellStyle name="T_Book1_09b_PhanThannhaso9_PTVT CX 3 2 2" xfId="13361"/>
    <cellStyle name="T_Book1_09b_PhanThannhaso9_PTVT CX 3 2 3" xfId="13362"/>
    <cellStyle name="T_Book1_09b_PhanThannhaso9_PTVT CX 3 3" xfId="13363"/>
    <cellStyle name="T_Book1_09b_PhanThannhaso9_PTVT CX 3 4" xfId="13364"/>
    <cellStyle name="T_Book1_09b_PhanThannhaso9_PTVT CX 3 5" xfId="13365"/>
    <cellStyle name="T_Book1_09b_PhanThannhaso9_PTVT CX 4" xfId="13366"/>
    <cellStyle name="T_Book1_09b_PhanThannhaso9_PTVT CX 4 2" xfId="13367"/>
    <cellStyle name="T_Book1_09b_PhanThannhaso9_PTVT CX 4 2 2" xfId="13368"/>
    <cellStyle name="T_Book1_09b_PhanThannhaso9_PTVT CX 4 2 3" xfId="13369"/>
    <cellStyle name="T_Book1_09b_PhanThannhaso9_PTVT CX 4 3" xfId="13370"/>
    <cellStyle name="T_Book1_09b_PhanThannhaso9_PTVT CX 4 4" xfId="13371"/>
    <cellStyle name="T_Book1_09b_PhanThannhaso9_PTVT CX 4 5" xfId="13372"/>
    <cellStyle name="T_Book1_09b_PhanThannhaso9_PTVT CX 5" xfId="13373"/>
    <cellStyle name="T_Book1_09b_PhanThannhaso9_PTVT CX 5 2" xfId="13374"/>
    <cellStyle name="T_Book1_09b_PhanThannhaso9_PTVT CX 5 2 2" xfId="13375"/>
    <cellStyle name="T_Book1_09b_PhanThannhaso9_PTVT CX 5 2 3" xfId="13376"/>
    <cellStyle name="T_Book1_09b_PhanThannhaso9_PTVT CX 5 3" xfId="13377"/>
    <cellStyle name="T_Book1_09b_PhanThannhaso9_PTVT CX 5 4" xfId="13378"/>
    <cellStyle name="T_Book1_09b_PhanThannhaso9_PTVT CX 5 5" xfId="13379"/>
    <cellStyle name="T_Book1_09b_PhanThannhaso9_PTVT CX 6" xfId="13380"/>
    <cellStyle name="T_Book1_09b_PhanThannhaso9_PTVT CX 6 2" xfId="13381"/>
    <cellStyle name="T_Book1_09b_PhanThannhaso9_PTVT CX 6 2 2" xfId="13382"/>
    <cellStyle name="T_Book1_09b_PhanThannhaso9_PTVT CX 6 2 3" xfId="13383"/>
    <cellStyle name="T_Book1_09b_PhanThannhaso9_PTVT CX 6 3" xfId="13384"/>
    <cellStyle name="T_Book1_09b_PhanThannhaso9_PTVT CX 6 4" xfId="13385"/>
    <cellStyle name="T_Book1_09b_PhanThannhaso9_PTVT CX 6 5" xfId="13386"/>
    <cellStyle name="T_Book1_09b_PhanThannhaso9_PTVT CX 7" xfId="13387"/>
    <cellStyle name="T_Book1_09b_PhanThannhaso9_PTVT CX 7 2" xfId="13388"/>
    <cellStyle name="T_Book1_09b_PhanThannhaso9_PTVT CX 7 3" xfId="13389"/>
    <cellStyle name="T_Book1_09b_PhanThannhaso9_PTVT CX 7 4" xfId="13390"/>
    <cellStyle name="T_Book1_09b_PhanThannhaso9_PTVT CX 8" xfId="13391"/>
    <cellStyle name="T_Book1_09b_PhanThannhaso9_PTVT CX 8 2" xfId="13392"/>
    <cellStyle name="T_Book1_09b_PhanThannhaso9_PTVT CX 8 3" xfId="13393"/>
    <cellStyle name="T_Book1_09b_PhanThannhaso9_PTVT CX 8 4" xfId="13394"/>
    <cellStyle name="T_Book1_09b_PhanThannhaso9_PTVT CX 9" xfId="13395"/>
    <cellStyle name="T_Book1_09b_PhanThannhaso9_PTVT CX 9 2" xfId="13396"/>
    <cellStyle name="T_Book1_09b_PhanThannhaso9_thiet bi tao dan" xfId="13493"/>
    <cellStyle name="T_Book1_09b_PhanThannhaso9_thiet bi tao dan 10" xfId="13494"/>
    <cellStyle name="T_Book1_09b_PhanThannhaso9_thiet bi tao dan 11" xfId="13495"/>
    <cellStyle name="T_Book1_09b_PhanThannhaso9_thiet bi tao dan 2" xfId="13496"/>
    <cellStyle name="T_Book1_09b_PhanThannhaso9_thiet bi tao dan 2 2" xfId="13497"/>
    <cellStyle name="T_Book1_09b_PhanThannhaso9_thiet bi tao dan 2 2 2" xfId="13498"/>
    <cellStyle name="T_Book1_09b_PhanThannhaso9_thiet bi tao dan 2 2 3" xfId="13499"/>
    <cellStyle name="T_Book1_09b_PhanThannhaso9_thiet bi tao dan 2 3" xfId="13500"/>
    <cellStyle name="T_Book1_09b_PhanThannhaso9_thiet bi tao dan 2 4" xfId="13501"/>
    <cellStyle name="T_Book1_09b_PhanThannhaso9_thiet bi tao dan 2 5" xfId="13502"/>
    <cellStyle name="T_Book1_09b_PhanThannhaso9_thiet bi tao dan 3" xfId="13503"/>
    <cellStyle name="T_Book1_09b_PhanThannhaso9_thiet bi tao dan 3 2" xfId="13504"/>
    <cellStyle name="T_Book1_09b_PhanThannhaso9_thiet bi tao dan 3 2 2" xfId="13505"/>
    <cellStyle name="T_Book1_09b_PhanThannhaso9_thiet bi tao dan 3 2 3" xfId="13506"/>
    <cellStyle name="T_Book1_09b_PhanThannhaso9_thiet bi tao dan 3 3" xfId="13507"/>
    <cellStyle name="T_Book1_09b_PhanThannhaso9_thiet bi tao dan 3 4" xfId="13508"/>
    <cellStyle name="T_Book1_09b_PhanThannhaso9_thiet bi tao dan 3 5" xfId="13509"/>
    <cellStyle name="T_Book1_09b_PhanThannhaso9_thiet bi tao dan 4" xfId="13510"/>
    <cellStyle name="T_Book1_09b_PhanThannhaso9_thiet bi tao dan 4 2" xfId="13511"/>
    <cellStyle name="T_Book1_09b_PhanThannhaso9_thiet bi tao dan 4 2 2" xfId="13512"/>
    <cellStyle name="T_Book1_09b_PhanThannhaso9_thiet bi tao dan 4 2 3" xfId="13513"/>
    <cellStyle name="T_Book1_09b_PhanThannhaso9_thiet bi tao dan 4 3" xfId="13514"/>
    <cellStyle name="T_Book1_09b_PhanThannhaso9_thiet bi tao dan 4 4" xfId="13515"/>
    <cellStyle name="T_Book1_09b_PhanThannhaso9_thiet bi tao dan 4 5" xfId="13516"/>
    <cellStyle name="T_Book1_09b_PhanThannhaso9_thiet bi tao dan 5" xfId="13517"/>
    <cellStyle name="T_Book1_09b_PhanThannhaso9_thiet bi tao dan 5 2" xfId="13518"/>
    <cellStyle name="T_Book1_09b_PhanThannhaso9_thiet bi tao dan 5 2 2" xfId="13519"/>
    <cellStyle name="T_Book1_09b_PhanThannhaso9_thiet bi tao dan 5 2 3" xfId="13520"/>
    <cellStyle name="T_Book1_09b_PhanThannhaso9_thiet bi tao dan 5 3" xfId="13521"/>
    <cellStyle name="T_Book1_09b_PhanThannhaso9_thiet bi tao dan 5 4" xfId="13522"/>
    <cellStyle name="T_Book1_09b_PhanThannhaso9_thiet bi tao dan 5 5" xfId="13523"/>
    <cellStyle name="T_Book1_09b_PhanThannhaso9_thiet bi tao dan 6" xfId="13524"/>
    <cellStyle name="T_Book1_09b_PhanThannhaso9_thiet bi tao dan 6 2" xfId="13525"/>
    <cellStyle name="T_Book1_09b_PhanThannhaso9_thiet bi tao dan 6 2 2" xfId="13526"/>
    <cellStyle name="T_Book1_09b_PhanThannhaso9_thiet bi tao dan 6 2 3" xfId="13527"/>
    <cellStyle name="T_Book1_09b_PhanThannhaso9_thiet bi tao dan 6 3" xfId="13528"/>
    <cellStyle name="T_Book1_09b_PhanThannhaso9_thiet bi tao dan 6 4" xfId="13529"/>
    <cellStyle name="T_Book1_09b_PhanThannhaso9_thiet bi tao dan 6 5" xfId="13530"/>
    <cellStyle name="T_Book1_09b_PhanThannhaso9_thiet bi tao dan 7" xfId="13531"/>
    <cellStyle name="T_Book1_09b_PhanThannhaso9_thiet bi tao dan 7 2" xfId="13532"/>
    <cellStyle name="T_Book1_09b_PhanThannhaso9_thiet bi tao dan 7 3" xfId="13533"/>
    <cellStyle name="T_Book1_09b_PhanThannhaso9_thiet bi tao dan 7 4" xfId="13534"/>
    <cellStyle name="T_Book1_09b_PhanThannhaso9_thiet bi tao dan 8" xfId="13535"/>
    <cellStyle name="T_Book1_09b_PhanThannhaso9_thiet bi tao dan 8 2" xfId="13536"/>
    <cellStyle name="T_Book1_09b_PhanThannhaso9_thiet bi tao dan 8 3" xfId="13537"/>
    <cellStyle name="T_Book1_09b_PhanThannhaso9_thiet bi tao dan 8 4" xfId="13538"/>
    <cellStyle name="T_Book1_09b_PhanThannhaso9_thiet bi tao dan 9" xfId="13539"/>
    <cellStyle name="T_Book1_09b_PhanThannhaso9_thiet bi tao dan 9 2" xfId="13540"/>
    <cellStyle name="T_Book1_09b_PhanThannhaso9_TONG DU TOAN CV TAO DAN" xfId="13397"/>
    <cellStyle name="T_Book1_09b_PhanThannhaso9_TONG DU TOAN CV TAO DAN 10" xfId="13398"/>
    <cellStyle name="T_Book1_09b_PhanThannhaso9_TONG DU TOAN CV TAO DAN 11" xfId="13399"/>
    <cellStyle name="T_Book1_09b_PhanThannhaso9_TONG DU TOAN CV TAO DAN 2" xfId="13400"/>
    <cellStyle name="T_Book1_09b_PhanThannhaso9_TONG DU TOAN CV TAO DAN 2 2" xfId="13401"/>
    <cellStyle name="T_Book1_09b_PhanThannhaso9_TONG DU TOAN CV TAO DAN 2 2 2" xfId="13402"/>
    <cellStyle name="T_Book1_09b_PhanThannhaso9_TONG DU TOAN CV TAO DAN 2 2 3" xfId="13403"/>
    <cellStyle name="T_Book1_09b_PhanThannhaso9_TONG DU TOAN CV TAO DAN 2 3" xfId="13404"/>
    <cellStyle name="T_Book1_09b_PhanThannhaso9_TONG DU TOAN CV TAO DAN 2 4" xfId="13405"/>
    <cellStyle name="T_Book1_09b_PhanThannhaso9_TONG DU TOAN CV TAO DAN 2 5" xfId="13406"/>
    <cellStyle name="T_Book1_09b_PhanThannhaso9_TONG DU TOAN CV TAO DAN 3" xfId="13407"/>
    <cellStyle name="T_Book1_09b_PhanThannhaso9_TONG DU TOAN CV TAO DAN 3 2" xfId="13408"/>
    <cellStyle name="T_Book1_09b_PhanThannhaso9_TONG DU TOAN CV TAO DAN 3 2 2" xfId="13409"/>
    <cellStyle name="T_Book1_09b_PhanThannhaso9_TONG DU TOAN CV TAO DAN 3 2 3" xfId="13410"/>
    <cellStyle name="T_Book1_09b_PhanThannhaso9_TONG DU TOAN CV TAO DAN 3 3" xfId="13411"/>
    <cellStyle name="T_Book1_09b_PhanThannhaso9_TONG DU TOAN CV TAO DAN 3 4" xfId="13412"/>
    <cellStyle name="T_Book1_09b_PhanThannhaso9_TONG DU TOAN CV TAO DAN 3 5" xfId="13413"/>
    <cellStyle name="T_Book1_09b_PhanThannhaso9_TONG DU TOAN CV TAO DAN 4" xfId="13414"/>
    <cellStyle name="T_Book1_09b_PhanThannhaso9_TONG DU TOAN CV TAO DAN 4 2" xfId="13415"/>
    <cellStyle name="T_Book1_09b_PhanThannhaso9_TONG DU TOAN CV TAO DAN 4 2 2" xfId="13416"/>
    <cellStyle name="T_Book1_09b_PhanThannhaso9_TONG DU TOAN CV TAO DAN 4 2 3" xfId="13417"/>
    <cellStyle name="T_Book1_09b_PhanThannhaso9_TONG DU TOAN CV TAO DAN 4 3" xfId="13418"/>
    <cellStyle name="T_Book1_09b_PhanThannhaso9_TONG DU TOAN CV TAO DAN 4 4" xfId="13419"/>
    <cellStyle name="T_Book1_09b_PhanThannhaso9_TONG DU TOAN CV TAO DAN 4 5" xfId="13420"/>
    <cellStyle name="T_Book1_09b_PhanThannhaso9_TONG DU TOAN CV TAO DAN 5" xfId="13421"/>
    <cellStyle name="T_Book1_09b_PhanThannhaso9_TONG DU TOAN CV TAO DAN 5 2" xfId="13422"/>
    <cellStyle name="T_Book1_09b_PhanThannhaso9_TONG DU TOAN CV TAO DAN 5 2 2" xfId="13423"/>
    <cellStyle name="T_Book1_09b_PhanThannhaso9_TONG DU TOAN CV TAO DAN 5 2 3" xfId="13424"/>
    <cellStyle name="T_Book1_09b_PhanThannhaso9_TONG DU TOAN CV TAO DAN 5 3" xfId="13425"/>
    <cellStyle name="T_Book1_09b_PhanThannhaso9_TONG DU TOAN CV TAO DAN 5 4" xfId="13426"/>
    <cellStyle name="T_Book1_09b_PhanThannhaso9_TONG DU TOAN CV TAO DAN 5 5" xfId="13427"/>
    <cellStyle name="T_Book1_09b_PhanThannhaso9_TONG DU TOAN CV TAO DAN 6" xfId="13428"/>
    <cellStyle name="T_Book1_09b_PhanThannhaso9_TONG DU TOAN CV TAO DAN 6 2" xfId="13429"/>
    <cellStyle name="T_Book1_09b_PhanThannhaso9_TONG DU TOAN CV TAO DAN 6 2 2" xfId="13430"/>
    <cellStyle name="T_Book1_09b_PhanThannhaso9_TONG DU TOAN CV TAO DAN 6 2 3" xfId="13431"/>
    <cellStyle name="T_Book1_09b_PhanThannhaso9_TONG DU TOAN CV TAO DAN 6 3" xfId="13432"/>
    <cellStyle name="T_Book1_09b_PhanThannhaso9_TONG DU TOAN CV TAO DAN 6 4" xfId="13433"/>
    <cellStyle name="T_Book1_09b_PhanThannhaso9_TONG DU TOAN CV TAO DAN 6 5" xfId="13434"/>
    <cellStyle name="T_Book1_09b_PhanThannhaso9_TONG DU TOAN CV TAO DAN 7" xfId="13435"/>
    <cellStyle name="T_Book1_09b_PhanThannhaso9_TONG DU TOAN CV TAO DAN 7 2" xfId="13436"/>
    <cellStyle name="T_Book1_09b_PhanThannhaso9_TONG DU TOAN CV TAO DAN 7 3" xfId="13437"/>
    <cellStyle name="T_Book1_09b_PhanThannhaso9_TONG DU TOAN CV TAO DAN 7 4" xfId="13438"/>
    <cellStyle name="T_Book1_09b_PhanThannhaso9_TONG DU TOAN CV TAO DAN 8" xfId="13439"/>
    <cellStyle name="T_Book1_09b_PhanThannhaso9_TONG DU TOAN CV TAO DAN 8 2" xfId="13440"/>
    <cellStyle name="T_Book1_09b_PhanThannhaso9_TONG DU TOAN CV TAO DAN 8 3" xfId="13441"/>
    <cellStyle name="T_Book1_09b_PhanThannhaso9_TONG DU TOAN CV TAO DAN 8 4" xfId="13442"/>
    <cellStyle name="T_Book1_09b_PhanThannhaso9_TONG DU TOAN CV TAO DAN 9" xfId="13443"/>
    <cellStyle name="T_Book1_09b_PhanThannhaso9_TONG DU TOAN CV TAO DAN 9 2" xfId="13444"/>
    <cellStyle name="T_Book1_09b_PhanThannhaso9_TONG DU TOAN CV TAO DAN hoan chinh" xfId="13445"/>
    <cellStyle name="T_Book1_09b_PhanThannhaso9_TONG DU TOAN CV TAO DAN hoan chinh 10" xfId="13446"/>
    <cellStyle name="T_Book1_09b_PhanThannhaso9_TONG DU TOAN CV TAO DAN hoan chinh 11" xfId="13447"/>
    <cellStyle name="T_Book1_09b_PhanThannhaso9_TONG DU TOAN CV TAO DAN hoan chinh 2" xfId="13448"/>
    <cellStyle name="T_Book1_09b_PhanThannhaso9_TONG DU TOAN CV TAO DAN hoan chinh 2 2" xfId="13449"/>
    <cellStyle name="T_Book1_09b_PhanThannhaso9_TONG DU TOAN CV TAO DAN hoan chinh 2 2 2" xfId="13450"/>
    <cellStyle name="T_Book1_09b_PhanThannhaso9_TONG DU TOAN CV TAO DAN hoan chinh 2 2 3" xfId="13451"/>
    <cellStyle name="T_Book1_09b_PhanThannhaso9_TONG DU TOAN CV TAO DAN hoan chinh 2 3" xfId="13452"/>
    <cellStyle name="T_Book1_09b_PhanThannhaso9_TONG DU TOAN CV TAO DAN hoan chinh 2 4" xfId="13453"/>
    <cellStyle name="T_Book1_09b_PhanThannhaso9_TONG DU TOAN CV TAO DAN hoan chinh 2 5" xfId="13454"/>
    <cellStyle name="T_Book1_09b_PhanThannhaso9_TONG DU TOAN CV TAO DAN hoan chinh 3" xfId="13455"/>
    <cellStyle name="T_Book1_09b_PhanThannhaso9_TONG DU TOAN CV TAO DAN hoan chinh 3 2" xfId="13456"/>
    <cellStyle name="T_Book1_09b_PhanThannhaso9_TONG DU TOAN CV TAO DAN hoan chinh 3 2 2" xfId="13457"/>
    <cellStyle name="T_Book1_09b_PhanThannhaso9_TONG DU TOAN CV TAO DAN hoan chinh 3 2 3" xfId="13458"/>
    <cellStyle name="T_Book1_09b_PhanThannhaso9_TONG DU TOAN CV TAO DAN hoan chinh 3 3" xfId="13459"/>
    <cellStyle name="T_Book1_09b_PhanThannhaso9_TONG DU TOAN CV TAO DAN hoan chinh 3 4" xfId="13460"/>
    <cellStyle name="T_Book1_09b_PhanThannhaso9_TONG DU TOAN CV TAO DAN hoan chinh 3 5" xfId="13461"/>
    <cellStyle name="T_Book1_09b_PhanThannhaso9_TONG DU TOAN CV TAO DAN hoan chinh 4" xfId="13462"/>
    <cellStyle name="T_Book1_09b_PhanThannhaso9_TONG DU TOAN CV TAO DAN hoan chinh 4 2" xfId="13463"/>
    <cellStyle name="T_Book1_09b_PhanThannhaso9_TONG DU TOAN CV TAO DAN hoan chinh 4 2 2" xfId="13464"/>
    <cellStyle name="T_Book1_09b_PhanThannhaso9_TONG DU TOAN CV TAO DAN hoan chinh 4 2 3" xfId="13465"/>
    <cellStyle name="T_Book1_09b_PhanThannhaso9_TONG DU TOAN CV TAO DAN hoan chinh 4 3" xfId="13466"/>
    <cellStyle name="T_Book1_09b_PhanThannhaso9_TONG DU TOAN CV TAO DAN hoan chinh 4 4" xfId="13467"/>
    <cellStyle name="T_Book1_09b_PhanThannhaso9_TONG DU TOAN CV TAO DAN hoan chinh 4 5" xfId="13468"/>
    <cellStyle name="T_Book1_09b_PhanThannhaso9_TONG DU TOAN CV TAO DAN hoan chinh 5" xfId="13469"/>
    <cellStyle name="T_Book1_09b_PhanThannhaso9_TONG DU TOAN CV TAO DAN hoan chinh 5 2" xfId="13470"/>
    <cellStyle name="T_Book1_09b_PhanThannhaso9_TONG DU TOAN CV TAO DAN hoan chinh 5 2 2" xfId="13471"/>
    <cellStyle name="T_Book1_09b_PhanThannhaso9_TONG DU TOAN CV TAO DAN hoan chinh 5 2 3" xfId="13472"/>
    <cellStyle name="T_Book1_09b_PhanThannhaso9_TONG DU TOAN CV TAO DAN hoan chinh 5 3" xfId="13473"/>
    <cellStyle name="T_Book1_09b_PhanThannhaso9_TONG DU TOAN CV TAO DAN hoan chinh 5 4" xfId="13474"/>
    <cellStyle name="T_Book1_09b_PhanThannhaso9_TONG DU TOAN CV TAO DAN hoan chinh 5 5" xfId="13475"/>
    <cellStyle name="T_Book1_09b_PhanThannhaso9_TONG DU TOAN CV TAO DAN hoan chinh 6" xfId="13476"/>
    <cellStyle name="T_Book1_09b_PhanThannhaso9_TONG DU TOAN CV TAO DAN hoan chinh 6 2" xfId="13477"/>
    <cellStyle name="T_Book1_09b_PhanThannhaso9_TONG DU TOAN CV TAO DAN hoan chinh 6 2 2" xfId="13478"/>
    <cellStyle name="T_Book1_09b_PhanThannhaso9_TONG DU TOAN CV TAO DAN hoan chinh 6 2 3" xfId="13479"/>
    <cellStyle name="T_Book1_09b_PhanThannhaso9_TONG DU TOAN CV TAO DAN hoan chinh 6 3" xfId="13480"/>
    <cellStyle name="T_Book1_09b_PhanThannhaso9_TONG DU TOAN CV TAO DAN hoan chinh 6 4" xfId="13481"/>
    <cellStyle name="T_Book1_09b_PhanThannhaso9_TONG DU TOAN CV TAO DAN hoan chinh 6 5" xfId="13482"/>
    <cellStyle name="T_Book1_09b_PhanThannhaso9_TONG DU TOAN CV TAO DAN hoan chinh 7" xfId="13483"/>
    <cellStyle name="T_Book1_09b_PhanThannhaso9_TONG DU TOAN CV TAO DAN hoan chinh 7 2" xfId="13484"/>
    <cellStyle name="T_Book1_09b_PhanThannhaso9_TONG DU TOAN CV TAO DAN hoan chinh 7 3" xfId="13485"/>
    <cellStyle name="T_Book1_09b_PhanThannhaso9_TONG DU TOAN CV TAO DAN hoan chinh 7 4" xfId="13486"/>
    <cellStyle name="T_Book1_09b_PhanThannhaso9_TONG DU TOAN CV TAO DAN hoan chinh 8" xfId="13487"/>
    <cellStyle name="T_Book1_09b_PhanThannhaso9_TONG DU TOAN CV TAO DAN hoan chinh 8 2" xfId="13488"/>
    <cellStyle name="T_Book1_09b_PhanThannhaso9_TONG DU TOAN CV TAO DAN hoan chinh 8 3" xfId="13489"/>
    <cellStyle name="T_Book1_09b_PhanThannhaso9_TONG DU TOAN CV TAO DAN hoan chinh 8 4" xfId="13490"/>
    <cellStyle name="T_Book1_09b_PhanThannhaso9_TONG DU TOAN CV TAO DAN hoan chinh 9" xfId="13491"/>
    <cellStyle name="T_Book1_09b_PhanThannhaso9_TONG DU TOAN CV TAO DAN hoan chinh 9 2" xfId="13492"/>
    <cellStyle name="T_Book1_09c_PhandienNhaso9" xfId="13541"/>
    <cellStyle name="T_Book1_09c_PhandienNhaso9 10" xfId="13542"/>
    <cellStyle name="T_Book1_09c_PhandienNhaso9 10 2" xfId="13543"/>
    <cellStyle name="T_Book1_09c_PhandienNhaso9 10 3" xfId="13544"/>
    <cellStyle name="T_Book1_09c_PhandienNhaso9 10 4" xfId="13545"/>
    <cellStyle name="T_Book1_09c_PhandienNhaso9 11" xfId="13546"/>
    <cellStyle name="T_Book1_09c_PhandienNhaso9 11 2" xfId="13547"/>
    <cellStyle name="T_Book1_09c_PhandienNhaso9 11 3" xfId="13548"/>
    <cellStyle name="T_Book1_09c_PhandienNhaso9 11 4" xfId="13549"/>
    <cellStyle name="T_Book1_09c_PhandienNhaso9 12" xfId="13550"/>
    <cellStyle name="T_Book1_09c_PhandienNhaso9 12 2" xfId="13551"/>
    <cellStyle name="T_Book1_09c_PhandienNhaso9 13" xfId="13552"/>
    <cellStyle name="T_Book1_09c_PhandienNhaso9 14" xfId="13553"/>
    <cellStyle name="T_Book1_09c_PhandienNhaso9 2" xfId="13554"/>
    <cellStyle name="T_Book1_09c_PhandienNhaso9 2 10" xfId="13555"/>
    <cellStyle name="T_Book1_09c_PhandienNhaso9 2 11" xfId="13556"/>
    <cellStyle name="T_Book1_09c_PhandienNhaso9 2 2" xfId="13557"/>
    <cellStyle name="T_Book1_09c_PhandienNhaso9 2 2 2" xfId="13558"/>
    <cellStyle name="T_Book1_09c_PhandienNhaso9 2 2 2 2" xfId="13559"/>
    <cellStyle name="T_Book1_09c_PhandienNhaso9 2 2 2 3" xfId="13560"/>
    <cellStyle name="T_Book1_09c_PhandienNhaso9 2 2 3" xfId="13561"/>
    <cellStyle name="T_Book1_09c_PhandienNhaso9 2 2 4" xfId="13562"/>
    <cellStyle name="T_Book1_09c_PhandienNhaso9 2 2 5" xfId="13563"/>
    <cellStyle name="T_Book1_09c_PhandienNhaso9 2 3" xfId="13564"/>
    <cellStyle name="T_Book1_09c_PhandienNhaso9 2 3 2" xfId="13565"/>
    <cellStyle name="T_Book1_09c_PhandienNhaso9 2 3 2 2" xfId="13566"/>
    <cellStyle name="T_Book1_09c_PhandienNhaso9 2 3 2 3" xfId="13567"/>
    <cellStyle name="T_Book1_09c_PhandienNhaso9 2 3 3" xfId="13568"/>
    <cellStyle name="T_Book1_09c_PhandienNhaso9 2 3 4" xfId="13569"/>
    <cellStyle name="T_Book1_09c_PhandienNhaso9 2 3 5" xfId="13570"/>
    <cellStyle name="T_Book1_09c_PhandienNhaso9 2 4" xfId="13571"/>
    <cellStyle name="T_Book1_09c_PhandienNhaso9 2 4 2" xfId="13572"/>
    <cellStyle name="T_Book1_09c_PhandienNhaso9 2 4 2 2" xfId="13573"/>
    <cellStyle name="T_Book1_09c_PhandienNhaso9 2 4 2 3" xfId="13574"/>
    <cellStyle name="T_Book1_09c_PhandienNhaso9 2 4 3" xfId="13575"/>
    <cellStyle name="T_Book1_09c_PhandienNhaso9 2 4 4" xfId="13576"/>
    <cellStyle name="T_Book1_09c_PhandienNhaso9 2 4 5" xfId="13577"/>
    <cellStyle name="T_Book1_09c_PhandienNhaso9 2 5" xfId="13578"/>
    <cellStyle name="T_Book1_09c_PhandienNhaso9 2 5 2" xfId="13579"/>
    <cellStyle name="T_Book1_09c_PhandienNhaso9 2 5 2 2" xfId="13580"/>
    <cellStyle name="T_Book1_09c_PhandienNhaso9 2 5 2 3" xfId="13581"/>
    <cellStyle name="T_Book1_09c_PhandienNhaso9 2 5 3" xfId="13582"/>
    <cellStyle name="T_Book1_09c_PhandienNhaso9 2 5 4" xfId="13583"/>
    <cellStyle name="T_Book1_09c_PhandienNhaso9 2 5 5" xfId="13584"/>
    <cellStyle name="T_Book1_09c_PhandienNhaso9 2 6" xfId="13585"/>
    <cellStyle name="T_Book1_09c_PhandienNhaso9 2 6 2" xfId="13586"/>
    <cellStyle name="T_Book1_09c_PhandienNhaso9 2 6 2 2" xfId="13587"/>
    <cellStyle name="T_Book1_09c_PhandienNhaso9 2 6 2 3" xfId="13588"/>
    <cellStyle name="T_Book1_09c_PhandienNhaso9 2 6 3" xfId="13589"/>
    <cellStyle name="T_Book1_09c_PhandienNhaso9 2 6 4" xfId="13590"/>
    <cellStyle name="T_Book1_09c_PhandienNhaso9 2 6 5" xfId="13591"/>
    <cellStyle name="T_Book1_09c_PhandienNhaso9 2 7" xfId="13592"/>
    <cellStyle name="T_Book1_09c_PhandienNhaso9 2 7 2" xfId="13593"/>
    <cellStyle name="T_Book1_09c_PhandienNhaso9 2 7 3" xfId="13594"/>
    <cellStyle name="T_Book1_09c_PhandienNhaso9 2 7 4" xfId="13595"/>
    <cellStyle name="T_Book1_09c_PhandienNhaso9 2 8" xfId="13596"/>
    <cellStyle name="T_Book1_09c_PhandienNhaso9 2 8 2" xfId="13597"/>
    <cellStyle name="T_Book1_09c_PhandienNhaso9 2 8 3" xfId="13598"/>
    <cellStyle name="T_Book1_09c_PhandienNhaso9 2 8 4" xfId="13599"/>
    <cellStyle name="T_Book1_09c_PhandienNhaso9 2 9" xfId="13600"/>
    <cellStyle name="T_Book1_09c_PhandienNhaso9 2 9 2" xfId="13601"/>
    <cellStyle name="T_Book1_09c_PhandienNhaso9 3" xfId="13602"/>
    <cellStyle name="T_Book1_09c_PhandienNhaso9 3 10" xfId="13603"/>
    <cellStyle name="T_Book1_09c_PhandienNhaso9 3 11" xfId="13604"/>
    <cellStyle name="T_Book1_09c_PhandienNhaso9 3 2" xfId="13605"/>
    <cellStyle name="T_Book1_09c_PhandienNhaso9 3 2 2" xfId="13606"/>
    <cellStyle name="T_Book1_09c_PhandienNhaso9 3 2 2 2" xfId="13607"/>
    <cellStyle name="T_Book1_09c_PhandienNhaso9 3 2 2 3" xfId="13608"/>
    <cellStyle name="T_Book1_09c_PhandienNhaso9 3 2 3" xfId="13609"/>
    <cellStyle name="T_Book1_09c_PhandienNhaso9 3 2 4" xfId="13610"/>
    <cellStyle name="T_Book1_09c_PhandienNhaso9 3 2 5" xfId="13611"/>
    <cellStyle name="T_Book1_09c_PhandienNhaso9 3 3" xfId="13612"/>
    <cellStyle name="T_Book1_09c_PhandienNhaso9 3 3 2" xfId="13613"/>
    <cellStyle name="T_Book1_09c_PhandienNhaso9 3 3 2 2" xfId="13614"/>
    <cellStyle name="T_Book1_09c_PhandienNhaso9 3 3 2 3" xfId="13615"/>
    <cellStyle name="T_Book1_09c_PhandienNhaso9 3 3 3" xfId="13616"/>
    <cellStyle name="T_Book1_09c_PhandienNhaso9 3 3 4" xfId="13617"/>
    <cellStyle name="T_Book1_09c_PhandienNhaso9 3 3 5" xfId="13618"/>
    <cellStyle name="T_Book1_09c_PhandienNhaso9 3 4" xfId="13619"/>
    <cellStyle name="T_Book1_09c_PhandienNhaso9 3 4 2" xfId="13620"/>
    <cellStyle name="T_Book1_09c_PhandienNhaso9 3 4 2 2" xfId="13621"/>
    <cellStyle name="T_Book1_09c_PhandienNhaso9 3 4 2 3" xfId="13622"/>
    <cellStyle name="T_Book1_09c_PhandienNhaso9 3 4 3" xfId="13623"/>
    <cellStyle name="T_Book1_09c_PhandienNhaso9 3 4 4" xfId="13624"/>
    <cellStyle name="T_Book1_09c_PhandienNhaso9 3 4 5" xfId="13625"/>
    <cellStyle name="T_Book1_09c_PhandienNhaso9 3 5" xfId="13626"/>
    <cellStyle name="T_Book1_09c_PhandienNhaso9 3 5 2" xfId="13627"/>
    <cellStyle name="T_Book1_09c_PhandienNhaso9 3 5 2 2" xfId="13628"/>
    <cellStyle name="T_Book1_09c_PhandienNhaso9 3 5 2 3" xfId="13629"/>
    <cellStyle name="T_Book1_09c_PhandienNhaso9 3 5 3" xfId="13630"/>
    <cellStyle name="T_Book1_09c_PhandienNhaso9 3 5 4" xfId="13631"/>
    <cellStyle name="T_Book1_09c_PhandienNhaso9 3 5 5" xfId="13632"/>
    <cellStyle name="T_Book1_09c_PhandienNhaso9 3 6" xfId="13633"/>
    <cellStyle name="T_Book1_09c_PhandienNhaso9 3 6 2" xfId="13634"/>
    <cellStyle name="T_Book1_09c_PhandienNhaso9 3 6 2 2" xfId="13635"/>
    <cellStyle name="T_Book1_09c_PhandienNhaso9 3 6 2 3" xfId="13636"/>
    <cellStyle name="T_Book1_09c_PhandienNhaso9 3 6 3" xfId="13637"/>
    <cellStyle name="T_Book1_09c_PhandienNhaso9 3 6 4" xfId="13638"/>
    <cellStyle name="T_Book1_09c_PhandienNhaso9 3 6 5" xfId="13639"/>
    <cellStyle name="T_Book1_09c_PhandienNhaso9 3 7" xfId="13640"/>
    <cellStyle name="T_Book1_09c_PhandienNhaso9 3 7 2" xfId="13641"/>
    <cellStyle name="T_Book1_09c_PhandienNhaso9 3 7 3" xfId="13642"/>
    <cellStyle name="T_Book1_09c_PhandienNhaso9 3 7 4" xfId="13643"/>
    <cellStyle name="T_Book1_09c_PhandienNhaso9 3 8" xfId="13644"/>
    <cellStyle name="T_Book1_09c_PhandienNhaso9 3 8 2" xfId="13645"/>
    <cellStyle name="T_Book1_09c_PhandienNhaso9 3 8 3" xfId="13646"/>
    <cellStyle name="T_Book1_09c_PhandienNhaso9 3 8 4" xfId="13647"/>
    <cellStyle name="T_Book1_09c_PhandienNhaso9 3 9" xfId="13648"/>
    <cellStyle name="T_Book1_09c_PhandienNhaso9 3 9 2" xfId="13649"/>
    <cellStyle name="T_Book1_09c_PhandienNhaso9 4" xfId="13650"/>
    <cellStyle name="T_Book1_09c_PhandienNhaso9 4 10" xfId="13651"/>
    <cellStyle name="T_Book1_09c_PhandienNhaso9 4 11" xfId="13652"/>
    <cellStyle name="T_Book1_09c_PhandienNhaso9 4 2" xfId="13653"/>
    <cellStyle name="T_Book1_09c_PhandienNhaso9 4 2 2" xfId="13654"/>
    <cellStyle name="T_Book1_09c_PhandienNhaso9 4 2 2 2" xfId="13655"/>
    <cellStyle name="T_Book1_09c_PhandienNhaso9 4 2 2 3" xfId="13656"/>
    <cellStyle name="T_Book1_09c_PhandienNhaso9 4 2 3" xfId="13657"/>
    <cellStyle name="T_Book1_09c_PhandienNhaso9 4 2 4" xfId="13658"/>
    <cellStyle name="T_Book1_09c_PhandienNhaso9 4 2 5" xfId="13659"/>
    <cellStyle name="T_Book1_09c_PhandienNhaso9 4 3" xfId="13660"/>
    <cellStyle name="T_Book1_09c_PhandienNhaso9 4 3 2" xfId="13661"/>
    <cellStyle name="T_Book1_09c_PhandienNhaso9 4 3 2 2" xfId="13662"/>
    <cellStyle name="T_Book1_09c_PhandienNhaso9 4 3 2 3" xfId="13663"/>
    <cellStyle name="T_Book1_09c_PhandienNhaso9 4 3 3" xfId="13664"/>
    <cellStyle name="T_Book1_09c_PhandienNhaso9 4 3 4" xfId="13665"/>
    <cellStyle name="T_Book1_09c_PhandienNhaso9 4 3 5" xfId="13666"/>
    <cellStyle name="T_Book1_09c_PhandienNhaso9 4 4" xfId="13667"/>
    <cellStyle name="T_Book1_09c_PhandienNhaso9 4 4 2" xfId="13668"/>
    <cellStyle name="T_Book1_09c_PhandienNhaso9 4 4 2 2" xfId="13669"/>
    <cellStyle name="T_Book1_09c_PhandienNhaso9 4 4 2 3" xfId="13670"/>
    <cellStyle name="T_Book1_09c_PhandienNhaso9 4 4 3" xfId="13671"/>
    <cellStyle name="T_Book1_09c_PhandienNhaso9 4 4 4" xfId="13672"/>
    <cellStyle name="T_Book1_09c_PhandienNhaso9 4 4 5" xfId="13673"/>
    <cellStyle name="T_Book1_09c_PhandienNhaso9 4 5" xfId="13674"/>
    <cellStyle name="T_Book1_09c_PhandienNhaso9 4 5 2" xfId="13675"/>
    <cellStyle name="T_Book1_09c_PhandienNhaso9 4 5 2 2" xfId="13676"/>
    <cellStyle name="T_Book1_09c_PhandienNhaso9 4 5 2 3" xfId="13677"/>
    <cellStyle name="T_Book1_09c_PhandienNhaso9 4 5 3" xfId="13678"/>
    <cellStyle name="T_Book1_09c_PhandienNhaso9 4 5 4" xfId="13679"/>
    <cellStyle name="T_Book1_09c_PhandienNhaso9 4 5 5" xfId="13680"/>
    <cellStyle name="T_Book1_09c_PhandienNhaso9 4 6" xfId="13681"/>
    <cellStyle name="T_Book1_09c_PhandienNhaso9 4 6 2" xfId="13682"/>
    <cellStyle name="T_Book1_09c_PhandienNhaso9 4 6 2 2" xfId="13683"/>
    <cellStyle name="T_Book1_09c_PhandienNhaso9 4 6 2 3" xfId="13684"/>
    <cellStyle name="T_Book1_09c_PhandienNhaso9 4 6 3" xfId="13685"/>
    <cellStyle name="T_Book1_09c_PhandienNhaso9 4 6 4" xfId="13686"/>
    <cellStyle name="T_Book1_09c_PhandienNhaso9 4 6 5" xfId="13687"/>
    <cellStyle name="T_Book1_09c_PhandienNhaso9 4 7" xfId="13688"/>
    <cellStyle name="T_Book1_09c_PhandienNhaso9 4 7 2" xfId="13689"/>
    <cellStyle name="T_Book1_09c_PhandienNhaso9 4 7 3" xfId="13690"/>
    <cellStyle name="T_Book1_09c_PhandienNhaso9 4 7 4" xfId="13691"/>
    <cellStyle name="T_Book1_09c_PhandienNhaso9 4 8" xfId="13692"/>
    <cellStyle name="T_Book1_09c_PhandienNhaso9 4 8 2" xfId="13693"/>
    <cellStyle name="T_Book1_09c_PhandienNhaso9 4 8 3" xfId="13694"/>
    <cellStyle name="T_Book1_09c_PhandienNhaso9 4 8 4" xfId="13695"/>
    <cellStyle name="T_Book1_09c_PhandienNhaso9 4 9" xfId="13696"/>
    <cellStyle name="T_Book1_09c_PhandienNhaso9 4 9 2" xfId="13697"/>
    <cellStyle name="T_Book1_09c_PhandienNhaso9 5" xfId="13698"/>
    <cellStyle name="T_Book1_09c_PhandienNhaso9 5 2" xfId="13699"/>
    <cellStyle name="T_Book1_09c_PhandienNhaso9 5 2 2" xfId="13700"/>
    <cellStyle name="T_Book1_09c_PhandienNhaso9 5 2 3" xfId="13701"/>
    <cellStyle name="T_Book1_09c_PhandienNhaso9 5 3" xfId="13702"/>
    <cellStyle name="T_Book1_09c_PhandienNhaso9 5 4" xfId="13703"/>
    <cellStyle name="T_Book1_09c_PhandienNhaso9 5 5" xfId="13704"/>
    <cellStyle name="T_Book1_09c_PhandienNhaso9 6" xfId="13705"/>
    <cellStyle name="T_Book1_09c_PhandienNhaso9 6 2" xfId="13706"/>
    <cellStyle name="T_Book1_09c_PhandienNhaso9 6 2 2" xfId="13707"/>
    <cellStyle name="T_Book1_09c_PhandienNhaso9 6 2 3" xfId="13708"/>
    <cellStyle name="T_Book1_09c_PhandienNhaso9 6 3" xfId="13709"/>
    <cellStyle name="T_Book1_09c_PhandienNhaso9 6 4" xfId="13710"/>
    <cellStyle name="T_Book1_09c_PhandienNhaso9 6 5" xfId="13711"/>
    <cellStyle name="T_Book1_09c_PhandienNhaso9 7" xfId="13712"/>
    <cellStyle name="T_Book1_09c_PhandienNhaso9 7 2" xfId="13713"/>
    <cellStyle name="T_Book1_09c_PhandienNhaso9 7 2 2" xfId="13714"/>
    <cellStyle name="T_Book1_09c_PhandienNhaso9 7 2 3" xfId="13715"/>
    <cellStyle name="T_Book1_09c_PhandienNhaso9 7 3" xfId="13716"/>
    <cellStyle name="T_Book1_09c_PhandienNhaso9 7 4" xfId="13717"/>
    <cellStyle name="T_Book1_09c_PhandienNhaso9 7 5" xfId="13718"/>
    <cellStyle name="T_Book1_09c_PhandienNhaso9 8" xfId="13719"/>
    <cellStyle name="T_Book1_09c_PhandienNhaso9 8 2" xfId="13720"/>
    <cellStyle name="T_Book1_09c_PhandienNhaso9 8 2 2" xfId="13721"/>
    <cellStyle name="T_Book1_09c_PhandienNhaso9 8 2 3" xfId="13722"/>
    <cellStyle name="T_Book1_09c_PhandienNhaso9 8 3" xfId="13723"/>
    <cellStyle name="T_Book1_09c_PhandienNhaso9 8 4" xfId="13724"/>
    <cellStyle name="T_Book1_09c_PhandienNhaso9 8 5" xfId="13725"/>
    <cellStyle name="T_Book1_09c_PhandienNhaso9 9" xfId="13726"/>
    <cellStyle name="T_Book1_09c_PhandienNhaso9 9 2" xfId="13727"/>
    <cellStyle name="T_Book1_09c_PhandienNhaso9 9 2 2" xfId="13728"/>
    <cellStyle name="T_Book1_09c_PhandienNhaso9 9 2 3" xfId="13729"/>
    <cellStyle name="T_Book1_09c_PhandienNhaso9 9 3" xfId="13730"/>
    <cellStyle name="T_Book1_09c_PhandienNhaso9 9 4" xfId="13731"/>
    <cellStyle name="T_Book1_09c_PhandienNhaso9 9 5" xfId="13732"/>
    <cellStyle name="T_Book1_09c_PhandienNhaso9_CAY XANH" xfId="13733"/>
    <cellStyle name="T_Book1_09c_PhandienNhaso9_CAY XANH 10" xfId="13734"/>
    <cellStyle name="T_Book1_09c_PhandienNhaso9_CAY XANH 11" xfId="13735"/>
    <cellStyle name="T_Book1_09c_PhandienNhaso9_CAY XANH 2" xfId="13736"/>
    <cellStyle name="T_Book1_09c_PhandienNhaso9_CAY XANH 2 2" xfId="13737"/>
    <cellStyle name="T_Book1_09c_PhandienNhaso9_CAY XANH 2 2 2" xfId="13738"/>
    <cellStyle name="T_Book1_09c_PhandienNhaso9_CAY XANH 2 2 3" xfId="13739"/>
    <cellStyle name="T_Book1_09c_PhandienNhaso9_CAY XANH 2 3" xfId="13740"/>
    <cellStyle name="T_Book1_09c_PhandienNhaso9_CAY XANH 2 4" xfId="13741"/>
    <cellStyle name="T_Book1_09c_PhandienNhaso9_CAY XANH 2 5" xfId="13742"/>
    <cellStyle name="T_Book1_09c_PhandienNhaso9_CAY XANH 3" xfId="13743"/>
    <cellStyle name="T_Book1_09c_PhandienNhaso9_CAY XANH 3 2" xfId="13744"/>
    <cellStyle name="T_Book1_09c_PhandienNhaso9_CAY XANH 3 2 2" xfId="13745"/>
    <cellStyle name="T_Book1_09c_PhandienNhaso9_CAY XANH 3 2 3" xfId="13746"/>
    <cellStyle name="T_Book1_09c_PhandienNhaso9_CAY XANH 3 3" xfId="13747"/>
    <cellStyle name="T_Book1_09c_PhandienNhaso9_CAY XANH 3 4" xfId="13748"/>
    <cellStyle name="T_Book1_09c_PhandienNhaso9_CAY XANH 3 5" xfId="13749"/>
    <cellStyle name="T_Book1_09c_PhandienNhaso9_CAY XANH 4" xfId="13750"/>
    <cellStyle name="T_Book1_09c_PhandienNhaso9_CAY XANH 4 2" xfId="13751"/>
    <cellStyle name="T_Book1_09c_PhandienNhaso9_CAY XANH 4 2 2" xfId="13752"/>
    <cellStyle name="T_Book1_09c_PhandienNhaso9_CAY XANH 4 2 3" xfId="13753"/>
    <cellStyle name="T_Book1_09c_PhandienNhaso9_CAY XANH 4 3" xfId="13754"/>
    <cellStyle name="T_Book1_09c_PhandienNhaso9_CAY XANH 4 4" xfId="13755"/>
    <cellStyle name="T_Book1_09c_PhandienNhaso9_CAY XANH 4 5" xfId="13756"/>
    <cellStyle name="T_Book1_09c_PhandienNhaso9_CAY XANH 5" xfId="13757"/>
    <cellStyle name="T_Book1_09c_PhandienNhaso9_CAY XANH 5 2" xfId="13758"/>
    <cellStyle name="T_Book1_09c_PhandienNhaso9_CAY XANH 5 2 2" xfId="13759"/>
    <cellStyle name="T_Book1_09c_PhandienNhaso9_CAY XANH 5 2 3" xfId="13760"/>
    <cellStyle name="T_Book1_09c_PhandienNhaso9_CAY XANH 5 3" xfId="13761"/>
    <cellStyle name="T_Book1_09c_PhandienNhaso9_CAY XANH 5 4" xfId="13762"/>
    <cellStyle name="T_Book1_09c_PhandienNhaso9_CAY XANH 5 5" xfId="13763"/>
    <cellStyle name="T_Book1_09c_PhandienNhaso9_CAY XANH 6" xfId="13764"/>
    <cellStyle name="T_Book1_09c_PhandienNhaso9_CAY XANH 6 2" xfId="13765"/>
    <cellStyle name="T_Book1_09c_PhandienNhaso9_CAY XANH 6 2 2" xfId="13766"/>
    <cellStyle name="T_Book1_09c_PhandienNhaso9_CAY XANH 6 2 3" xfId="13767"/>
    <cellStyle name="T_Book1_09c_PhandienNhaso9_CAY XANH 6 3" xfId="13768"/>
    <cellStyle name="T_Book1_09c_PhandienNhaso9_CAY XANH 6 4" xfId="13769"/>
    <cellStyle name="T_Book1_09c_PhandienNhaso9_CAY XANH 6 5" xfId="13770"/>
    <cellStyle name="T_Book1_09c_PhandienNhaso9_CAY XANH 7" xfId="13771"/>
    <cellStyle name="T_Book1_09c_PhandienNhaso9_CAY XANH 7 2" xfId="13772"/>
    <cellStyle name="T_Book1_09c_PhandienNhaso9_CAY XANH 7 3" xfId="13773"/>
    <cellStyle name="T_Book1_09c_PhandienNhaso9_CAY XANH 7 4" xfId="13774"/>
    <cellStyle name="T_Book1_09c_PhandienNhaso9_CAY XANH 8" xfId="13775"/>
    <cellStyle name="T_Book1_09c_PhandienNhaso9_CAY XANH 8 2" xfId="13776"/>
    <cellStyle name="T_Book1_09c_PhandienNhaso9_CAY XANH 8 3" xfId="13777"/>
    <cellStyle name="T_Book1_09c_PhandienNhaso9_CAY XANH 8 4" xfId="13778"/>
    <cellStyle name="T_Book1_09c_PhandienNhaso9_CAY XANH 9" xfId="13779"/>
    <cellStyle name="T_Book1_09c_PhandienNhaso9_CAY XANH 9 2" xfId="13780"/>
    <cellStyle name="T_Book1_09c_PhandienNhaso9_DU TOAN CV 23-9 (phan cay xanh)" xfId="13781"/>
    <cellStyle name="T_Book1_09c_PhandienNhaso9_DU TOAN CV 23-9 (phan cay xanh) 10" xfId="13782"/>
    <cellStyle name="T_Book1_09c_PhandienNhaso9_DU TOAN CV 23-9 (phan cay xanh) 11" xfId="13783"/>
    <cellStyle name="T_Book1_09c_PhandienNhaso9_DU TOAN CV 23-9 (phan cay xanh) 2" xfId="13784"/>
    <cellStyle name="T_Book1_09c_PhandienNhaso9_DU TOAN CV 23-9 (phan cay xanh) 2 2" xfId="13785"/>
    <cellStyle name="T_Book1_09c_PhandienNhaso9_DU TOAN CV 23-9 (phan cay xanh) 2 2 2" xfId="13786"/>
    <cellStyle name="T_Book1_09c_PhandienNhaso9_DU TOAN CV 23-9 (phan cay xanh) 2 2 3" xfId="13787"/>
    <cellStyle name="T_Book1_09c_PhandienNhaso9_DU TOAN CV 23-9 (phan cay xanh) 2 3" xfId="13788"/>
    <cellStyle name="T_Book1_09c_PhandienNhaso9_DU TOAN CV 23-9 (phan cay xanh) 2 4" xfId="13789"/>
    <cellStyle name="T_Book1_09c_PhandienNhaso9_DU TOAN CV 23-9 (phan cay xanh) 2 5" xfId="13790"/>
    <cellStyle name="T_Book1_09c_PhandienNhaso9_DU TOAN CV 23-9 (phan cay xanh) 3" xfId="13791"/>
    <cellStyle name="T_Book1_09c_PhandienNhaso9_DU TOAN CV 23-9 (phan cay xanh) 3 2" xfId="13792"/>
    <cellStyle name="T_Book1_09c_PhandienNhaso9_DU TOAN CV 23-9 (phan cay xanh) 3 2 2" xfId="13793"/>
    <cellStyle name="T_Book1_09c_PhandienNhaso9_DU TOAN CV 23-9 (phan cay xanh) 3 2 3" xfId="13794"/>
    <cellStyle name="T_Book1_09c_PhandienNhaso9_DU TOAN CV 23-9 (phan cay xanh) 3 3" xfId="13795"/>
    <cellStyle name="T_Book1_09c_PhandienNhaso9_DU TOAN CV 23-9 (phan cay xanh) 3 4" xfId="13796"/>
    <cellStyle name="T_Book1_09c_PhandienNhaso9_DU TOAN CV 23-9 (phan cay xanh) 3 5" xfId="13797"/>
    <cellStyle name="T_Book1_09c_PhandienNhaso9_DU TOAN CV 23-9 (phan cay xanh) 4" xfId="13798"/>
    <cellStyle name="T_Book1_09c_PhandienNhaso9_DU TOAN CV 23-9 (phan cay xanh) 4 2" xfId="13799"/>
    <cellStyle name="T_Book1_09c_PhandienNhaso9_DU TOAN CV 23-9 (phan cay xanh) 4 2 2" xfId="13800"/>
    <cellStyle name="T_Book1_09c_PhandienNhaso9_DU TOAN CV 23-9 (phan cay xanh) 4 2 3" xfId="13801"/>
    <cellStyle name="T_Book1_09c_PhandienNhaso9_DU TOAN CV 23-9 (phan cay xanh) 4 3" xfId="13802"/>
    <cellStyle name="T_Book1_09c_PhandienNhaso9_DU TOAN CV 23-9 (phan cay xanh) 4 4" xfId="13803"/>
    <cellStyle name="T_Book1_09c_PhandienNhaso9_DU TOAN CV 23-9 (phan cay xanh) 4 5" xfId="13804"/>
    <cellStyle name="T_Book1_09c_PhandienNhaso9_DU TOAN CV 23-9 (phan cay xanh) 5" xfId="13805"/>
    <cellStyle name="T_Book1_09c_PhandienNhaso9_DU TOAN CV 23-9 (phan cay xanh) 5 2" xfId="13806"/>
    <cellStyle name="T_Book1_09c_PhandienNhaso9_DU TOAN CV 23-9 (phan cay xanh) 5 2 2" xfId="13807"/>
    <cellStyle name="T_Book1_09c_PhandienNhaso9_DU TOAN CV 23-9 (phan cay xanh) 5 2 3" xfId="13808"/>
    <cellStyle name="T_Book1_09c_PhandienNhaso9_DU TOAN CV 23-9 (phan cay xanh) 5 3" xfId="13809"/>
    <cellStyle name="T_Book1_09c_PhandienNhaso9_DU TOAN CV 23-9 (phan cay xanh) 5 4" xfId="13810"/>
    <cellStyle name="T_Book1_09c_PhandienNhaso9_DU TOAN CV 23-9 (phan cay xanh) 5 5" xfId="13811"/>
    <cellStyle name="T_Book1_09c_PhandienNhaso9_DU TOAN CV 23-9 (phan cay xanh) 6" xfId="13812"/>
    <cellStyle name="T_Book1_09c_PhandienNhaso9_DU TOAN CV 23-9 (phan cay xanh) 6 2" xfId="13813"/>
    <cellStyle name="T_Book1_09c_PhandienNhaso9_DU TOAN CV 23-9 (phan cay xanh) 6 2 2" xfId="13814"/>
    <cellStyle name="T_Book1_09c_PhandienNhaso9_DU TOAN CV 23-9 (phan cay xanh) 6 2 3" xfId="13815"/>
    <cellStyle name="T_Book1_09c_PhandienNhaso9_DU TOAN CV 23-9 (phan cay xanh) 6 3" xfId="13816"/>
    <cellStyle name="T_Book1_09c_PhandienNhaso9_DU TOAN CV 23-9 (phan cay xanh) 6 4" xfId="13817"/>
    <cellStyle name="T_Book1_09c_PhandienNhaso9_DU TOAN CV 23-9 (phan cay xanh) 6 5" xfId="13818"/>
    <cellStyle name="T_Book1_09c_PhandienNhaso9_DU TOAN CV 23-9 (phan cay xanh) 7" xfId="13819"/>
    <cellStyle name="T_Book1_09c_PhandienNhaso9_DU TOAN CV 23-9 (phan cay xanh) 7 2" xfId="13820"/>
    <cellStyle name="T_Book1_09c_PhandienNhaso9_DU TOAN CV 23-9 (phan cay xanh) 7 3" xfId="13821"/>
    <cellStyle name="T_Book1_09c_PhandienNhaso9_DU TOAN CV 23-9 (phan cay xanh) 7 4" xfId="13822"/>
    <cellStyle name="T_Book1_09c_PhandienNhaso9_DU TOAN CV 23-9 (phan cay xanh) 8" xfId="13823"/>
    <cellStyle name="T_Book1_09c_PhandienNhaso9_DU TOAN CV 23-9 (phan cay xanh) 8 2" xfId="13824"/>
    <cellStyle name="T_Book1_09c_PhandienNhaso9_DU TOAN CV 23-9 (phan cay xanh) 8 3" xfId="13825"/>
    <cellStyle name="T_Book1_09c_PhandienNhaso9_DU TOAN CV 23-9 (phan cay xanh) 8 4" xfId="13826"/>
    <cellStyle name="T_Book1_09c_PhandienNhaso9_DU TOAN CV 23-9 (phan cay xanh) 9" xfId="13827"/>
    <cellStyle name="T_Book1_09c_PhandienNhaso9_DU TOAN CV 23-9 (phan cay xanh) 9 2" xfId="13828"/>
    <cellStyle name="T_Book1_09c_PhandienNhaso9_DU TOAN CV 23-9 ++++" xfId="13829"/>
    <cellStyle name="T_Book1_09c_PhandienNhaso9_DU TOAN CV 23-9 ++++ 10" xfId="13830"/>
    <cellStyle name="T_Book1_09c_PhandienNhaso9_DU TOAN CV 23-9 ++++ 11" xfId="13831"/>
    <cellStyle name="T_Book1_09c_PhandienNhaso9_DU TOAN CV 23-9 ++++ 2" xfId="13832"/>
    <cellStyle name="T_Book1_09c_PhandienNhaso9_DU TOAN CV 23-9 ++++ 2 2" xfId="13833"/>
    <cellStyle name="T_Book1_09c_PhandienNhaso9_DU TOAN CV 23-9 ++++ 2 2 2" xfId="13834"/>
    <cellStyle name="T_Book1_09c_PhandienNhaso9_DU TOAN CV 23-9 ++++ 2 2 3" xfId="13835"/>
    <cellStyle name="T_Book1_09c_PhandienNhaso9_DU TOAN CV 23-9 ++++ 2 3" xfId="13836"/>
    <cellStyle name="T_Book1_09c_PhandienNhaso9_DU TOAN CV 23-9 ++++ 2 4" xfId="13837"/>
    <cellStyle name="T_Book1_09c_PhandienNhaso9_DU TOAN CV 23-9 ++++ 2 5" xfId="13838"/>
    <cellStyle name="T_Book1_09c_PhandienNhaso9_DU TOAN CV 23-9 ++++ 3" xfId="13839"/>
    <cellStyle name="T_Book1_09c_PhandienNhaso9_DU TOAN CV 23-9 ++++ 3 2" xfId="13840"/>
    <cellStyle name="T_Book1_09c_PhandienNhaso9_DU TOAN CV 23-9 ++++ 3 2 2" xfId="13841"/>
    <cellStyle name="T_Book1_09c_PhandienNhaso9_DU TOAN CV 23-9 ++++ 3 2 3" xfId="13842"/>
    <cellStyle name="T_Book1_09c_PhandienNhaso9_DU TOAN CV 23-9 ++++ 3 3" xfId="13843"/>
    <cellStyle name="T_Book1_09c_PhandienNhaso9_DU TOAN CV 23-9 ++++ 3 4" xfId="13844"/>
    <cellStyle name="T_Book1_09c_PhandienNhaso9_DU TOAN CV 23-9 ++++ 3 5" xfId="13845"/>
    <cellStyle name="T_Book1_09c_PhandienNhaso9_DU TOAN CV 23-9 ++++ 4" xfId="13846"/>
    <cellStyle name="T_Book1_09c_PhandienNhaso9_DU TOAN CV 23-9 ++++ 4 2" xfId="13847"/>
    <cellStyle name="T_Book1_09c_PhandienNhaso9_DU TOAN CV 23-9 ++++ 4 2 2" xfId="13848"/>
    <cellStyle name="T_Book1_09c_PhandienNhaso9_DU TOAN CV 23-9 ++++ 4 2 3" xfId="13849"/>
    <cellStyle name="T_Book1_09c_PhandienNhaso9_DU TOAN CV 23-9 ++++ 4 3" xfId="13850"/>
    <cellStyle name="T_Book1_09c_PhandienNhaso9_DU TOAN CV 23-9 ++++ 4 4" xfId="13851"/>
    <cellStyle name="T_Book1_09c_PhandienNhaso9_DU TOAN CV 23-9 ++++ 4 5" xfId="13852"/>
    <cellStyle name="T_Book1_09c_PhandienNhaso9_DU TOAN CV 23-9 ++++ 5" xfId="13853"/>
    <cellStyle name="T_Book1_09c_PhandienNhaso9_DU TOAN CV 23-9 ++++ 5 2" xfId="13854"/>
    <cellStyle name="T_Book1_09c_PhandienNhaso9_DU TOAN CV 23-9 ++++ 5 2 2" xfId="13855"/>
    <cellStyle name="T_Book1_09c_PhandienNhaso9_DU TOAN CV 23-9 ++++ 5 2 3" xfId="13856"/>
    <cellStyle name="T_Book1_09c_PhandienNhaso9_DU TOAN CV 23-9 ++++ 5 3" xfId="13857"/>
    <cellStyle name="T_Book1_09c_PhandienNhaso9_DU TOAN CV 23-9 ++++ 5 4" xfId="13858"/>
    <cellStyle name="T_Book1_09c_PhandienNhaso9_DU TOAN CV 23-9 ++++ 5 5" xfId="13859"/>
    <cellStyle name="T_Book1_09c_PhandienNhaso9_DU TOAN CV 23-9 ++++ 6" xfId="13860"/>
    <cellStyle name="T_Book1_09c_PhandienNhaso9_DU TOAN CV 23-9 ++++ 6 2" xfId="13861"/>
    <cellStyle name="T_Book1_09c_PhandienNhaso9_DU TOAN CV 23-9 ++++ 6 2 2" xfId="13862"/>
    <cellStyle name="T_Book1_09c_PhandienNhaso9_DU TOAN CV 23-9 ++++ 6 2 3" xfId="13863"/>
    <cellStyle name="T_Book1_09c_PhandienNhaso9_DU TOAN CV 23-9 ++++ 6 3" xfId="13864"/>
    <cellStyle name="T_Book1_09c_PhandienNhaso9_DU TOAN CV 23-9 ++++ 6 4" xfId="13865"/>
    <cellStyle name="T_Book1_09c_PhandienNhaso9_DU TOAN CV 23-9 ++++ 6 5" xfId="13866"/>
    <cellStyle name="T_Book1_09c_PhandienNhaso9_DU TOAN CV 23-9 ++++ 7" xfId="13867"/>
    <cellStyle name="T_Book1_09c_PhandienNhaso9_DU TOAN CV 23-9 ++++ 7 2" xfId="13868"/>
    <cellStyle name="T_Book1_09c_PhandienNhaso9_DU TOAN CV 23-9 ++++ 7 3" xfId="13869"/>
    <cellStyle name="T_Book1_09c_PhandienNhaso9_DU TOAN CV 23-9 ++++ 7 4" xfId="13870"/>
    <cellStyle name="T_Book1_09c_PhandienNhaso9_DU TOAN CV 23-9 ++++ 8" xfId="13871"/>
    <cellStyle name="T_Book1_09c_PhandienNhaso9_DU TOAN CV 23-9 ++++ 8 2" xfId="13872"/>
    <cellStyle name="T_Book1_09c_PhandienNhaso9_DU TOAN CV 23-9 ++++ 8 3" xfId="13873"/>
    <cellStyle name="T_Book1_09c_PhandienNhaso9_DU TOAN CV 23-9 ++++ 8 4" xfId="13874"/>
    <cellStyle name="T_Book1_09c_PhandienNhaso9_DU TOAN CV 23-9 ++++ 9" xfId="13875"/>
    <cellStyle name="T_Book1_09c_PhandienNhaso9_DU TOAN CV 23-9 ++++ 9 2" xfId="13876"/>
    <cellStyle name="T_Book1_09c_PhandienNhaso9_DU TOAN CV 23-9 SUA" xfId="13877"/>
    <cellStyle name="T_Book1_09c_PhandienNhaso9_DU TOAN CV 23-9 SUA 10" xfId="13878"/>
    <cellStyle name="T_Book1_09c_PhandienNhaso9_DU TOAN CV 23-9 SUA 11" xfId="13879"/>
    <cellStyle name="T_Book1_09c_PhandienNhaso9_DU TOAN CV 23-9 SUA 2" xfId="13880"/>
    <cellStyle name="T_Book1_09c_PhandienNhaso9_DU TOAN CV 23-9 SUA 2 2" xfId="13881"/>
    <cellStyle name="T_Book1_09c_PhandienNhaso9_DU TOAN CV 23-9 SUA 2 2 2" xfId="13882"/>
    <cellStyle name="T_Book1_09c_PhandienNhaso9_DU TOAN CV 23-9 SUA 2 2 3" xfId="13883"/>
    <cellStyle name="T_Book1_09c_PhandienNhaso9_DU TOAN CV 23-9 SUA 2 3" xfId="13884"/>
    <cellStyle name="T_Book1_09c_PhandienNhaso9_DU TOAN CV 23-9 SUA 2 4" xfId="13885"/>
    <cellStyle name="T_Book1_09c_PhandienNhaso9_DU TOAN CV 23-9 SUA 2 5" xfId="13886"/>
    <cellStyle name="T_Book1_09c_PhandienNhaso9_DU TOAN CV 23-9 SUA 3" xfId="13887"/>
    <cellStyle name="T_Book1_09c_PhandienNhaso9_DU TOAN CV 23-9 SUA 3 2" xfId="13888"/>
    <cellStyle name="T_Book1_09c_PhandienNhaso9_DU TOAN CV 23-9 SUA 3 2 2" xfId="13889"/>
    <cellStyle name="T_Book1_09c_PhandienNhaso9_DU TOAN CV 23-9 SUA 3 2 3" xfId="13890"/>
    <cellStyle name="T_Book1_09c_PhandienNhaso9_DU TOAN CV 23-9 SUA 3 3" xfId="13891"/>
    <cellStyle name="T_Book1_09c_PhandienNhaso9_DU TOAN CV 23-9 SUA 3 4" xfId="13892"/>
    <cellStyle name="T_Book1_09c_PhandienNhaso9_DU TOAN CV 23-9 SUA 3 5" xfId="13893"/>
    <cellStyle name="T_Book1_09c_PhandienNhaso9_DU TOAN CV 23-9 SUA 4" xfId="13894"/>
    <cellStyle name="T_Book1_09c_PhandienNhaso9_DU TOAN CV 23-9 SUA 4 2" xfId="13895"/>
    <cellStyle name="T_Book1_09c_PhandienNhaso9_DU TOAN CV 23-9 SUA 4 2 2" xfId="13896"/>
    <cellStyle name="T_Book1_09c_PhandienNhaso9_DU TOAN CV 23-9 SUA 4 2 3" xfId="13897"/>
    <cellStyle name="T_Book1_09c_PhandienNhaso9_DU TOAN CV 23-9 SUA 4 3" xfId="13898"/>
    <cellStyle name="T_Book1_09c_PhandienNhaso9_DU TOAN CV 23-9 SUA 4 4" xfId="13899"/>
    <cellStyle name="T_Book1_09c_PhandienNhaso9_DU TOAN CV 23-9 SUA 4 5" xfId="13900"/>
    <cellStyle name="T_Book1_09c_PhandienNhaso9_DU TOAN CV 23-9 SUA 5" xfId="13901"/>
    <cellStyle name="T_Book1_09c_PhandienNhaso9_DU TOAN CV 23-9 SUA 5 2" xfId="13902"/>
    <cellStyle name="T_Book1_09c_PhandienNhaso9_DU TOAN CV 23-9 SUA 5 2 2" xfId="13903"/>
    <cellStyle name="T_Book1_09c_PhandienNhaso9_DU TOAN CV 23-9 SUA 5 2 3" xfId="13904"/>
    <cellStyle name="T_Book1_09c_PhandienNhaso9_DU TOAN CV 23-9 SUA 5 3" xfId="13905"/>
    <cellStyle name="T_Book1_09c_PhandienNhaso9_DU TOAN CV 23-9 SUA 5 4" xfId="13906"/>
    <cellStyle name="T_Book1_09c_PhandienNhaso9_DU TOAN CV 23-9 SUA 5 5" xfId="13907"/>
    <cellStyle name="T_Book1_09c_PhandienNhaso9_DU TOAN CV 23-9 SUA 6" xfId="13908"/>
    <cellStyle name="T_Book1_09c_PhandienNhaso9_DU TOAN CV 23-9 SUA 6 2" xfId="13909"/>
    <cellStyle name="T_Book1_09c_PhandienNhaso9_DU TOAN CV 23-9 SUA 6 2 2" xfId="13910"/>
    <cellStyle name="T_Book1_09c_PhandienNhaso9_DU TOAN CV 23-9 SUA 6 2 3" xfId="13911"/>
    <cellStyle name="T_Book1_09c_PhandienNhaso9_DU TOAN CV 23-9 SUA 6 3" xfId="13912"/>
    <cellStyle name="T_Book1_09c_PhandienNhaso9_DU TOAN CV 23-9 SUA 6 4" xfId="13913"/>
    <cellStyle name="T_Book1_09c_PhandienNhaso9_DU TOAN CV 23-9 SUA 6 5" xfId="13914"/>
    <cellStyle name="T_Book1_09c_PhandienNhaso9_DU TOAN CV 23-9 SUA 7" xfId="13915"/>
    <cellStyle name="T_Book1_09c_PhandienNhaso9_DU TOAN CV 23-9 SUA 7 2" xfId="13916"/>
    <cellStyle name="T_Book1_09c_PhandienNhaso9_DU TOAN CV 23-9 SUA 7 3" xfId="13917"/>
    <cellStyle name="T_Book1_09c_PhandienNhaso9_DU TOAN CV 23-9 SUA 7 4" xfId="13918"/>
    <cellStyle name="T_Book1_09c_PhandienNhaso9_DU TOAN CV 23-9 SUA 8" xfId="13919"/>
    <cellStyle name="T_Book1_09c_PhandienNhaso9_DU TOAN CV 23-9 SUA 8 2" xfId="13920"/>
    <cellStyle name="T_Book1_09c_PhandienNhaso9_DU TOAN CV 23-9 SUA 8 3" xfId="13921"/>
    <cellStyle name="T_Book1_09c_PhandienNhaso9_DU TOAN CV 23-9 SUA 8 4" xfId="13922"/>
    <cellStyle name="T_Book1_09c_PhandienNhaso9_DU TOAN CV 23-9 SUA 9" xfId="13923"/>
    <cellStyle name="T_Book1_09c_PhandienNhaso9_DU TOAN CV 23-9 SUA 9 2" xfId="13924"/>
    <cellStyle name="T_Book1_09c_PhandienNhaso9_DU TOAN CV tao dan (phan cay xanh)" xfId="13925"/>
    <cellStyle name="T_Book1_09c_PhandienNhaso9_DU TOAN CV tao dan (phan cay xanh) 10" xfId="13926"/>
    <cellStyle name="T_Book1_09c_PhandienNhaso9_DU TOAN CV tao dan (phan cay xanh) 11" xfId="13927"/>
    <cellStyle name="T_Book1_09c_PhandienNhaso9_DU TOAN CV tao dan (phan cay xanh) 2" xfId="13928"/>
    <cellStyle name="T_Book1_09c_PhandienNhaso9_DU TOAN CV tao dan (phan cay xanh) 2 2" xfId="13929"/>
    <cellStyle name="T_Book1_09c_PhandienNhaso9_DU TOAN CV tao dan (phan cay xanh) 2 2 2" xfId="13930"/>
    <cellStyle name="T_Book1_09c_PhandienNhaso9_DU TOAN CV tao dan (phan cay xanh) 2 2 3" xfId="13931"/>
    <cellStyle name="T_Book1_09c_PhandienNhaso9_DU TOAN CV tao dan (phan cay xanh) 2 3" xfId="13932"/>
    <cellStyle name="T_Book1_09c_PhandienNhaso9_DU TOAN CV tao dan (phan cay xanh) 2 4" xfId="13933"/>
    <cellStyle name="T_Book1_09c_PhandienNhaso9_DU TOAN CV tao dan (phan cay xanh) 2 5" xfId="13934"/>
    <cellStyle name="T_Book1_09c_PhandienNhaso9_DU TOAN CV tao dan (phan cay xanh) 3" xfId="13935"/>
    <cellStyle name="T_Book1_09c_PhandienNhaso9_DU TOAN CV tao dan (phan cay xanh) 3 2" xfId="13936"/>
    <cellStyle name="T_Book1_09c_PhandienNhaso9_DU TOAN CV tao dan (phan cay xanh) 3 2 2" xfId="13937"/>
    <cellStyle name="T_Book1_09c_PhandienNhaso9_DU TOAN CV tao dan (phan cay xanh) 3 2 3" xfId="13938"/>
    <cellStyle name="T_Book1_09c_PhandienNhaso9_DU TOAN CV tao dan (phan cay xanh) 3 3" xfId="13939"/>
    <cellStyle name="T_Book1_09c_PhandienNhaso9_DU TOAN CV tao dan (phan cay xanh) 3 4" xfId="13940"/>
    <cellStyle name="T_Book1_09c_PhandienNhaso9_DU TOAN CV tao dan (phan cay xanh) 3 5" xfId="13941"/>
    <cellStyle name="T_Book1_09c_PhandienNhaso9_DU TOAN CV tao dan (phan cay xanh) 4" xfId="13942"/>
    <cellStyle name="T_Book1_09c_PhandienNhaso9_DU TOAN CV tao dan (phan cay xanh) 4 2" xfId="13943"/>
    <cellStyle name="T_Book1_09c_PhandienNhaso9_DU TOAN CV tao dan (phan cay xanh) 4 2 2" xfId="13944"/>
    <cellStyle name="T_Book1_09c_PhandienNhaso9_DU TOAN CV tao dan (phan cay xanh) 4 2 3" xfId="13945"/>
    <cellStyle name="T_Book1_09c_PhandienNhaso9_DU TOAN CV tao dan (phan cay xanh) 4 3" xfId="13946"/>
    <cellStyle name="T_Book1_09c_PhandienNhaso9_DU TOAN CV tao dan (phan cay xanh) 4 4" xfId="13947"/>
    <cellStyle name="T_Book1_09c_PhandienNhaso9_DU TOAN CV tao dan (phan cay xanh) 4 5" xfId="13948"/>
    <cellStyle name="T_Book1_09c_PhandienNhaso9_DU TOAN CV tao dan (phan cay xanh) 5" xfId="13949"/>
    <cellStyle name="T_Book1_09c_PhandienNhaso9_DU TOAN CV tao dan (phan cay xanh) 5 2" xfId="13950"/>
    <cellStyle name="T_Book1_09c_PhandienNhaso9_DU TOAN CV tao dan (phan cay xanh) 5 2 2" xfId="13951"/>
    <cellStyle name="T_Book1_09c_PhandienNhaso9_DU TOAN CV tao dan (phan cay xanh) 5 2 3" xfId="13952"/>
    <cellStyle name="T_Book1_09c_PhandienNhaso9_DU TOAN CV tao dan (phan cay xanh) 5 3" xfId="13953"/>
    <cellStyle name="T_Book1_09c_PhandienNhaso9_DU TOAN CV tao dan (phan cay xanh) 5 4" xfId="13954"/>
    <cellStyle name="T_Book1_09c_PhandienNhaso9_DU TOAN CV tao dan (phan cay xanh) 5 5" xfId="13955"/>
    <cellStyle name="T_Book1_09c_PhandienNhaso9_DU TOAN CV tao dan (phan cay xanh) 6" xfId="13956"/>
    <cellStyle name="T_Book1_09c_PhandienNhaso9_DU TOAN CV tao dan (phan cay xanh) 6 2" xfId="13957"/>
    <cellStyle name="T_Book1_09c_PhandienNhaso9_DU TOAN CV tao dan (phan cay xanh) 6 2 2" xfId="13958"/>
    <cellStyle name="T_Book1_09c_PhandienNhaso9_DU TOAN CV tao dan (phan cay xanh) 6 2 3" xfId="13959"/>
    <cellStyle name="T_Book1_09c_PhandienNhaso9_DU TOAN CV tao dan (phan cay xanh) 6 3" xfId="13960"/>
    <cellStyle name="T_Book1_09c_PhandienNhaso9_DU TOAN CV tao dan (phan cay xanh) 6 4" xfId="13961"/>
    <cellStyle name="T_Book1_09c_PhandienNhaso9_DU TOAN CV tao dan (phan cay xanh) 6 5" xfId="13962"/>
    <cellStyle name="T_Book1_09c_PhandienNhaso9_DU TOAN CV tao dan (phan cay xanh) 7" xfId="13963"/>
    <cellStyle name="T_Book1_09c_PhandienNhaso9_DU TOAN CV tao dan (phan cay xanh) 7 2" xfId="13964"/>
    <cellStyle name="T_Book1_09c_PhandienNhaso9_DU TOAN CV tao dan (phan cay xanh) 7 3" xfId="13965"/>
    <cellStyle name="T_Book1_09c_PhandienNhaso9_DU TOAN CV tao dan (phan cay xanh) 7 4" xfId="13966"/>
    <cellStyle name="T_Book1_09c_PhandienNhaso9_DU TOAN CV tao dan (phan cay xanh) 8" xfId="13967"/>
    <cellStyle name="T_Book1_09c_PhandienNhaso9_DU TOAN CV tao dan (phan cay xanh) 8 2" xfId="13968"/>
    <cellStyle name="T_Book1_09c_PhandienNhaso9_DU TOAN CV tao dan (phan cay xanh) 8 3" xfId="13969"/>
    <cellStyle name="T_Book1_09c_PhandienNhaso9_DU TOAN CV tao dan (phan cay xanh) 8 4" xfId="13970"/>
    <cellStyle name="T_Book1_09c_PhandienNhaso9_DU TOAN CV tao dan (phan cay xanh) 9" xfId="13971"/>
    <cellStyle name="T_Book1_09c_PhandienNhaso9_DU TOAN CV tao dan (phan cay xanh) 9 2" xfId="13972"/>
    <cellStyle name="T_Book1_09c_PhandienNhaso9_KLCX" xfId="13973"/>
    <cellStyle name="T_Book1_09c_PhandienNhaso9_KLCX 10" xfId="13974"/>
    <cellStyle name="T_Book1_09c_PhandienNhaso9_KLCX 11" xfId="13975"/>
    <cellStyle name="T_Book1_09c_PhandienNhaso9_KLCX 2" xfId="13976"/>
    <cellStyle name="T_Book1_09c_PhandienNhaso9_KLCX 2 2" xfId="13977"/>
    <cellStyle name="T_Book1_09c_PhandienNhaso9_KLCX 2 2 2" xfId="13978"/>
    <cellStyle name="T_Book1_09c_PhandienNhaso9_KLCX 2 2 3" xfId="13979"/>
    <cellStyle name="T_Book1_09c_PhandienNhaso9_KLCX 2 3" xfId="13980"/>
    <cellStyle name="T_Book1_09c_PhandienNhaso9_KLCX 2 4" xfId="13981"/>
    <cellStyle name="T_Book1_09c_PhandienNhaso9_KLCX 2 5" xfId="13982"/>
    <cellStyle name="T_Book1_09c_PhandienNhaso9_KLCX 3" xfId="13983"/>
    <cellStyle name="T_Book1_09c_PhandienNhaso9_KLCX 3 2" xfId="13984"/>
    <cellStyle name="T_Book1_09c_PhandienNhaso9_KLCX 3 2 2" xfId="13985"/>
    <cellStyle name="T_Book1_09c_PhandienNhaso9_KLCX 3 2 3" xfId="13986"/>
    <cellStyle name="T_Book1_09c_PhandienNhaso9_KLCX 3 3" xfId="13987"/>
    <cellStyle name="T_Book1_09c_PhandienNhaso9_KLCX 3 4" xfId="13988"/>
    <cellStyle name="T_Book1_09c_PhandienNhaso9_KLCX 3 5" xfId="13989"/>
    <cellStyle name="T_Book1_09c_PhandienNhaso9_KLCX 4" xfId="13990"/>
    <cellStyle name="T_Book1_09c_PhandienNhaso9_KLCX 4 2" xfId="13991"/>
    <cellStyle name="T_Book1_09c_PhandienNhaso9_KLCX 4 2 2" xfId="13992"/>
    <cellStyle name="T_Book1_09c_PhandienNhaso9_KLCX 4 2 3" xfId="13993"/>
    <cellStyle name="T_Book1_09c_PhandienNhaso9_KLCX 4 3" xfId="13994"/>
    <cellStyle name="T_Book1_09c_PhandienNhaso9_KLCX 4 4" xfId="13995"/>
    <cellStyle name="T_Book1_09c_PhandienNhaso9_KLCX 4 5" xfId="13996"/>
    <cellStyle name="T_Book1_09c_PhandienNhaso9_KLCX 5" xfId="13997"/>
    <cellStyle name="T_Book1_09c_PhandienNhaso9_KLCX 5 2" xfId="13998"/>
    <cellStyle name="T_Book1_09c_PhandienNhaso9_KLCX 5 2 2" xfId="13999"/>
    <cellStyle name="T_Book1_09c_PhandienNhaso9_KLCX 5 2 3" xfId="14000"/>
    <cellStyle name="T_Book1_09c_PhandienNhaso9_KLCX 5 3" xfId="14001"/>
    <cellStyle name="T_Book1_09c_PhandienNhaso9_KLCX 5 4" xfId="14002"/>
    <cellStyle name="T_Book1_09c_PhandienNhaso9_KLCX 5 5" xfId="14003"/>
    <cellStyle name="T_Book1_09c_PhandienNhaso9_KLCX 6" xfId="14004"/>
    <cellStyle name="T_Book1_09c_PhandienNhaso9_KLCX 6 2" xfId="14005"/>
    <cellStyle name="T_Book1_09c_PhandienNhaso9_KLCX 6 2 2" xfId="14006"/>
    <cellStyle name="T_Book1_09c_PhandienNhaso9_KLCX 6 2 3" xfId="14007"/>
    <cellStyle name="T_Book1_09c_PhandienNhaso9_KLCX 6 3" xfId="14008"/>
    <cellStyle name="T_Book1_09c_PhandienNhaso9_KLCX 6 4" xfId="14009"/>
    <cellStyle name="T_Book1_09c_PhandienNhaso9_KLCX 6 5" xfId="14010"/>
    <cellStyle name="T_Book1_09c_PhandienNhaso9_KLCX 7" xfId="14011"/>
    <cellStyle name="T_Book1_09c_PhandienNhaso9_KLCX 7 2" xfId="14012"/>
    <cellStyle name="T_Book1_09c_PhandienNhaso9_KLCX 7 3" xfId="14013"/>
    <cellStyle name="T_Book1_09c_PhandienNhaso9_KLCX 7 4" xfId="14014"/>
    <cellStyle name="T_Book1_09c_PhandienNhaso9_KLCX 8" xfId="14015"/>
    <cellStyle name="T_Book1_09c_PhandienNhaso9_KLCX 8 2" xfId="14016"/>
    <cellStyle name="T_Book1_09c_PhandienNhaso9_KLCX 8 3" xfId="14017"/>
    <cellStyle name="T_Book1_09c_PhandienNhaso9_KLCX 8 4" xfId="14018"/>
    <cellStyle name="T_Book1_09c_PhandienNhaso9_KLCX 9" xfId="14019"/>
    <cellStyle name="T_Book1_09c_PhandienNhaso9_KLCX 9 2" xfId="14020"/>
    <cellStyle name="T_Book1_09c_PhandienNhaso9_PTVT CX" xfId="14021"/>
    <cellStyle name="T_Book1_09c_PhandienNhaso9_PTVT CX 10" xfId="14022"/>
    <cellStyle name="T_Book1_09c_PhandienNhaso9_PTVT CX 11" xfId="14023"/>
    <cellStyle name="T_Book1_09c_PhandienNhaso9_PTVT CX 2" xfId="14024"/>
    <cellStyle name="T_Book1_09c_PhandienNhaso9_PTVT CX 2 2" xfId="14025"/>
    <cellStyle name="T_Book1_09c_PhandienNhaso9_PTVT CX 2 2 2" xfId="14026"/>
    <cellStyle name="T_Book1_09c_PhandienNhaso9_PTVT CX 2 2 3" xfId="14027"/>
    <cellStyle name="T_Book1_09c_PhandienNhaso9_PTVT CX 2 3" xfId="14028"/>
    <cellStyle name="T_Book1_09c_PhandienNhaso9_PTVT CX 2 4" xfId="14029"/>
    <cellStyle name="T_Book1_09c_PhandienNhaso9_PTVT CX 2 5" xfId="14030"/>
    <cellStyle name="T_Book1_09c_PhandienNhaso9_PTVT CX 3" xfId="14031"/>
    <cellStyle name="T_Book1_09c_PhandienNhaso9_PTVT CX 3 2" xfId="14032"/>
    <cellStyle name="T_Book1_09c_PhandienNhaso9_PTVT CX 3 2 2" xfId="14033"/>
    <cellStyle name="T_Book1_09c_PhandienNhaso9_PTVT CX 3 2 3" xfId="14034"/>
    <cellStyle name="T_Book1_09c_PhandienNhaso9_PTVT CX 3 3" xfId="14035"/>
    <cellStyle name="T_Book1_09c_PhandienNhaso9_PTVT CX 3 4" xfId="14036"/>
    <cellStyle name="T_Book1_09c_PhandienNhaso9_PTVT CX 3 5" xfId="14037"/>
    <cellStyle name="T_Book1_09c_PhandienNhaso9_PTVT CX 4" xfId="14038"/>
    <cellStyle name="T_Book1_09c_PhandienNhaso9_PTVT CX 4 2" xfId="14039"/>
    <cellStyle name="T_Book1_09c_PhandienNhaso9_PTVT CX 4 2 2" xfId="14040"/>
    <cellStyle name="T_Book1_09c_PhandienNhaso9_PTVT CX 4 2 3" xfId="14041"/>
    <cellStyle name="T_Book1_09c_PhandienNhaso9_PTVT CX 4 3" xfId="14042"/>
    <cellStyle name="T_Book1_09c_PhandienNhaso9_PTVT CX 4 4" xfId="14043"/>
    <cellStyle name="T_Book1_09c_PhandienNhaso9_PTVT CX 4 5" xfId="14044"/>
    <cellStyle name="T_Book1_09c_PhandienNhaso9_PTVT CX 5" xfId="14045"/>
    <cellStyle name="T_Book1_09c_PhandienNhaso9_PTVT CX 5 2" xfId="14046"/>
    <cellStyle name="T_Book1_09c_PhandienNhaso9_PTVT CX 5 2 2" xfId="14047"/>
    <cellStyle name="T_Book1_09c_PhandienNhaso9_PTVT CX 5 2 3" xfId="14048"/>
    <cellStyle name="T_Book1_09c_PhandienNhaso9_PTVT CX 5 3" xfId="14049"/>
    <cellStyle name="T_Book1_09c_PhandienNhaso9_PTVT CX 5 4" xfId="14050"/>
    <cellStyle name="T_Book1_09c_PhandienNhaso9_PTVT CX 5 5" xfId="14051"/>
    <cellStyle name="T_Book1_09c_PhandienNhaso9_PTVT CX 6" xfId="14052"/>
    <cellStyle name="T_Book1_09c_PhandienNhaso9_PTVT CX 6 2" xfId="14053"/>
    <cellStyle name="T_Book1_09c_PhandienNhaso9_PTVT CX 6 2 2" xfId="14054"/>
    <cellStyle name="T_Book1_09c_PhandienNhaso9_PTVT CX 6 2 3" xfId="14055"/>
    <cellStyle name="T_Book1_09c_PhandienNhaso9_PTVT CX 6 3" xfId="14056"/>
    <cellStyle name="T_Book1_09c_PhandienNhaso9_PTVT CX 6 4" xfId="14057"/>
    <cellStyle name="T_Book1_09c_PhandienNhaso9_PTVT CX 6 5" xfId="14058"/>
    <cellStyle name="T_Book1_09c_PhandienNhaso9_PTVT CX 7" xfId="14059"/>
    <cellStyle name="T_Book1_09c_PhandienNhaso9_PTVT CX 7 2" xfId="14060"/>
    <cellStyle name="T_Book1_09c_PhandienNhaso9_PTVT CX 7 3" xfId="14061"/>
    <cellStyle name="T_Book1_09c_PhandienNhaso9_PTVT CX 7 4" xfId="14062"/>
    <cellStyle name="T_Book1_09c_PhandienNhaso9_PTVT CX 8" xfId="14063"/>
    <cellStyle name="T_Book1_09c_PhandienNhaso9_PTVT CX 8 2" xfId="14064"/>
    <cellStyle name="T_Book1_09c_PhandienNhaso9_PTVT CX 8 3" xfId="14065"/>
    <cellStyle name="T_Book1_09c_PhandienNhaso9_PTVT CX 8 4" xfId="14066"/>
    <cellStyle name="T_Book1_09c_PhandienNhaso9_PTVT CX 9" xfId="14067"/>
    <cellStyle name="T_Book1_09c_PhandienNhaso9_PTVT CX 9 2" xfId="14068"/>
    <cellStyle name="T_Book1_09c_PhandienNhaso9_thiet bi tao dan" xfId="14165"/>
    <cellStyle name="T_Book1_09c_PhandienNhaso9_thiet bi tao dan 10" xfId="14166"/>
    <cellStyle name="T_Book1_09c_PhandienNhaso9_thiet bi tao dan 11" xfId="14167"/>
    <cellStyle name="T_Book1_09c_PhandienNhaso9_thiet bi tao dan 2" xfId="14168"/>
    <cellStyle name="T_Book1_09c_PhandienNhaso9_thiet bi tao dan 2 2" xfId="14169"/>
    <cellStyle name="T_Book1_09c_PhandienNhaso9_thiet bi tao dan 2 2 2" xfId="14170"/>
    <cellStyle name="T_Book1_09c_PhandienNhaso9_thiet bi tao dan 2 2 3" xfId="14171"/>
    <cellStyle name="T_Book1_09c_PhandienNhaso9_thiet bi tao dan 2 3" xfId="14172"/>
    <cellStyle name="T_Book1_09c_PhandienNhaso9_thiet bi tao dan 2 4" xfId="14173"/>
    <cellStyle name="T_Book1_09c_PhandienNhaso9_thiet bi tao dan 2 5" xfId="14174"/>
    <cellStyle name="T_Book1_09c_PhandienNhaso9_thiet bi tao dan 3" xfId="14175"/>
    <cellStyle name="T_Book1_09c_PhandienNhaso9_thiet bi tao dan 3 2" xfId="14176"/>
    <cellStyle name="T_Book1_09c_PhandienNhaso9_thiet bi tao dan 3 2 2" xfId="14177"/>
    <cellStyle name="T_Book1_09c_PhandienNhaso9_thiet bi tao dan 3 2 3" xfId="14178"/>
    <cellStyle name="T_Book1_09c_PhandienNhaso9_thiet bi tao dan 3 3" xfId="14179"/>
    <cellStyle name="T_Book1_09c_PhandienNhaso9_thiet bi tao dan 3 4" xfId="14180"/>
    <cellStyle name="T_Book1_09c_PhandienNhaso9_thiet bi tao dan 3 5" xfId="14181"/>
    <cellStyle name="T_Book1_09c_PhandienNhaso9_thiet bi tao dan 4" xfId="14182"/>
    <cellStyle name="T_Book1_09c_PhandienNhaso9_thiet bi tao dan 4 2" xfId="14183"/>
    <cellStyle name="T_Book1_09c_PhandienNhaso9_thiet bi tao dan 4 2 2" xfId="14184"/>
    <cellStyle name="T_Book1_09c_PhandienNhaso9_thiet bi tao dan 4 2 3" xfId="14185"/>
    <cellStyle name="T_Book1_09c_PhandienNhaso9_thiet bi tao dan 4 3" xfId="14186"/>
    <cellStyle name="T_Book1_09c_PhandienNhaso9_thiet bi tao dan 4 4" xfId="14187"/>
    <cellStyle name="T_Book1_09c_PhandienNhaso9_thiet bi tao dan 4 5" xfId="14188"/>
    <cellStyle name="T_Book1_09c_PhandienNhaso9_thiet bi tao dan 5" xfId="14189"/>
    <cellStyle name="T_Book1_09c_PhandienNhaso9_thiet bi tao dan 5 2" xfId="14190"/>
    <cellStyle name="T_Book1_09c_PhandienNhaso9_thiet bi tao dan 5 2 2" xfId="14191"/>
    <cellStyle name="T_Book1_09c_PhandienNhaso9_thiet bi tao dan 5 2 3" xfId="14192"/>
    <cellStyle name="T_Book1_09c_PhandienNhaso9_thiet bi tao dan 5 3" xfId="14193"/>
    <cellStyle name="T_Book1_09c_PhandienNhaso9_thiet bi tao dan 5 4" xfId="14194"/>
    <cellStyle name="T_Book1_09c_PhandienNhaso9_thiet bi tao dan 5 5" xfId="14195"/>
    <cellStyle name="T_Book1_09c_PhandienNhaso9_thiet bi tao dan 6" xfId="14196"/>
    <cellStyle name="T_Book1_09c_PhandienNhaso9_thiet bi tao dan 6 2" xfId="14197"/>
    <cellStyle name="T_Book1_09c_PhandienNhaso9_thiet bi tao dan 6 2 2" xfId="14198"/>
    <cellStyle name="T_Book1_09c_PhandienNhaso9_thiet bi tao dan 6 2 3" xfId="14199"/>
    <cellStyle name="T_Book1_09c_PhandienNhaso9_thiet bi tao dan 6 3" xfId="14200"/>
    <cellStyle name="T_Book1_09c_PhandienNhaso9_thiet bi tao dan 6 4" xfId="14201"/>
    <cellStyle name="T_Book1_09c_PhandienNhaso9_thiet bi tao dan 6 5" xfId="14202"/>
    <cellStyle name="T_Book1_09c_PhandienNhaso9_thiet bi tao dan 7" xfId="14203"/>
    <cellStyle name="T_Book1_09c_PhandienNhaso9_thiet bi tao dan 7 2" xfId="14204"/>
    <cellStyle name="T_Book1_09c_PhandienNhaso9_thiet bi tao dan 7 3" xfId="14205"/>
    <cellStyle name="T_Book1_09c_PhandienNhaso9_thiet bi tao dan 7 4" xfId="14206"/>
    <cellStyle name="T_Book1_09c_PhandienNhaso9_thiet bi tao dan 8" xfId="14207"/>
    <cellStyle name="T_Book1_09c_PhandienNhaso9_thiet bi tao dan 8 2" xfId="14208"/>
    <cellStyle name="T_Book1_09c_PhandienNhaso9_thiet bi tao dan 8 3" xfId="14209"/>
    <cellStyle name="T_Book1_09c_PhandienNhaso9_thiet bi tao dan 8 4" xfId="14210"/>
    <cellStyle name="T_Book1_09c_PhandienNhaso9_thiet bi tao dan 9" xfId="14211"/>
    <cellStyle name="T_Book1_09c_PhandienNhaso9_thiet bi tao dan 9 2" xfId="14212"/>
    <cellStyle name="T_Book1_09c_PhandienNhaso9_TONG DU TOAN CV TAO DAN" xfId="14069"/>
    <cellStyle name="T_Book1_09c_PhandienNhaso9_TONG DU TOAN CV TAO DAN 10" xfId="14070"/>
    <cellStyle name="T_Book1_09c_PhandienNhaso9_TONG DU TOAN CV TAO DAN 11" xfId="14071"/>
    <cellStyle name="T_Book1_09c_PhandienNhaso9_TONG DU TOAN CV TAO DAN 2" xfId="14072"/>
    <cellStyle name="T_Book1_09c_PhandienNhaso9_TONG DU TOAN CV TAO DAN 2 2" xfId="14073"/>
    <cellStyle name="T_Book1_09c_PhandienNhaso9_TONG DU TOAN CV TAO DAN 2 2 2" xfId="14074"/>
    <cellStyle name="T_Book1_09c_PhandienNhaso9_TONG DU TOAN CV TAO DAN 2 2 3" xfId="14075"/>
    <cellStyle name="T_Book1_09c_PhandienNhaso9_TONG DU TOAN CV TAO DAN 2 3" xfId="14076"/>
    <cellStyle name="T_Book1_09c_PhandienNhaso9_TONG DU TOAN CV TAO DAN 2 4" xfId="14077"/>
    <cellStyle name="T_Book1_09c_PhandienNhaso9_TONG DU TOAN CV TAO DAN 2 5" xfId="14078"/>
    <cellStyle name="T_Book1_09c_PhandienNhaso9_TONG DU TOAN CV TAO DAN 3" xfId="14079"/>
    <cellStyle name="T_Book1_09c_PhandienNhaso9_TONG DU TOAN CV TAO DAN 3 2" xfId="14080"/>
    <cellStyle name="T_Book1_09c_PhandienNhaso9_TONG DU TOAN CV TAO DAN 3 2 2" xfId="14081"/>
    <cellStyle name="T_Book1_09c_PhandienNhaso9_TONG DU TOAN CV TAO DAN 3 2 3" xfId="14082"/>
    <cellStyle name="T_Book1_09c_PhandienNhaso9_TONG DU TOAN CV TAO DAN 3 3" xfId="14083"/>
    <cellStyle name="T_Book1_09c_PhandienNhaso9_TONG DU TOAN CV TAO DAN 3 4" xfId="14084"/>
    <cellStyle name="T_Book1_09c_PhandienNhaso9_TONG DU TOAN CV TAO DAN 3 5" xfId="14085"/>
    <cellStyle name="T_Book1_09c_PhandienNhaso9_TONG DU TOAN CV TAO DAN 4" xfId="14086"/>
    <cellStyle name="T_Book1_09c_PhandienNhaso9_TONG DU TOAN CV TAO DAN 4 2" xfId="14087"/>
    <cellStyle name="T_Book1_09c_PhandienNhaso9_TONG DU TOAN CV TAO DAN 4 2 2" xfId="14088"/>
    <cellStyle name="T_Book1_09c_PhandienNhaso9_TONG DU TOAN CV TAO DAN 4 2 3" xfId="14089"/>
    <cellStyle name="T_Book1_09c_PhandienNhaso9_TONG DU TOAN CV TAO DAN 4 3" xfId="14090"/>
    <cellStyle name="T_Book1_09c_PhandienNhaso9_TONG DU TOAN CV TAO DAN 4 4" xfId="14091"/>
    <cellStyle name="T_Book1_09c_PhandienNhaso9_TONG DU TOAN CV TAO DAN 4 5" xfId="14092"/>
    <cellStyle name="T_Book1_09c_PhandienNhaso9_TONG DU TOAN CV TAO DAN 5" xfId="14093"/>
    <cellStyle name="T_Book1_09c_PhandienNhaso9_TONG DU TOAN CV TAO DAN 5 2" xfId="14094"/>
    <cellStyle name="T_Book1_09c_PhandienNhaso9_TONG DU TOAN CV TAO DAN 5 2 2" xfId="14095"/>
    <cellStyle name="T_Book1_09c_PhandienNhaso9_TONG DU TOAN CV TAO DAN 5 2 3" xfId="14096"/>
    <cellStyle name="T_Book1_09c_PhandienNhaso9_TONG DU TOAN CV TAO DAN 5 3" xfId="14097"/>
    <cellStyle name="T_Book1_09c_PhandienNhaso9_TONG DU TOAN CV TAO DAN 5 4" xfId="14098"/>
    <cellStyle name="T_Book1_09c_PhandienNhaso9_TONG DU TOAN CV TAO DAN 5 5" xfId="14099"/>
    <cellStyle name="T_Book1_09c_PhandienNhaso9_TONG DU TOAN CV TAO DAN 6" xfId="14100"/>
    <cellStyle name="T_Book1_09c_PhandienNhaso9_TONG DU TOAN CV TAO DAN 6 2" xfId="14101"/>
    <cellStyle name="T_Book1_09c_PhandienNhaso9_TONG DU TOAN CV TAO DAN 6 2 2" xfId="14102"/>
    <cellStyle name="T_Book1_09c_PhandienNhaso9_TONG DU TOAN CV TAO DAN 6 2 3" xfId="14103"/>
    <cellStyle name="T_Book1_09c_PhandienNhaso9_TONG DU TOAN CV TAO DAN 6 3" xfId="14104"/>
    <cellStyle name="T_Book1_09c_PhandienNhaso9_TONG DU TOAN CV TAO DAN 6 4" xfId="14105"/>
    <cellStyle name="T_Book1_09c_PhandienNhaso9_TONG DU TOAN CV TAO DAN 6 5" xfId="14106"/>
    <cellStyle name="T_Book1_09c_PhandienNhaso9_TONG DU TOAN CV TAO DAN 7" xfId="14107"/>
    <cellStyle name="T_Book1_09c_PhandienNhaso9_TONG DU TOAN CV TAO DAN 7 2" xfId="14108"/>
    <cellStyle name="T_Book1_09c_PhandienNhaso9_TONG DU TOAN CV TAO DAN 7 3" xfId="14109"/>
    <cellStyle name="T_Book1_09c_PhandienNhaso9_TONG DU TOAN CV TAO DAN 7 4" xfId="14110"/>
    <cellStyle name="T_Book1_09c_PhandienNhaso9_TONG DU TOAN CV TAO DAN 8" xfId="14111"/>
    <cellStyle name="T_Book1_09c_PhandienNhaso9_TONG DU TOAN CV TAO DAN 8 2" xfId="14112"/>
    <cellStyle name="T_Book1_09c_PhandienNhaso9_TONG DU TOAN CV TAO DAN 8 3" xfId="14113"/>
    <cellStyle name="T_Book1_09c_PhandienNhaso9_TONG DU TOAN CV TAO DAN 8 4" xfId="14114"/>
    <cellStyle name="T_Book1_09c_PhandienNhaso9_TONG DU TOAN CV TAO DAN 9" xfId="14115"/>
    <cellStyle name="T_Book1_09c_PhandienNhaso9_TONG DU TOAN CV TAO DAN 9 2" xfId="14116"/>
    <cellStyle name="T_Book1_09c_PhandienNhaso9_TONG DU TOAN CV TAO DAN hoan chinh" xfId="14117"/>
    <cellStyle name="T_Book1_09c_PhandienNhaso9_TONG DU TOAN CV TAO DAN hoan chinh 10" xfId="14118"/>
    <cellStyle name="T_Book1_09c_PhandienNhaso9_TONG DU TOAN CV TAO DAN hoan chinh 11" xfId="14119"/>
    <cellStyle name="T_Book1_09c_PhandienNhaso9_TONG DU TOAN CV TAO DAN hoan chinh 2" xfId="14120"/>
    <cellStyle name="T_Book1_09c_PhandienNhaso9_TONG DU TOAN CV TAO DAN hoan chinh 2 2" xfId="14121"/>
    <cellStyle name="T_Book1_09c_PhandienNhaso9_TONG DU TOAN CV TAO DAN hoan chinh 2 2 2" xfId="14122"/>
    <cellStyle name="T_Book1_09c_PhandienNhaso9_TONG DU TOAN CV TAO DAN hoan chinh 2 2 3" xfId="14123"/>
    <cellStyle name="T_Book1_09c_PhandienNhaso9_TONG DU TOAN CV TAO DAN hoan chinh 2 3" xfId="14124"/>
    <cellStyle name="T_Book1_09c_PhandienNhaso9_TONG DU TOAN CV TAO DAN hoan chinh 2 4" xfId="14125"/>
    <cellStyle name="T_Book1_09c_PhandienNhaso9_TONG DU TOAN CV TAO DAN hoan chinh 2 5" xfId="14126"/>
    <cellStyle name="T_Book1_09c_PhandienNhaso9_TONG DU TOAN CV TAO DAN hoan chinh 3" xfId="14127"/>
    <cellStyle name="T_Book1_09c_PhandienNhaso9_TONG DU TOAN CV TAO DAN hoan chinh 3 2" xfId="14128"/>
    <cellStyle name="T_Book1_09c_PhandienNhaso9_TONG DU TOAN CV TAO DAN hoan chinh 3 2 2" xfId="14129"/>
    <cellStyle name="T_Book1_09c_PhandienNhaso9_TONG DU TOAN CV TAO DAN hoan chinh 3 2 3" xfId="14130"/>
    <cellStyle name="T_Book1_09c_PhandienNhaso9_TONG DU TOAN CV TAO DAN hoan chinh 3 3" xfId="14131"/>
    <cellStyle name="T_Book1_09c_PhandienNhaso9_TONG DU TOAN CV TAO DAN hoan chinh 3 4" xfId="14132"/>
    <cellStyle name="T_Book1_09c_PhandienNhaso9_TONG DU TOAN CV TAO DAN hoan chinh 3 5" xfId="14133"/>
    <cellStyle name="T_Book1_09c_PhandienNhaso9_TONG DU TOAN CV TAO DAN hoan chinh 4" xfId="14134"/>
    <cellStyle name="T_Book1_09c_PhandienNhaso9_TONG DU TOAN CV TAO DAN hoan chinh 4 2" xfId="14135"/>
    <cellStyle name="T_Book1_09c_PhandienNhaso9_TONG DU TOAN CV TAO DAN hoan chinh 4 2 2" xfId="14136"/>
    <cellStyle name="T_Book1_09c_PhandienNhaso9_TONG DU TOAN CV TAO DAN hoan chinh 4 2 3" xfId="14137"/>
    <cellStyle name="T_Book1_09c_PhandienNhaso9_TONG DU TOAN CV TAO DAN hoan chinh 4 3" xfId="14138"/>
    <cellStyle name="T_Book1_09c_PhandienNhaso9_TONG DU TOAN CV TAO DAN hoan chinh 4 4" xfId="14139"/>
    <cellStyle name="T_Book1_09c_PhandienNhaso9_TONG DU TOAN CV TAO DAN hoan chinh 4 5" xfId="14140"/>
    <cellStyle name="T_Book1_09c_PhandienNhaso9_TONG DU TOAN CV TAO DAN hoan chinh 5" xfId="14141"/>
    <cellStyle name="T_Book1_09c_PhandienNhaso9_TONG DU TOAN CV TAO DAN hoan chinh 5 2" xfId="14142"/>
    <cellStyle name="T_Book1_09c_PhandienNhaso9_TONG DU TOAN CV TAO DAN hoan chinh 5 2 2" xfId="14143"/>
    <cellStyle name="T_Book1_09c_PhandienNhaso9_TONG DU TOAN CV TAO DAN hoan chinh 5 2 3" xfId="14144"/>
    <cellStyle name="T_Book1_09c_PhandienNhaso9_TONG DU TOAN CV TAO DAN hoan chinh 5 3" xfId="14145"/>
    <cellStyle name="T_Book1_09c_PhandienNhaso9_TONG DU TOAN CV TAO DAN hoan chinh 5 4" xfId="14146"/>
    <cellStyle name="T_Book1_09c_PhandienNhaso9_TONG DU TOAN CV TAO DAN hoan chinh 5 5" xfId="14147"/>
    <cellStyle name="T_Book1_09c_PhandienNhaso9_TONG DU TOAN CV TAO DAN hoan chinh 6" xfId="14148"/>
    <cellStyle name="T_Book1_09c_PhandienNhaso9_TONG DU TOAN CV TAO DAN hoan chinh 6 2" xfId="14149"/>
    <cellStyle name="T_Book1_09c_PhandienNhaso9_TONG DU TOAN CV TAO DAN hoan chinh 6 2 2" xfId="14150"/>
    <cellStyle name="T_Book1_09c_PhandienNhaso9_TONG DU TOAN CV TAO DAN hoan chinh 6 2 3" xfId="14151"/>
    <cellStyle name="T_Book1_09c_PhandienNhaso9_TONG DU TOAN CV TAO DAN hoan chinh 6 3" xfId="14152"/>
    <cellStyle name="T_Book1_09c_PhandienNhaso9_TONG DU TOAN CV TAO DAN hoan chinh 6 4" xfId="14153"/>
    <cellStyle name="T_Book1_09c_PhandienNhaso9_TONG DU TOAN CV TAO DAN hoan chinh 6 5" xfId="14154"/>
    <cellStyle name="T_Book1_09c_PhandienNhaso9_TONG DU TOAN CV TAO DAN hoan chinh 7" xfId="14155"/>
    <cellStyle name="T_Book1_09c_PhandienNhaso9_TONG DU TOAN CV TAO DAN hoan chinh 7 2" xfId="14156"/>
    <cellStyle name="T_Book1_09c_PhandienNhaso9_TONG DU TOAN CV TAO DAN hoan chinh 7 3" xfId="14157"/>
    <cellStyle name="T_Book1_09c_PhandienNhaso9_TONG DU TOAN CV TAO DAN hoan chinh 7 4" xfId="14158"/>
    <cellStyle name="T_Book1_09c_PhandienNhaso9_TONG DU TOAN CV TAO DAN hoan chinh 8" xfId="14159"/>
    <cellStyle name="T_Book1_09c_PhandienNhaso9_TONG DU TOAN CV TAO DAN hoan chinh 8 2" xfId="14160"/>
    <cellStyle name="T_Book1_09c_PhandienNhaso9_TONG DU TOAN CV TAO DAN hoan chinh 8 3" xfId="14161"/>
    <cellStyle name="T_Book1_09c_PhandienNhaso9_TONG DU TOAN CV TAO DAN hoan chinh 8 4" xfId="14162"/>
    <cellStyle name="T_Book1_09c_PhandienNhaso9_TONG DU TOAN CV TAO DAN hoan chinh 9" xfId="14163"/>
    <cellStyle name="T_Book1_09c_PhandienNhaso9_TONG DU TOAN CV TAO DAN hoan chinh 9 2" xfId="14164"/>
    <cellStyle name="T_Book1_09d_Phannuocnhaso9" xfId="14213"/>
    <cellStyle name="T_Book1_09d_Phannuocnhaso9 10" xfId="14214"/>
    <cellStyle name="T_Book1_09d_Phannuocnhaso9 10 2" xfId="14215"/>
    <cellStyle name="T_Book1_09d_Phannuocnhaso9 10 3" xfId="14216"/>
    <cellStyle name="T_Book1_09d_Phannuocnhaso9 10 4" xfId="14217"/>
    <cellStyle name="T_Book1_09d_Phannuocnhaso9 11" xfId="14218"/>
    <cellStyle name="T_Book1_09d_Phannuocnhaso9 11 2" xfId="14219"/>
    <cellStyle name="T_Book1_09d_Phannuocnhaso9 11 3" xfId="14220"/>
    <cellStyle name="T_Book1_09d_Phannuocnhaso9 11 4" xfId="14221"/>
    <cellStyle name="T_Book1_09d_Phannuocnhaso9 12" xfId="14222"/>
    <cellStyle name="T_Book1_09d_Phannuocnhaso9 12 2" xfId="14223"/>
    <cellStyle name="T_Book1_09d_Phannuocnhaso9 13" xfId="14224"/>
    <cellStyle name="T_Book1_09d_Phannuocnhaso9 14" xfId="14225"/>
    <cellStyle name="T_Book1_09d_Phannuocnhaso9 2" xfId="14226"/>
    <cellStyle name="T_Book1_09d_Phannuocnhaso9 2 10" xfId="14227"/>
    <cellStyle name="T_Book1_09d_Phannuocnhaso9 2 11" xfId="14228"/>
    <cellStyle name="T_Book1_09d_Phannuocnhaso9 2 2" xfId="14229"/>
    <cellStyle name="T_Book1_09d_Phannuocnhaso9 2 2 2" xfId="14230"/>
    <cellStyle name="T_Book1_09d_Phannuocnhaso9 2 2 2 2" xfId="14231"/>
    <cellStyle name="T_Book1_09d_Phannuocnhaso9 2 2 2 3" xfId="14232"/>
    <cellStyle name="T_Book1_09d_Phannuocnhaso9 2 2 3" xfId="14233"/>
    <cellStyle name="T_Book1_09d_Phannuocnhaso9 2 2 4" xfId="14234"/>
    <cellStyle name="T_Book1_09d_Phannuocnhaso9 2 2 5" xfId="14235"/>
    <cellStyle name="T_Book1_09d_Phannuocnhaso9 2 3" xfId="14236"/>
    <cellStyle name="T_Book1_09d_Phannuocnhaso9 2 3 2" xfId="14237"/>
    <cellStyle name="T_Book1_09d_Phannuocnhaso9 2 3 2 2" xfId="14238"/>
    <cellStyle name="T_Book1_09d_Phannuocnhaso9 2 3 2 3" xfId="14239"/>
    <cellStyle name="T_Book1_09d_Phannuocnhaso9 2 3 3" xfId="14240"/>
    <cellStyle name="T_Book1_09d_Phannuocnhaso9 2 3 4" xfId="14241"/>
    <cellStyle name="T_Book1_09d_Phannuocnhaso9 2 3 5" xfId="14242"/>
    <cellStyle name="T_Book1_09d_Phannuocnhaso9 2 4" xfId="14243"/>
    <cellStyle name="T_Book1_09d_Phannuocnhaso9 2 4 2" xfId="14244"/>
    <cellStyle name="T_Book1_09d_Phannuocnhaso9 2 4 2 2" xfId="14245"/>
    <cellStyle name="T_Book1_09d_Phannuocnhaso9 2 4 2 3" xfId="14246"/>
    <cellStyle name="T_Book1_09d_Phannuocnhaso9 2 4 3" xfId="14247"/>
    <cellStyle name="T_Book1_09d_Phannuocnhaso9 2 4 4" xfId="14248"/>
    <cellStyle name="T_Book1_09d_Phannuocnhaso9 2 4 5" xfId="14249"/>
    <cellStyle name="T_Book1_09d_Phannuocnhaso9 2 5" xfId="14250"/>
    <cellStyle name="T_Book1_09d_Phannuocnhaso9 2 5 2" xfId="14251"/>
    <cellStyle name="T_Book1_09d_Phannuocnhaso9 2 5 2 2" xfId="14252"/>
    <cellStyle name="T_Book1_09d_Phannuocnhaso9 2 5 2 3" xfId="14253"/>
    <cellStyle name="T_Book1_09d_Phannuocnhaso9 2 5 3" xfId="14254"/>
    <cellStyle name="T_Book1_09d_Phannuocnhaso9 2 5 4" xfId="14255"/>
    <cellStyle name="T_Book1_09d_Phannuocnhaso9 2 5 5" xfId="14256"/>
    <cellStyle name="T_Book1_09d_Phannuocnhaso9 2 6" xfId="14257"/>
    <cellStyle name="T_Book1_09d_Phannuocnhaso9 2 6 2" xfId="14258"/>
    <cellStyle name="T_Book1_09d_Phannuocnhaso9 2 6 2 2" xfId="14259"/>
    <cellStyle name="T_Book1_09d_Phannuocnhaso9 2 6 2 3" xfId="14260"/>
    <cellStyle name="T_Book1_09d_Phannuocnhaso9 2 6 3" xfId="14261"/>
    <cellStyle name="T_Book1_09d_Phannuocnhaso9 2 6 4" xfId="14262"/>
    <cellStyle name="T_Book1_09d_Phannuocnhaso9 2 6 5" xfId="14263"/>
    <cellStyle name="T_Book1_09d_Phannuocnhaso9 2 7" xfId="14264"/>
    <cellStyle name="T_Book1_09d_Phannuocnhaso9 2 7 2" xfId="14265"/>
    <cellStyle name="T_Book1_09d_Phannuocnhaso9 2 7 3" xfId="14266"/>
    <cellStyle name="T_Book1_09d_Phannuocnhaso9 2 7 4" xfId="14267"/>
    <cellStyle name="T_Book1_09d_Phannuocnhaso9 2 8" xfId="14268"/>
    <cellStyle name="T_Book1_09d_Phannuocnhaso9 2 8 2" xfId="14269"/>
    <cellStyle name="T_Book1_09d_Phannuocnhaso9 2 8 3" xfId="14270"/>
    <cellStyle name="T_Book1_09d_Phannuocnhaso9 2 8 4" xfId="14271"/>
    <cellStyle name="T_Book1_09d_Phannuocnhaso9 2 9" xfId="14272"/>
    <cellStyle name="T_Book1_09d_Phannuocnhaso9 2 9 2" xfId="14273"/>
    <cellStyle name="T_Book1_09d_Phannuocnhaso9 3" xfId="14274"/>
    <cellStyle name="T_Book1_09d_Phannuocnhaso9 3 10" xfId="14275"/>
    <cellStyle name="T_Book1_09d_Phannuocnhaso9 3 11" xfId="14276"/>
    <cellStyle name="T_Book1_09d_Phannuocnhaso9 3 2" xfId="14277"/>
    <cellStyle name="T_Book1_09d_Phannuocnhaso9 3 2 2" xfId="14278"/>
    <cellStyle name="T_Book1_09d_Phannuocnhaso9 3 2 2 2" xfId="14279"/>
    <cellStyle name="T_Book1_09d_Phannuocnhaso9 3 2 2 3" xfId="14280"/>
    <cellStyle name="T_Book1_09d_Phannuocnhaso9 3 2 3" xfId="14281"/>
    <cellStyle name="T_Book1_09d_Phannuocnhaso9 3 2 4" xfId="14282"/>
    <cellStyle name="T_Book1_09d_Phannuocnhaso9 3 2 5" xfId="14283"/>
    <cellStyle name="T_Book1_09d_Phannuocnhaso9 3 3" xfId="14284"/>
    <cellStyle name="T_Book1_09d_Phannuocnhaso9 3 3 2" xfId="14285"/>
    <cellStyle name="T_Book1_09d_Phannuocnhaso9 3 3 2 2" xfId="14286"/>
    <cellStyle name="T_Book1_09d_Phannuocnhaso9 3 3 2 3" xfId="14287"/>
    <cellStyle name="T_Book1_09d_Phannuocnhaso9 3 3 3" xfId="14288"/>
    <cellStyle name="T_Book1_09d_Phannuocnhaso9 3 3 4" xfId="14289"/>
    <cellStyle name="T_Book1_09d_Phannuocnhaso9 3 3 5" xfId="14290"/>
    <cellStyle name="T_Book1_09d_Phannuocnhaso9 3 4" xfId="14291"/>
    <cellStyle name="T_Book1_09d_Phannuocnhaso9 3 4 2" xfId="14292"/>
    <cellStyle name="T_Book1_09d_Phannuocnhaso9 3 4 2 2" xfId="14293"/>
    <cellStyle name="T_Book1_09d_Phannuocnhaso9 3 4 2 3" xfId="14294"/>
    <cellStyle name="T_Book1_09d_Phannuocnhaso9 3 4 3" xfId="14295"/>
    <cellStyle name="T_Book1_09d_Phannuocnhaso9 3 4 4" xfId="14296"/>
    <cellStyle name="T_Book1_09d_Phannuocnhaso9 3 4 5" xfId="14297"/>
    <cellStyle name="T_Book1_09d_Phannuocnhaso9 3 5" xfId="14298"/>
    <cellStyle name="T_Book1_09d_Phannuocnhaso9 3 5 2" xfId="14299"/>
    <cellStyle name="T_Book1_09d_Phannuocnhaso9 3 5 2 2" xfId="14300"/>
    <cellStyle name="T_Book1_09d_Phannuocnhaso9 3 5 2 3" xfId="14301"/>
    <cellStyle name="T_Book1_09d_Phannuocnhaso9 3 5 3" xfId="14302"/>
    <cellStyle name="T_Book1_09d_Phannuocnhaso9 3 5 4" xfId="14303"/>
    <cellStyle name="T_Book1_09d_Phannuocnhaso9 3 5 5" xfId="14304"/>
    <cellStyle name="T_Book1_09d_Phannuocnhaso9 3 6" xfId="14305"/>
    <cellStyle name="T_Book1_09d_Phannuocnhaso9 3 6 2" xfId="14306"/>
    <cellStyle name="T_Book1_09d_Phannuocnhaso9 3 6 2 2" xfId="14307"/>
    <cellStyle name="T_Book1_09d_Phannuocnhaso9 3 6 2 3" xfId="14308"/>
    <cellStyle name="T_Book1_09d_Phannuocnhaso9 3 6 3" xfId="14309"/>
    <cellStyle name="T_Book1_09d_Phannuocnhaso9 3 6 4" xfId="14310"/>
    <cellStyle name="T_Book1_09d_Phannuocnhaso9 3 6 5" xfId="14311"/>
    <cellStyle name="T_Book1_09d_Phannuocnhaso9 3 7" xfId="14312"/>
    <cellStyle name="T_Book1_09d_Phannuocnhaso9 3 7 2" xfId="14313"/>
    <cellStyle name="T_Book1_09d_Phannuocnhaso9 3 7 3" xfId="14314"/>
    <cellStyle name="T_Book1_09d_Phannuocnhaso9 3 7 4" xfId="14315"/>
    <cellStyle name="T_Book1_09d_Phannuocnhaso9 3 8" xfId="14316"/>
    <cellStyle name="T_Book1_09d_Phannuocnhaso9 3 8 2" xfId="14317"/>
    <cellStyle name="T_Book1_09d_Phannuocnhaso9 3 8 3" xfId="14318"/>
    <cellStyle name="T_Book1_09d_Phannuocnhaso9 3 8 4" xfId="14319"/>
    <cellStyle name="T_Book1_09d_Phannuocnhaso9 3 9" xfId="14320"/>
    <cellStyle name="T_Book1_09d_Phannuocnhaso9 3 9 2" xfId="14321"/>
    <cellStyle name="T_Book1_09d_Phannuocnhaso9 4" xfId="14322"/>
    <cellStyle name="T_Book1_09d_Phannuocnhaso9 4 10" xfId="14323"/>
    <cellStyle name="T_Book1_09d_Phannuocnhaso9 4 11" xfId="14324"/>
    <cellStyle name="T_Book1_09d_Phannuocnhaso9 4 2" xfId="14325"/>
    <cellStyle name="T_Book1_09d_Phannuocnhaso9 4 2 2" xfId="14326"/>
    <cellStyle name="T_Book1_09d_Phannuocnhaso9 4 2 2 2" xfId="14327"/>
    <cellStyle name="T_Book1_09d_Phannuocnhaso9 4 2 2 3" xfId="14328"/>
    <cellStyle name="T_Book1_09d_Phannuocnhaso9 4 2 3" xfId="14329"/>
    <cellStyle name="T_Book1_09d_Phannuocnhaso9 4 2 4" xfId="14330"/>
    <cellStyle name="T_Book1_09d_Phannuocnhaso9 4 2 5" xfId="14331"/>
    <cellStyle name="T_Book1_09d_Phannuocnhaso9 4 3" xfId="14332"/>
    <cellStyle name="T_Book1_09d_Phannuocnhaso9 4 3 2" xfId="14333"/>
    <cellStyle name="T_Book1_09d_Phannuocnhaso9 4 3 2 2" xfId="14334"/>
    <cellStyle name="T_Book1_09d_Phannuocnhaso9 4 3 2 3" xfId="14335"/>
    <cellStyle name="T_Book1_09d_Phannuocnhaso9 4 3 3" xfId="14336"/>
    <cellStyle name="T_Book1_09d_Phannuocnhaso9 4 3 4" xfId="14337"/>
    <cellStyle name="T_Book1_09d_Phannuocnhaso9 4 3 5" xfId="14338"/>
    <cellStyle name="T_Book1_09d_Phannuocnhaso9 4 4" xfId="14339"/>
    <cellStyle name="T_Book1_09d_Phannuocnhaso9 4 4 2" xfId="14340"/>
    <cellStyle name="T_Book1_09d_Phannuocnhaso9 4 4 2 2" xfId="14341"/>
    <cellStyle name="T_Book1_09d_Phannuocnhaso9 4 4 2 3" xfId="14342"/>
    <cellStyle name="T_Book1_09d_Phannuocnhaso9 4 4 3" xfId="14343"/>
    <cellStyle name="T_Book1_09d_Phannuocnhaso9 4 4 4" xfId="14344"/>
    <cellStyle name="T_Book1_09d_Phannuocnhaso9 4 4 5" xfId="14345"/>
    <cellStyle name="T_Book1_09d_Phannuocnhaso9 4 5" xfId="14346"/>
    <cellStyle name="T_Book1_09d_Phannuocnhaso9 4 5 2" xfId="14347"/>
    <cellStyle name="T_Book1_09d_Phannuocnhaso9 4 5 2 2" xfId="14348"/>
    <cellStyle name="T_Book1_09d_Phannuocnhaso9 4 5 2 3" xfId="14349"/>
    <cellStyle name="T_Book1_09d_Phannuocnhaso9 4 5 3" xfId="14350"/>
    <cellStyle name="T_Book1_09d_Phannuocnhaso9 4 5 4" xfId="14351"/>
    <cellStyle name="T_Book1_09d_Phannuocnhaso9 4 5 5" xfId="14352"/>
    <cellStyle name="T_Book1_09d_Phannuocnhaso9 4 6" xfId="14353"/>
    <cellStyle name="T_Book1_09d_Phannuocnhaso9 4 6 2" xfId="14354"/>
    <cellStyle name="T_Book1_09d_Phannuocnhaso9 4 6 2 2" xfId="14355"/>
    <cellStyle name="T_Book1_09d_Phannuocnhaso9 4 6 2 3" xfId="14356"/>
    <cellStyle name="T_Book1_09d_Phannuocnhaso9 4 6 3" xfId="14357"/>
    <cellStyle name="T_Book1_09d_Phannuocnhaso9 4 6 4" xfId="14358"/>
    <cellStyle name="T_Book1_09d_Phannuocnhaso9 4 6 5" xfId="14359"/>
    <cellStyle name="T_Book1_09d_Phannuocnhaso9 4 7" xfId="14360"/>
    <cellStyle name="T_Book1_09d_Phannuocnhaso9 4 7 2" xfId="14361"/>
    <cellStyle name="T_Book1_09d_Phannuocnhaso9 4 7 3" xfId="14362"/>
    <cellStyle name="T_Book1_09d_Phannuocnhaso9 4 7 4" xfId="14363"/>
    <cellStyle name="T_Book1_09d_Phannuocnhaso9 4 8" xfId="14364"/>
    <cellStyle name="T_Book1_09d_Phannuocnhaso9 4 8 2" xfId="14365"/>
    <cellStyle name="T_Book1_09d_Phannuocnhaso9 4 8 3" xfId="14366"/>
    <cellStyle name="T_Book1_09d_Phannuocnhaso9 4 8 4" xfId="14367"/>
    <cellStyle name="T_Book1_09d_Phannuocnhaso9 4 9" xfId="14368"/>
    <cellStyle name="T_Book1_09d_Phannuocnhaso9 4 9 2" xfId="14369"/>
    <cellStyle name="T_Book1_09d_Phannuocnhaso9 5" xfId="14370"/>
    <cellStyle name="T_Book1_09d_Phannuocnhaso9 5 2" xfId="14371"/>
    <cellStyle name="T_Book1_09d_Phannuocnhaso9 5 2 2" xfId="14372"/>
    <cellStyle name="T_Book1_09d_Phannuocnhaso9 5 2 3" xfId="14373"/>
    <cellStyle name="T_Book1_09d_Phannuocnhaso9 5 3" xfId="14374"/>
    <cellStyle name="T_Book1_09d_Phannuocnhaso9 5 4" xfId="14375"/>
    <cellStyle name="T_Book1_09d_Phannuocnhaso9 5 5" xfId="14376"/>
    <cellStyle name="T_Book1_09d_Phannuocnhaso9 6" xfId="14377"/>
    <cellStyle name="T_Book1_09d_Phannuocnhaso9 6 2" xfId="14378"/>
    <cellStyle name="T_Book1_09d_Phannuocnhaso9 6 2 2" xfId="14379"/>
    <cellStyle name="T_Book1_09d_Phannuocnhaso9 6 2 3" xfId="14380"/>
    <cellStyle name="T_Book1_09d_Phannuocnhaso9 6 3" xfId="14381"/>
    <cellStyle name="T_Book1_09d_Phannuocnhaso9 6 4" xfId="14382"/>
    <cellStyle name="T_Book1_09d_Phannuocnhaso9 6 5" xfId="14383"/>
    <cellStyle name="T_Book1_09d_Phannuocnhaso9 7" xfId="14384"/>
    <cellStyle name="T_Book1_09d_Phannuocnhaso9 7 2" xfId="14385"/>
    <cellStyle name="T_Book1_09d_Phannuocnhaso9 7 2 2" xfId="14386"/>
    <cellStyle name="T_Book1_09d_Phannuocnhaso9 7 2 3" xfId="14387"/>
    <cellStyle name="T_Book1_09d_Phannuocnhaso9 7 3" xfId="14388"/>
    <cellStyle name="T_Book1_09d_Phannuocnhaso9 7 4" xfId="14389"/>
    <cellStyle name="T_Book1_09d_Phannuocnhaso9 7 5" xfId="14390"/>
    <cellStyle name="T_Book1_09d_Phannuocnhaso9 8" xfId="14391"/>
    <cellStyle name="T_Book1_09d_Phannuocnhaso9 8 2" xfId="14392"/>
    <cellStyle name="T_Book1_09d_Phannuocnhaso9 8 2 2" xfId="14393"/>
    <cellStyle name="T_Book1_09d_Phannuocnhaso9 8 2 3" xfId="14394"/>
    <cellStyle name="T_Book1_09d_Phannuocnhaso9 8 3" xfId="14395"/>
    <cellStyle name="T_Book1_09d_Phannuocnhaso9 8 4" xfId="14396"/>
    <cellStyle name="T_Book1_09d_Phannuocnhaso9 8 5" xfId="14397"/>
    <cellStyle name="T_Book1_09d_Phannuocnhaso9 9" xfId="14398"/>
    <cellStyle name="T_Book1_09d_Phannuocnhaso9 9 2" xfId="14399"/>
    <cellStyle name="T_Book1_09d_Phannuocnhaso9 9 2 2" xfId="14400"/>
    <cellStyle name="T_Book1_09d_Phannuocnhaso9 9 2 3" xfId="14401"/>
    <cellStyle name="T_Book1_09d_Phannuocnhaso9 9 3" xfId="14402"/>
    <cellStyle name="T_Book1_09d_Phannuocnhaso9 9 4" xfId="14403"/>
    <cellStyle name="T_Book1_09d_Phannuocnhaso9 9 5" xfId="14404"/>
    <cellStyle name="T_Book1_09d_Phannuocnhaso9_CAY XANH" xfId="14405"/>
    <cellStyle name="T_Book1_09d_Phannuocnhaso9_CAY XANH 10" xfId="14406"/>
    <cellStyle name="T_Book1_09d_Phannuocnhaso9_CAY XANH 11" xfId="14407"/>
    <cellStyle name="T_Book1_09d_Phannuocnhaso9_CAY XANH 2" xfId="14408"/>
    <cellStyle name="T_Book1_09d_Phannuocnhaso9_CAY XANH 2 2" xfId="14409"/>
    <cellStyle name="T_Book1_09d_Phannuocnhaso9_CAY XANH 2 2 2" xfId="14410"/>
    <cellStyle name="T_Book1_09d_Phannuocnhaso9_CAY XANH 2 2 3" xfId="14411"/>
    <cellStyle name="T_Book1_09d_Phannuocnhaso9_CAY XANH 2 3" xfId="14412"/>
    <cellStyle name="T_Book1_09d_Phannuocnhaso9_CAY XANH 2 4" xfId="14413"/>
    <cellStyle name="T_Book1_09d_Phannuocnhaso9_CAY XANH 2 5" xfId="14414"/>
    <cellStyle name="T_Book1_09d_Phannuocnhaso9_CAY XANH 3" xfId="14415"/>
    <cellStyle name="T_Book1_09d_Phannuocnhaso9_CAY XANH 3 2" xfId="14416"/>
    <cellStyle name="T_Book1_09d_Phannuocnhaso9_CAY XANH 3 2 2" xfId="14417"/>
    <cellStyle name="T_Book1_09d_Phannuocnhaso9_CAY XANH 3 2 3" xfId="14418"/>
    <cellStyle name="T_Book1_09d_Phannuocnhaso9_CAY XANH 3 3" xfId="14419"/>
    <cellStyle name="T_Book1_09d_Phannuocnhaso9_CAY XANH 3 4" xfId="14420"/>
    <cellStyle name="T_Book1_09d_Phannuocnhaso9_CAY XANH 3 5" xfId="14421"/>
    <cellStyle name="T_Book1_09d_Phannuocnhaso9_CAY XANH 4" xfId="14422"/>
    <cellStyle name="T_Book1_09d_Phannuocnhaso9_CAY XANH 4 2" xfId="14423"/>
    <cellStyle name="T_Book1_09d_Phannuocnhaso9_CAY XANH 4 2 2" xfId="14424"/>
    <cellStyle name="T_Book1_09d_Phannuocnhaso9_CAY XANH 4 2 3" xfId="14425"/>
    <cellStyle name="T_Book1_09d_Phannuocnhaso9_CAY XANH 4 3" xfId="14426"/>
    <cellStyle name="T_Book1_09d_Phannuocnhaso9_CAY XANH 4 4" xfId="14427"/>
    <cellStyle name="T_Book1_09d_Phannuocnhaso9_CAY XANH 4 5" xfId="14428"/>
    <cellStyle name="T_Book1_09d_Phannuocnhaso9_CAY XANH 5" xfId="14429"/>
    <cellStyle name="T_Book1_09d_Phannuocnhaso9_CAY XANH 5 2" xfId="14430"/>
    <cellStyle name="T_Book1_09d_Phannuocnhaso9_CAY XANH 5 2 2" xfId="14431"/>
    <cellStyle name="T_Book1_09d_Phannuocnhaso9_CAY XANH 5 2 3" xfId="14432"/>
    <cellStyle name="T_Book1_09d_Phannuocnhaso9_CAY XANH 5 3" xfId="14433"/>
    <cellStyle name="T_Book1_09d_Phannuocnhaso9_CAY XANH 5 4" xfId="14434"/>
    <cellStyle name="T_Book1_09d_Phannuocnhaso9_CAY XANH 5 5" xfId="14435"/>
    <cellStyle name="T_Book1_09d_Phannuocnhaso9_CAY XANH 6" xfId="14436"/>
    <cellStyle name="T_Book1_09d_Phannuocnhaso9_CAY XANH 6 2" xfId="14437"/>
    <cellStyle name="T_Book1_09d_Phannuocnhaso9_CAY XANH 6 2 2" xfId="14438"/>
    <cellStyle name="T_Book1_09d_Phannuocnhaso9_CAY XANH 6 2 3" xfId="14439"/>
    <cellStyle name="T_Book1_09d_Phannuocnhaso9_CAY XANH 6 3" xfId="14440"/>
    <cellStyle name="T_Book1_09d_Phannuocnhaso9_CAY XANH 6 4" xfId="14441"/>
    <cellStyle name="T_Book1_09d_Phannuocnhaso9_CAY XANH 6 5" xfId="14442"/>
    <cellStyle name="T_Book1_09d_Phannuocnhaso9_CAY XANH 7" xfId="14443"/>
    <cellStyle name="T_Book1_09d_Phannuocnhaso9_CAY XANH 7 2" xfId="14444"/>
    <cellStyle name="T_Book1_09d_Phannuocnhaso9_CAY XANH 7 3" xfId="14445"/>
    <cellStyle name="T_Book1_09d_Phannuocnhaso9_CAY XANH 7 4" xfId="14446"/>
    <cellStyle name="T_Book1_09d_Phannuocnhaso9_CAY XANH 8" xfId="14447"/>
    <cellStyle name="T_Book1_09d_Phannuocnhaso9_CAY XANH 8 2" xfId="14448"/>
    <cellStyle name="T_Book1_09d_Phannuocnhaso9_CAY XANH 8 3" xfId="14449"/>
    <cellStyle name="T_Book1_09d_Phannuocnhaso9_CAY XANH 8 4" xfId="14450"/>
    <cellStyle name="T_Book1_09d_Phannuocnhaso9_CAY XANH 9" xfId="14451"/>
    <cellStyle name="T_Book1_09d_Phannuocnhaso9_CAY XANH 9 2" xfId="14452"/>
    <cellStyle name="T_Book1_09d_Phannuocnhaso9_DU TOAN CV 23-9 (phan cay xanh)" xfId="14453"/>
    <cellStyle name="T_Book1_09d_Phannuocnhaso9_DU TOAN CV 23-9 (phan cay xanh) 10" xfId="14454"/>
    <cellStyle name="T_Book1_09d_Phannuocnhaso9_DU TOAN CV 23-9 (phan cay xanh) 11" xfId="14455"/>
    <cellStyle name="T_Book1_09d_Phannuocnhaso9_DU TOAN CV 23-9 (phan cay xanh) 2" xfId="14456"/>
    <cellStyle name="T_Book1_09d_Phannuocnhaso9_DU TOAN CV 23-9 (phan cay xanh) 2 2" xfId="14457"/>
    <cellStyle name="T_Book1_09d_Phannuocnhaso9_DU TOAN CV 23-9 (phan cay xanh) 2 2 2" xfId="14458"/>
    <cellStyle name="T_Book1_09d_Phannuocnhaso9_DU TOAN CV 23-9 (phan cay xanh) 2 2 3" xfId="14459"/>
    <cellStyle name="T_Book1_09d_Phannuocnhaso9_DU TOAN CV 23-9 (phan cay xanh) 2 3" xfId="14460"/>
    <cellStyle name="T_Book1_09d_Phannuocnhaso9_DU TOAN CV 23-9 (phan cay xanh) 2 4" xfId="14461"/>
    <cellStyle name="T_Book1_09d_Phannuocnhaso9_DU TOAN CV 23-9 (phan cay xanh) 2 5" xfId="14462"/>
    <cellStyle name="T_Book1_09d_Phannuocnhaso9_DU TOAN CV 23-9 (phan cay xanh) 3" xfId="14463"/>
    <cellStyle name="T_Book1_09d_Phannuocnhaso9_DU TOAN CV 23-9 (phan cay xanh) 3 2" xfId="14464"/>
    <cellStyle name="T_Book1_09d_Phannuocnhaso9_DU TOAN CV 23-9 (phan cay xanh) 3 2 2" xfId="14465"/>
    <cellStyle name="T_Book1_09d_Phannuocnhaso9_DU TOAN CV 23-9 (phan cay xanh) 3 2 3" xfId="14466"/>
    <cellStyle name="T_Book1_09d_Phannuocnhaso9_DU TOAN CV 23-9 (phan cay xanh) 3 3" xfId="14467"/>
    <cellStyle name="T_Book1_09d_Phannuocnhaso9_DU TOAN CV 23-9 (phan cay xanh) 3 4" xfId="14468"/>
    <cellStyle name="T_Book1_09d_Phannuocnhaso9_DU TOAN CV 23-9 (phan cay xanh) 3 5" xfId="14469"/>
    <cellStyle name="T_Book1_09d_Phannuocnhaso9_DU TOAN CV 23-9 (phan cay xanh) 4" xfId="14470"/>
    <cellStyle name="T_Book1_09d_Phannuocnhaso9_DU TOAN CV 23-9 (phan cay xanh) 4 2" xfId="14471"/>
    <cellStyle name="T_Book1_09d_Phannuocnhaso9_DU TOAN CV 23-9 (phan cay xanh) 4 2 2" xfId="14472"/>
    <cellStyle name="T_Book1_09d_Phannuocnhaso9_DU TOAN CV 23-9 (phan cay xanh) 4 2 3" xfId="14473"/>
    <cellStyle name="T_Book1_09d_Phannuocnhaso9_DU TOAN CV 23-9 (phan cay xanh) 4 3" xfId="14474"/>
    <cellStyle name="T_Book1_09d_Phannuocnhaso9_DU TOAN CV 23-9 (phan cay xanh) 4 4" xfId="14475"/>
    <cellStyle name="T_Book1_09d_Phannuocnhaso9_DU TOAN CV 23-9 (phan cay xanh) 4 5" xfId="14476"/>
    <cellStyle name="T_Book1_09d_Phannuocnhaso9_DU TOAN CV 23-9 (phan cay xanh) 5" xfId="14477"/>
    <cellStyle name="T_Book1_09d_Phannuocnhaso9_DU TOAN CV 23-9 (phan cay xanh) 5 2" xfId="14478"/>
    <cellStyle name="T_Book1_09d_Phannuocnhaso9_DU TOAN CV 23-9 (phan cay xanh) 5 2 2" xfId="14479"/>
    <cellStyle name="T_Book1_09d_Phannuocnhaso9_DU TOAN CV 23-9 (phan cay xanh) 5 2 3" xfId="14480"/>
    <cellStyle name="T_Book1_09d_Phannuocnhaso9_DU TOAN CV 23-9 (phan cay xanh) 5 3" xfId="14481"/>
    <cellStyle name="T_Book1_09d_Phannuocnhaso9_DU TOAN CV 23-9 (phan cay xanh) 5 4" xfId="14482"/>
    <cellStyle name="T_Book1_09d_Phannuocnhaso9_DU TOAN CV 23-9 (phan cay xanh) 5 5" xfId="14483"/>
    <cellStyle name="T_Book1_09d_Phannuocnhaso9_DU TOAN CV 23-9 (phan cay xanh) 6" xfId="14484"/>
    <cellStyle name="T_Book1_09d_Phannuocnhaso9_DU TOAN CV 23-9 (phan cay xanh) 6 2" xfId="14485"/>
    <cellStyle name="T_Book1_09d_Phannuocnhaso9_DU TOAN CV 23-9 (phan cay xanh) 6 2 2" xfId="14486"/>
    <cellStyle name="T_Book1_09d_Phannuocnhaso9_DU TOAN CV 23-9 (phan cay xanh) 6 2 3" xfId="14487"/>
    <cellStyle name="T_Book1_09d_Phannuocnhaso9_DU TOAN CV 23-9 (phan cay xanh) 6 3" xfId="14488"/>
    <cellStyle name="T_Book1_09d_Phannuocnhaso9_DU TOAN CV 23-9 (phan cay xanh) 6 4" xfId="14489"/>
    <cellStyle name="T_Book1_09d_Phannuocnhaso9_DU TOAN CV 23-9 (phan cay xanh) 6 5" xfId="14490"/>
    <cellStyle name="T_Book1_09d_Phannuocnhaso9_DU TOAN CV 23-9 (phan cay xanh) 7" xfId="14491"/>
    <cellStyle name="T_Book1_09d_Phannuocnhaso9_DU TOAN CV 23-9 (phan cay xanh) 7 2" xfId="14492"/>
    <cellStyle name="T_Book1_09d_Phannuocnhaso9_DU TOAN CV 23-9 (phan cay xanh) 7 3" xfId="14493"/>
    <cellStyle name="T_Book1_09d_Phannuocnhaso9_DU TOAN CV 23-9 (phan cay xanh) 7 4" xfId="14494"/>
    <cellStyle name="T_Book1_09d_Phannuocnhaso9_DU TOAN CV 23-9 (phan cay xanh) 8" xfId="14495"/>
    <cellStyle name="T_Book1_09d_Phannuocnhaso9_DU TOAN CV 23-9 (phan cay xanh) 8 2" xfId="14496"/>
    <cellStyle name="T_Book1_09d_Phannuocnhaso9_DU TOAN CV 23-9 (phan cay xanh) 8 3" xfId="14497"/>
    <cellStyle name="T_Book1_09d_Phannuocnhaso9_DU TOAN CV 23-9 (phan cay xanh) 8 4" xfId="14498"/>
    <cellStyle name="T_Book1_09d_Phannuocnhaso9_DU TOAN CV 23-9 (phan cay xanh) 9" xfId="14499"/>
    <cellStyle name="T_Book1_09d_Phannuocnhaso9_DU TOAN CV 23-9 (phan cay xanh) 9 2" xfId="14500"/>
    <cellStyle name="T_Book1_09d_Phannuocnhaso9_DU TOAN CV 23-9 ++++" xfId="14501"/>
    <cellStyle name="T_Book1_09d_Phannuocnhaso9_DU TOAN CV 23-9 ++++ 10" xfId="14502"/>
    <cellStyle name="T_Book1_09d_Phannuocnhaso9_DU TOAN CV 23-9 ++++ 11" xfId="14503"/>
    <cellStyle name="T_Book1_09d_Phannuocnhaso9_DU TOAN CV 23-9 ++++ 2" xfId="14504"/>
    <cellStyle name="T_Book1_09d_Phannuocnhaso9_DU TOAN CV 23-9 ++++ 2 2" xfId="14505"/>
    <cellStyle name="T_Book1_09d_Phannuocnhaso9_DU TOAN CV 23-9 ++++ 2 2 2" xfId="14506"/>
    <cellStyle name="T_Book1_09d_Phannuocnhaso9_DU TOAN CV 23-9 ++++ 2 2 3" xfId="14507"/>
    <cellStyle name="T_Book1_09d_Phannuocnhaso9_DU TOAN CV 23-9 ++++ 2 3" xfId="14508"/>
    <cellStyle name="T_Book1_09d_Phannuocnhaso9_DU TOAN CV 23-9 ++++ 2 4" xfId="14509"/>
    <cellStyle name="T_Book1_09d_Phannuocnhaso9_DU TOAN CV 23-9 ++++ 2 5" xfId="14510"/>
    <cellStyle name="T_Book1_09d_Phannuocnhaso9_DU TOAN CV 23-9 ++++ 3" xfId="14511"/>
    <cellStyle name="T_Book1_09d_Phannuocnhaso9_DU TOAN CV 23-9 ++++ 3 2" xfId="14512"/>
    <cellStyle name="T_Book1_09d_Phannuocnhaso9_DU TOAN CV 23-9 ++++ 3 2 2" xfId="14513"/>
    <cellStyle name="T_Book1_09d_Phannuocnhaso9_DU TOAN CV 23-9 ++++ 3 2 3" xfId="14514"/>
    <cellStyle name="T_Book1_09d_Phannuocnhaso9_DU TOAN CV 23-9 ++++ 3 3" xfId="14515"/>
    <cellStyle name="T_Book1_09d_Phannuocnhaso9_DU TOAN CV 23-9 ++++ 3 4" xfId="14516"/>
    <cellStyle name="T_Book1_09d_Phannuocnhaso9_DU TOAN CV 23-9 ++++ 3 5" xfId="14517"/>
    <cellStyle name="T_Book1_09d_Phannuocnhaso9_DU TOAN CV 23-9 ++++ 4" xfId="14518"/>
    <cellStyle name="T_Book1_09d_Phannuocnhaso9_DU TOAN CV 23-9 ++++ 4 2" xfId="14519"/>
    <cellStyle name="T_Book1_09d_Phannuocnhaso9_DU TOAN CV 23-9 ++++ 4 2 2" xfId="14520"/>
    <cellStyle name="T_Book1_09d_Phannuocnhaso9_DU TOAN CV 23-9 ++++ 4 2 3" xfId="14521"/>
    <cellStyle name="T_Book1_09d_Phannuocnhaso9_DU TOAN CV 23-9 ++++ 4 3" xfId="14522"/>
    <cellStyle name="T_Book1_09d_Phannuocnhaso9_DU TOAN CV 23-9 ++++ 4 4" xfId="14523"/>
    <cellStyle name="T_Book1_09d_Phannuocnhaso9_DU TOAN CV 23-9 ++++ 4 5" xfId="14524"/>
    <cellStyle name="T_Book1_09d_Phannuocnhaso9_DU TOAN CV 23-9 ++++ 5" xfId="14525"/>
    <cellStyle name="T_Book1_09d_Phannuocnhaso9_DU TOAN CV 23-9 ++++ 5 2" xfId="14526"/>
    <cellStyle name="T_Book1_09d_Phannuocnhaso9_DU TOAN CV 23-9 ++++ 5 2 2" xfId="14527"/>
    <cellStyle name="T_Book1_09d_Phannuocnhaso9_DU TOAN CV 23-9 ++++ 5 2 3" xfId="14528"/>
    <cellStyle name="T_Book1_09d_Phannuocnhaso9_DU TOAN CV 23-9 ++++ 5 3" xfId="14529"/>
    <cellStyle name="T_Book1_09d_Phannuocnhaso9_DU TOAN CV 23-9 ++++ 5 4" xfId="14530"/>
    <cellStyle name="T_Book1_09d_Phannuocnhaso9_DU TOAN CV 23-9 ++++ 5 5" xfId="14531"/>
    <cellStyle name="T_Book1_09d_Phannuocnhaso9_DU TOAN CV 23-9 ++++ 6" xfId="14532"/>
    <cellStyle name="T_Book1_09d_Phannuocnhaso9_DU TOAN CV 23-9 ++++ 6 2" xfId="14533"/>
    <cellStyle name="T_Book1_09d_Phannuocnhaso9_DU TOAN CV 23-9 ++++ 6 2 2" xfId="14534"/>
    <cellStyle name="T_Book1_09d_Phannuocnhaso9_DU TOAN CV 23-9 ++++ 6 2 3" xfId="14535"/>
    <cellStyle name="T_Book1_09d_Phannuocnhaso9_DU TOAN CV 23-9 ++++ 6 3" xfId="14536"/>
    <cellStyle name="T_Book1_09d_Phannuocnhaso9_DU TOAN CV 23-9 ++++ 6 4" xfId="14537"/>
    <cellStyle name="T_Book1_09d_Phannuocnhaso9_DU TOAN CV 23-9 ++++ 6 5" xfId="14538"/>
    <cellStyle name="T_Book1_09d_Phannuocnhaso9_DU TOAN CV 23-9 ++++ 7" xfId="14539"/>
    <cellStyle name="T_Book1_09d_Phannuocnhaso9_DU TOAN CV 23-9 ++++ 7 2" xfId="14540"/>
    <cellStyle name="T_Book1_09d_Phannuocnhaso9_DU TOAN CV 23-9 ++++ 7 3" xfId="14541"/>
    <cellStyle name="T_Book1_09d_Phannuocnhaso9_DU TOAN CV 23-9 ++++ 7 4" xfId="14542"/>
    <cellStyle name="T_Book1_09d_Phannuocnhaso9_DU TOAN CV 23-9 ++++ 8" xfId="14543"/>
    <cellStyle name="T_Book1_09d_Phannuocnhaso9_DU TOAN CV 23-9 ++++ 8 2" xfId="14544"/>
    <cellStyle name="T_Book1_09d_Phannuocnhaso9_DU TOAN CV 23-9 ++++ 8 3" xfId="14545"/>
    <cellStyle name="T_Book1_09d_Phannuocnhaso9_DU TOAN CV 23-9 ++++ 8 4" xfId="14546"/>
    <cellStyle name="T_Book1_09d_Phannuocnhaso9_DU TOAN CV 23-9 ++++ 9" xfId="14547"/>
    <cellStyle name="T_Book1_09d_Phannuocnhaso9_DU TOAN CV 23-9 ++++ 9 2" xfId="14548"/>
    <cellStyle name="T_Book1_09d_Phannuocnhaso9_DU TOAN CV 23-9 SUA" xfId="14549"/>
    <cellStyle name="T_Book1_09d_Phannuocnhaso9_DU TOAN CV 23-9 SUA 10" xfId="14550"/>
    <cellStyle name="T_Book1_09d_Phannuocnhaso9_DU TOAN CV 23-9 SUA 11" xfId="14551"/>
    <cellStyle name="T_Book1_09d_Phannuocnhaso9_DU TOAN CV 23-9 SUA 2" xfId="14552"/>
    <cellStyle name="T_Book1_09d_Phannuocnhaso9_DU TOAN CV 23-9 SUA 2 2" xfId="14553"/>
    <cellStyle name="T_Book1_09d_Phannuocnhaso9_DU TOAN CV 23-9 SUA 2 2 2" xfId="14554"/>
    <cellStyle name="T_Book1_09d_Phannuocnhaso9_DU TOAN CV 23-9 SUA 2 2 3" xfId="14555"/>
    <cellStyle name="T_Book1_09d_Phannuocnhaso9_DU TOAN CV 23-9 SUA 2 3" xfId="14556"/>
    <cellStyle name="T_Book1_09d_Phannuocnhaso9_DU TOAN CV 23-9 SUA 2 4" xfId="14557"/>
    <cellStyle name="T_Book1_09d_Phannuocnhaso9_DU TOAN CV 23-9 SUA 2 5" xfId="14558"/>
    <cellStyle name="T_Book1_09d_Phannuocnhaso9_DU TOAN CV 23-9 SUA 3" xfId="14559"/>
    <cellStyle name="T_Book1_09d_Phannuocnhaso9_DU TOAN CV 23-9 SUA 3 2" xfId="14560"/>
    <cellStyle name="T_Book1_09d_Phannuocnhaso9_DU TOAN CV 23-9 SUA 3 2 2" xfId="14561"/>
    <cellStyle name="T_Book1_09d_Phannuocnhaso9_DU TOAN CV 23-9 SUA 3 2 3" xfId="14562"/>
    <cellStyle name="T_Book1_09d_Phannuocnhaso9_DU TOAN CV 23-9 SUA 3 3" xfId="14563"/>
    <cellStyle name="T_Book1_09d_Phannuocnhaso9_DU TOAN CV 23-9 SUA 3 4" xfId="14564"/>
    <cellStyle name="T_Book1_09d_Phannuocnhaso9_DU TOAN CV 23-9 SUA 3 5" xfId="14565"/>
    <cellStyle name="T_Book1_09d_Phannuocnhaso9_DU TOAN CV 23-9 SUA 4" xfId="14566"/>
    <cellStyle name="T_Book1_09d_Phannuocnhaso9_DU TOAN CV 23-9 SUA 4 2" xfId="14567"/>
    <cellStyle name="T_Book1_09d_Phannuocnhaso9_DU TOAN CV 23-9 SUA 4 2 2" xfId="14568"/>
    <cellStyle name="T_Book1_09d_Phannuocnhaso9_DU TOAN CV 23-9 SUA 4 2 3" xfId="14569"/>
    <cellStyle name="T_Book1_09d_Phannuocnhaso9_DU TOAN CV 23-9 SUA 4 3" xfId="14570"/>
    <cellStyle name="T_Book1_09d_Phannuocnhaso9_DU TOAN CV 23-9 SUA 4 4" xfId="14571"/>
    <cellStyle name="T_Book1_09d_Phannuocnhaso9_DU TOAN CV 23-9 SUA 4 5" xfId="14572"/>
    <cellStyle name="T_Book1_09d_Phannuocnhaso9_DU TOAN CV 23-9 SUA 5" xfId="14573"/>
    <cellStyle name="T_Book1_09d_Phannuocnhaso9_DU TOAN CV 23-9 SUA 5 2" xfId="14574"/>
    <cellStyle name="T_Book1_09d_Phannuocnhaso9_DU TOAN CV 23-9 SUA 5 2 2" xfId="14575"/>
    <cellStyle name="T_Book1_09d_Phannuocnhaso9_DU TOAN CV 23-9 SUA 5 2 3" xfId="14576"/>
    <cellStyle name="T_Book1_09d_Phannuocnhaso9_DU TOAN CV 23-9 SUA 5 3" xfId="14577"/>
    <cellStyle name="T_Book1_09d_Phannuocnhaso9_DU TOAN CV 23-9 SUA 5 4" xfId="14578"/>
    <cellStyle name="T_Book1_09d_Phannuocnhaso9_DU TOAN CV 23-9 SUA 5 5" xfId="14579"/>
    <cellStyle name="T_Book1_09d_Phannuocnhaso9_DU TOAN CV 23-9 SUA 6" xfId="14580"/>
    <cellStyle name="T_Book1_09d_Phannuocnhaso9_DU TOAN CV 23-9 SUA 6 2" xfId="14581"/>
    <cellStyle name="T_Book1_09d_Phannuocnhaso9_DU TOAN CV 23-9 SUA 6 2 2" xfId="14582"/>
    <cellStyle name="T_Book1_09d_Phannuocnhaso9_DU TOAN CV 23-9 SUA 6 2 3" xfId="14583"/>
    <cellStyle name="T_Book1_09d_Phannuocnhaso9_DU TOAN CV 23-9 SUA 6 3" xfId="14584"/>
    <cellStyle name="T_Book1_09d_Phannuocnhaso9_DU TOAN CV 23-9 SUA 6 4" xfId="14585"/>
    <cellStyle name="T_Book1_09d_Phannuocnhaso9_DU TOAN CV 23-9 SUA 6 5" xfId="14586"/>
    <cellStyle name="T_Book1_09d_Phannuocnhaso9_DU TOAN CV 23-9 SUA 7" xfId="14587"/>
    <cellStyle name="T_Book1_09d_Phannuocnhaso9_DU TOAN CV 23-9 SUA 7 2" xfId="14588"/>
    <cellStyle name="T_Book1_09d_Phannuocnhaso9_DU TOAN CV 23-9 SUA 7 3" xfId="14589"/>
    <cellStyle name="T_Book1_09d_Phannuocnhaso9_DU TOAN CV 23-9 SUA 7 4" xfId="14590"/>
    <cellStyle name="T_Book1_09d_Phannuocnhaso9_DU TOAN CV 23-9 SUA 8" xfId="14591"/>
    <cellStyle name="T_Book1_09d_Phannuocnhaso9_DU TOAN CV 23-9 SUA 8 2" xfId="14592"/>
    <cellStyle name="T_Book1_09d_Phannuocnhaso9_DU TOAN CV 23-9 SUA 8 3" xfId="14593"/>
    <cellStyle name="T_Book1_09d_Phannuocnhaso9_DU TOAN CV 23-9 SUA 8 4" xfId="14594"/>
    <cellStyle name="T_Book1_09d_Phannuocnhaso9_DU TOAN CV 23-9 SUA 9" xfId="14595"/>
    <cellStyle name="T_Book1_09d_Phannuocnhaso9_DU TOAN CV 23-9 SUA 9 2" xfId="14596"/>
    <cellStyle name="T_Book1_09d_Phannuocnhaso9_DU TOAN CV tao dan (phan cay xanh)" xfId="14597"/>
    <cellStyle name="T_Book1_09d_Phannuocnhaso9_DU TOAN CV tao dan (phan cay xanh) 10" xfId="14598"/>
    <cellStyle name="T_Book1_09d_Phannuocnhaso9_DU TOAN CV tao dan (phan cay xanh) 11" xfId="14599"/>
    <cellStyle name="T_Book1_09d_Phannuocnhaso9_DU TOAN CV tao dan (phan cay xanh) 2" xfId="14600"/>
    <cellStyle name="T_Book1_09d_Phannuocnhaso9_DU TOAN CV tao dan (phan cay xanh) 2 2" xfId="14601"/>
    <cellStyle name="T_Book1_09d_Phannuocnhaso9_DU TOAN CV tao dan (phan cay xanh) 2 2 2" xfId="14602"/>
    <cellStyle name="T_Book1_09d_Phannuocnhaso9_DU TOAN CV tao dan (phan cay xanh) 2 2 3" xfId="14603"/>
    <cellStyle name="T_Book1_09d_Phannuocnhaso9_DU TOAN CV tao dan (phan cay xanh) 2 3" xfId="14604"/>
    <cellStyle name="T_Book1_09d_Phannuocnhaso9_DU TOAN CV tao dan (phan cay xanh) 2 4" xfId="14605"/>
    <cellStyle name="T_Book1_09d_Phannuocnhaso9_DU TOAN CV tao dan (phan cay xanh) 2 5" xfId="14606"/>
    <cellStyle name="T_Book1_09d_Phannuocnhaso9_DU TOAN CV tao dan (phan cay xanh) 3" xfId="14607"/>
    <cellStyle name="T_Book1_09d_Phannuocnhaso9_DU TOAN CV tao dan (phan cay xanh) 3 2" xfId="14608"/>
    <cellStyle name="T_Book1_09d_Phannuocnhaso9_DU TOAN CV tao dan (phan cay xanh) 3 2 2" xfId="14609"/>
    <cellStyle name="T_Book1_09d_Phannuocnhaso9_DU TOAN CV tao dan (phan cay xanh) 3 2 3" xfId="14610"/>
    <cellStyle name="T_Book1_09d_Phannuocnhaso9_DU TOAN CV tao dan (phan cay xanh) 3 3" xfId="14611"/>
    <cellStyle name="T_Book1_09d_Phannuocnhaso9_DU TOAN CV tao dan (phan cay xanh) 3 4" xfId="14612"/>
    <cellStyle name="T_Book1_09d_Phannuocnhaso9_DU TOAN CV tao dan (phan cay xanh) 3 5" xfId="14613"/>
    <cellStyle name="T_Book1_09d_Phannuocnhaso9_DU TOAN CV tao dan (phan cay xanh) 4" xfId="14614"/>
    <cellStyle name="T_Book1_09d_Phannuocnhaso9_DU TOAN CV tao dan (phan cay xanh) 4 2" xfId="14615"/>
    <cellStyle name="T_Book1_09d_Phannuocnhaso9_DU TOAN CV tao dan (phan cay xanh) 4 2 2" xfId="14616"/>
    <cellStyle name="T_Book1_09d_Phannuocnhaso9_DU TOAN CV tao dan (phan cay xanh) 4 2 3" xfId="14617"/>
    <cellStyle name="T_Book1_09d_Phannuocnhaso9_DU TOAN CV tao dan (phan cay xanh) 4 3" xfId="14618"/>
    <cellStyle name="T_Book1_09d_Phannuocnhaso9_DU TOAN CV tao dan (phan cay xanh) 4 4" xfId="14619"/>
    <cellStyle name="T_Book1_09d_Phannuocnhaso9_DU TOAN CV tao dan (phan cay xanh) 4 5" xfId="14620"/>
    <cellStyle name="T_Book1_09d_Phannuocnhaso9_DU TOAN CV tao dan (phan cay xanh) 5" xfId="14621"/>
    <cellStyle name="T_Book1_09d_Phannuocnhaso9_DU TOAN CV tao dan (phan cay xanh) 5 2" xfId="14622"/>
    <cellStyle name="T_Book1_09d_Phannuocnhaso9_DU TOAN CV tao dan (phan cay xanh) 5 2 2" xfId="14623"/>
    <cellStyle name="T_Book1_09d_Phannuocnhaso9_DU TOAN CV tao dan (phan cay xanh) 5 2 3" xfId="14624"/>
    <cellStyle name="T_Book1_09d_Phannuocnhaso9_DU TOAN CV tao dan (phan cay xanh) 5 3" xfId="14625"/>
    <cellStyle name="T_Book1_09d_Phannuocnhaso9_DU TOAN CV tao dan (phan cay xanh) 5 4" xfId="14626"/>
    <cellStyle name="T_Book1_09d_Phannuocnhaso9_DU TOAN CV tao dan (phan cay xanh) 5 5" xfId="14627"/>
    <cellStyle name="T_Book1_09d_Phannuocnhaso9_DU TOAN CV tao dan (phan cay xanh) 6" xfId="14628"/>
    <cellStyle name="T_Book1_09d_Phannuocnhaso9_DU TOAN CV tao dan (phan cay xanh) 6 2" xfId="14629"/>
    <cellStyle name="T_Book1_09d_Phannuocnhaso9_DU TOAN CV tao dan (phan cay xanh) 6 2 2" xfId="14630"/>
    <cellStyle name="T_Book1_09d_Phannuocnhaso9_DU TOAN CV tao dan (phan cay xanh) 6 2 3" xfId="14631"/>
    <cellStyle name="T_Book1_09d_Phannuocnhaso9_DU TOAN CV tao dan (phan cay xanh) 6 3" xfId="14632"/>
    <cellStyle name="T_Book1_09d_Phannuocnhaso9_DU TOAN CV tao dan (phan cay xanh) 6 4" xfId="14633"/>
    <cellStyle name="T_Book1_09d_Phannuocnhaso9_DU TOAN CV tao dan (phan cay xanh) 6 5" xfId="14634"/>
    <cellStyle name="T_Book1_09d_Phannuocnhaso9_DU TOAN CV tao dan (phan cay xanh) 7" xfId="14635"/>
    <cellStyle name="T_Book1_09d_Phannuocnhaso9_DU TOAN CV tao dan (phan cay xanh) 7 2" xfId="14636"/>
    <cellStyle name="T_Book1_09d_Phannuocnhaso9_DU TOAN CV tao dan (phan cay xanh) 7 3" xfId="14637"/>
    <cellStyle name="T_Book1_09d_Phannuocnhaso9_DU TOAN CV tao dan (phan cay xanh) 7 4" xfId="14638"/>
    <cellStyle name="T_Book1_09d_Phannuocnhaso9_DU TOAN CV tao dan (phan cay xanh) 8" xfId="14639"/>
    <cellStyle name="T_Book1_09d_Phannuocnhaso9_DU TOAN CV tao dan (phan cay xanh) 8 2" xfId="14640"/>
    <cellStyle name="T_Book1_09d_Phannuocnhaso9_DU TOAN CV tao dan (phan cay xanh) 8 3" xfId="14641"/>
    <cellStyle name="T_Book1_09d_Phannuocnhaso9_DU TOAN CV tao dan (phan cay xanh) 8 4" xfId="14642"/>
    <cellStyle name="T_Book1_09d_Phannuocnhaso9_DU TOAN CV tao dan (phan cay xanh) 9" xfId="14643"/>
    <cellStyle name="T_Book1_09d_Phannuocnhaso9_DU TOAN CV tao dan (phan cay xanh) 9 2" xfId="14644"/>
    <cellStyle name="T_Book1_09d_Phannuocnhaso9_KLCX" xfId="14645"/>
    <cellStyle name="T_Book1_09d_Phannuocnhaso9_KLCX 10" xfId="14646"/>
    <cellStyle name="T_Book1_09d_Phannuocnhaso9_KLCX 11" xfId="14647"/>
    <cellStyle name="T_Book1_09d_Phannuocnhaso9_KLCX 2" xfId="14648"/>
    <cellStyle name="T_Book1_09d_Phannuocnhaso9_KLCX 2 2" xfId="14649"/>
    <cellStyle name="T_Book1_09d_Phannuocnhaso9_KLCX 2 2 2" xfId="14650"/>
    <cellStyle name="T_Book1_09d_Phannuocnhaso9_KLCX 2 2 3" xfId="14651"/>
    <cellStyle name="T_Book1_09d_Phannuocnhaso9_KLCX 2 3" xfId="14652"/>
    <cellStyle name="T_Book1_09d_Phannuocnhaso9_KLCX 2 4" xfId="14653"/>
    <cellStyle name="T_Book1_09d_Phannuocnhaso9_KLCX 2 5" xfId="14654"/>
    <cellStyle name="T_Book1_09d_Phannuocnhaso9_KLCX 3" xfId="14655"/>
    <cellStyle name="T_Book1_09d_Phannuocnhaso9_KLCX 3 2" xfId="14656"/>
    <cellStyle name="T_Book1_09d_Phannuocnhaso9_KLCX 3 2 2" xfId="14657"/>
    <cellStyle name="T_Book1_09d_Phannuocnhaso9_KLCX 3 2 3" xfId="14658"/>
    <cellStyle name="T_Book1_09d_Phannuocnhaso9_KLCX 3 3" xfId="14659"/>
    <cellStyle name="T_Book1_09d_Phannuocnhaso9_KLCX 3 4" xfId="14660"/>
    <cellStyle name="T_Book1_09d_Phannuocnhaso9_KLCX 3 5" xfId="14661"/>
    <cellStyle name="T_Book1_09d_Phannuocnhaso9_KLCX 4" xfId="14662"/>
    <cellStyle name="T_Book1_09d_Phannuocnhaso9_KLCX 4 2" xfId="14663"/>
    <cellStyle name="T_Book1_09d_Phannuocnhaso9_KLCX 4 2 2" xfId="14664"/>
    <cellStyle name="T_Book1_09d_Phannuocnhaso9_KLCX 4 2 3" xfId="14665"/>
    <cellStyle name="T_Book1_09d_Phannuocnhaso9_KLCX 4 3" xfId="14666"/>
    <cellStyle name="T_Book1_09d_Phannuocnhaso9_KLCX 4 4" xfId="14667"/>
    <cellStyle name="T_Book1_09d_Phannuocnhaso9_KLCX 4 5" xfId="14668"/>
    <cellStyle name="T_Book1_09d_Phannuocnhaso9_KLCX 5" xfId="14669"/>
    <cellStyle name="T_Book1_09d_Phannuocnhaso9_KLCX 5 2" xfId="14670"/>
    <cellStyle name="T_Book1_09d_Phannuocnhaso9_KLCX 5 2 2" xfId="14671"/>
    <cellStyle name="T_Book1_09d_Phannuocnhaso9_KLCX 5 2 3" xfId="14672"/>
    <cellStyle name="T_Book1_09d_Phannuocnhaso9_KLCX 5 3" xfId="14673"/>
    <cellStyle name="T_Book1_09d_Phannuocnhaso9_KLCX 5 4" xfId="14674"/>
    <cellStyle name="T_Book1_09d_Phannuocnhaso9_KLCX 5 5" xfId="14675"/>
    <cellStyle name="T_Book1_09d_Phannuocnhaso9_KLCX 6" xfId="14676"/>
    <cellStyle name="T_Book1_09d_Phannuocnhaso9_KLCX 6 2" xfId="14677"/>
    <cellStyle name="T_Book1_09d_Phannuocnhaso9_KLCX 6 2 2" xfId="14678"/>
    <cellStyle name="T_Book1_09d_Phannuocnhaso9_KLCX 6 2 3" xfId="14679"/>
    <cellStyle name="T_Book1_09d_Phannuocnhaso9_KLCX 6 3" xfId="14680"/>
    <cellStyle name="T_Book1_09d_Phannuocnhaso9_KLCX 6 4" xfId="14681"/>
    <cellStyle name="T_Book1_09d_Phannuocnhaso9_KLCX 6 5" xfId="14682"/>
    <cellStyle name="T_Book1_09d_Phannuocnhaso9_KLCX 7" xfId="14683"/>
    <cellStyle name="T_Book1_09d_Phannuocnhaso9_KLCX 7 2" xfId="14684"/>
    <cellStyle name="T_Book1_09d_Phannuocnhaso9_KLCX 7 3" xfId="14685"/>
    <cellStyle name="T_Book1_09d_Phannuocnhaso9_KLCX 7 4" xfId="14686"/>
    <cellStyle name="T_Book1_09d_Phannuocnhaso9_KLCX 8" xfId="14687"/>
    <cellStyle name="T_Book1_09d_Phannuocnhaso9_KLCX 8 2" xfId="14688"/>
    <cellStyle name="T_Book1_09d_Phannuocnhaso9_KLCX 8 3" xfId="14689"/>
    <cellStyle name="T_Book1_09d_Phannuocnhaso9_KLCX 8 4" xfId="14690"/>
    <cellStyle name="T_Book1_09d_Phannuocnhaso9_KLCX 9" xfId="14691"/>
    <cellStyle name="T_Book1_09d_Phannuocnhaso9_KLCX 9 2" xfId="14692"/>
    <cellStyle name="T_Book1_09d_Phannuocnhaso9_PTVT CX" xfId="14693"/>
    <cellStyle name="T_Book1_09d_Phannuocnhaso9_PTVT CX 10" xfId="14694"/>
    <cellStyle name="T_Book1_09d_Phannuocnhaso9_PTVT CX 11" xfId="14695"/>
    <cellStyle name="T_Book1_09d_Phannuocnhaso9_PTVT CX 2" xfId="14696"/>
    <cellStyle name="T_Book1_09d_Phannuocnhaso9_PTVT CX 2 2" xfId="14697"/>
    <cellStyle name="T_Book1_09d_Phannuocnhaso9_PTVT CX 2 2 2" xfId="14698"/>
    <cellStyle name="T_Book1_09d_Phannuocnhaso9_PTVT CX 2 2 3" xfId="14699"/>
    <cellStyle name="T_Book1_09d_Phannuocnhaso9_PTVT CX 2 3" xfId="14700"/>
    <cellStyle name="T_Book1_09d_Phannuocnhaso9_PTVT CX 2 4" xfId="14701"/>
    <cellStyle name="T_Book1_09d_Phannuocnhaso9_PTVT CX 2 5" xfId="14702"/>
    <cellStyle name="T_Book1_09d_Phannuocnhaso9_PTVT CX 3" xfId="14703"/>
    <cellStyle name="T_Book1_09d_Phannuocnhaso9_PTVT CX 3 2" xfId="14704"/>
    <cellStyle name="T_Book1_09d_Phannuocnhaso9_PTVT CX 3 2 2" xfId="14705"/>
    <cellStyle name="T_Book1_09d_Phannuocnhaso9_PTVT CX 3 2 3" xfId="14706"/>
    <cellStyle name="T_Book1_09d_Phannuocnhaso9_PTVT CX 3 3" xfId="14707"/>
    <cellStyle name="T_Book1_09d_Phannuocnhaso9_PTVT CX 3 4" xfId="14708"/>
    <cellStyle name="T_Book1_09d_Phannuocnhaso9_PTVT CX 3 5" xfId="14709"/>
    <cellStyle name="T_Book1_09d_Phannuocnhaso9_PTVT CX 4" xfId="14710"/>
    <cellStyle name="T_Book1_09d_Phannuocnhaso9_PTVT CX 4 2" xfId="14711"/>
    <cellStyle name="T_Book1_09d_Phannuocnhaso9_PTVT CX 4 2 2" xfId="14712"/>
    <cellStyle name="T_Book1_09d_Phannuocnhaso9_PTVT CX 4 2 3" xfId="14713"/>
    <cellStyle name="T_Book1_09d_Phannuocnhaso9_PTVT CX 4 3" xfId="14714"/>
    <cellStyle name="T_Book1_09d_Phannuocnhaso9_PTVT CX 4 4" xfId="14715"/>
    <cellStyle name="T_Book1_09d_Phannuocnhaso9_PTVT CX 4 5" xfId="14716"/>
    <cellStyle name="T_Book1_09d_Phannuocnhaso9_PTVT CX 5" xfId="14717"/>
    <cellStyle name="T_Book1_09d_Phannuocnhaso9_PTVT CX 5 2" xfId="14718"/>
    <cellStyle name="T_Book1_09d_Phannuocnhaso9_PTVT CX 5 2 2" xfId="14719"/>
    <cellStyle name="T_Book1_09d_Phannuocnhaso9_PTVT CX 5 2 3" xfId="14720"/>
    <cellStyle name="T_Book1_09d_Phannuocnhaso9_PTVT CX 5 3" xfId="14721"/>
    <cellStyle name="T_Book1_09d_Phannuocnhaso9_PTVT CX 5 4" xfId="14722"/>
    <cellStyle name="T_Book1_09d_Phannuocnhaso9_PTVT CX 5 5" xfId="14723"/>
    <cellStyle name="T_Book1_09d_Phannuocnhaso9_PTVT CX 6" xfId="14724"/>
    <cellStyle name="T_Book1_09d_Phannuocnhaso9_PTVT CX 6 2" xfId="14725"/>
    <cellStyle name="T_Book1_09d_Phannuocnhaso9_PTVT CX 6 2 2" xfId="14726"/>
    <cellStyle name="T_Book1_09d_Phannuocnhaso9_PTVT CX 6 2 3" xfId="14727"/>
    <cellStyle name="T_Book1_09d_Phannuocnhaso9_PTVT CX 6 3" xfId="14728"/>
    <cellStyle name="T_Book1_09d_Phannuocnhaso9_PTVT CX 6 4" xfId="14729"/>
    <cellStyle name="T_Book1_09d_Phannuocnhaso9_PTVT CX 6 5" xfId="14730"/>
    <cellStyle name="T_Book1_09d_Phannuocnhaso9_PTVT CX 7" xfId="14731"/>
    <cellStyle name="T_Book1_09d_Phannuocnhaso9_PTVT CX 7 2" xfId="14732"/>
    <cellStyle name="T_Book1_09d_Phannuocnhaso9_PTVT CX 7 3" xfId="14733"/>
    <cellStyle name="T_Book1_09d_Phannuocnhaso9_PTVT CX 7 4" xfId="14734"/>
    <cellStyle name="T_Book1_09d_Phannuocnhaso9_PTVT CX 8" xfId="14735"/>
    <cellStyle name="T_Book1_09d_Phannuocnhaso9_PTVT CX 8 2" xfId="14736"/>
    <cellStyle name="T_Book1_09d_Phannuocnhaso9_PTVT CX 8 3" xfId="14737"/>
    <cellStyle name="T_Book1_09d_Phannuocnhaso9_PTVT CX 8 4" xfId="14738"/>
    <cellStyle name="T_Book1_09d_Phannuocnhaso9_PTVT CX 9" xfId="14739"/>
    <cellStyle name="T_Book1_09d_Phannuocnhaso9_PTVT CX 9 2" xfId="14740"/>
    <cellStyle name="T_Book1_09d_Phannuocnhaso9_thiet bi tao dan" xfId="14837"/>
    <cellStyle name="T_Book1_09d_Phannuocnhaso9_thiet bi tao dan 10" xfId="14838"/>
    <cellStyle name="T_Book1_09d_Phannuocnhaso9_thiet bi tao dan 11" xfId="14839"/>
    <cellStyle name="T_Book1_09d_Phannuocnhaso9_thiet bi tao dan 2" xfId="14840"/>
    <cellStyle name="T_Book1_09d_Phannuocnhaso9_thiet bi tao dan 2 2" xfId="14841"/>
    <cellStyle name="T_Book1_09d_Phannuocnhaso9_thiet bi tao dan 2 2 2" xfId="14842"/>
    <cellStyle name="T_Book1_09d_Phannuocnhaso9_thiet bi tao dan 2 2 3" xfId="14843"/>
    <cellStyle name="T_Book1_09d_Phannuocnhaso9_thiet bi tao dan 2 3" xfId="14844"/>
    <cellStyle name="T_Book1_09d_Phannuocnhaso9_thiet bi tao dan 2 4" xfId="14845"/>
    <cellStyle name="T_Book1_09d_Phannuocnhaso9_thiet bi tao dan 2 5" xfId="14846"/>
    <cellStyle name="T_Book1_09d_Phannuocnhaso9_thiet bi tao dan 3" xfId="14847"/>
    <cellStyle name="T_Book1_09d_Phannuocnhaso9_thiet bi tao dan 3 2" xfId="14848"/>
    <cellStyle name="T_Book1_09d_Phannuocnhaso9_thiet bi tao dan 3 2 2" xfId="14849"/>
    <cellStyle name="T_Book1_09d_Phannuocnhaso9_thiet bi tao dan 3 2 3" xfId="14850"/>
    <cellStyle name="T_Book1_09d_Phannuocnhaso9_thiet bi tao dan 3 3" xfId="14851"/>
    <cellStyle name="T_Book1_09d_Phannuocnhaso9_thiet bi tao dan 3 4" xfId="14852"/>
    <cellStyle name="T_Book1_09d_Phannuocnhaso9_thiet bi tao dan 3 5" xfId="14853"/>
    <cellStyle name="T_Book1_09d_Phannuocnhaso9_thiet bi tao dan 4" xfId="14854"/>
    <cellStyle name="T_Book1_09d_Phannuocnhaso9_thiet bi tao dan 4 2" xfId="14855"/>
    <cellStyle name="T_Book1_09d_Phannuocnhaso9_thiet bi tao dan 4 2 2" xfId="14856"/>
    <cellStyle name="T_Book1_09d_Phannuocnhaso9_thiet bi tao dan 4 2 3" xfId="14857"/>
    <cellStyle name="T_Book1_09d_Phannuocnhaso9_thiet bi tao dan 4 3" xfId="14858"/>
    <cellStyle name="T_Book1_09d_Phannuocnhaso9_thiet bi tao dan 4 4" xfId="14859"/>
    <cellStyle name="T_Book1_09d_Phannuocnhaso9_thiet bi tao dan 4 5" xfId="14860"/>
    <cellStyle name="T_Book1_09d_Phannuocnhaso9_thiet bi tao dan 5" xfId="14861"/>
    <cellStyle name="T_Book1_09d_Phannuocnhaso9_thiet bi tao dan 5 2" xfId="14862"/>
    <cellStyle name="T_Book1_09d_Phannuocnhaso9_thiet bi tao dan 5 2 2" xfId="14863"/>
    <cellStyle name="T_Book1_09d_Phannuocnhaso9_thiet bi tao dan 5 2 3" xfId="14864"/>
    <cellStyle name="T_Book1_09d_Phannuocnhaso9_thiet bi tao dan 5 3" xfId="14865"/>
    <cellStyle name="T_Book1_09d_Phannuocnhaso9_thiet bi tao dan 5 4" xfId="14866"/>
    <cellStyle name="T_Book1_09d_Phannuocnhaso9_thiet bi tao dan 5 5" xfId="14867"/>
    <cellStyle name="T_Book1_09d_Phannuocnhaso9_thiet bi tao dan 6" xfId="14868"/>
    <cellStyle name="T_Book1_09d_Phannuocnhaso9_thiet bi tao dan 6 2" xfId="14869"/>
    <cellStyle name="T_Book1_09d_Phannuocnhaso9_thiet bi tao dan 6 2 2" xfId="14870"/>
    <cellStyle name="T_Book1_09d_Phannuocnhaso9_thiet bi tao dan 6 2 3" xfId="14871"/>
    <cellStyle name="T_Book1_09d_Phannuocnhaso9_thiet bi tao dan 6 3" xfId="14872"/>
    <cellStyle name="T_Book1_09d_Phannuocnhaso9_thiet bi tao dan 6 4" xfId="14873"/>
    <cellStyle name="T_Book1_09d_Phannuocnhaso9_thiet bi tao dan 6 5" xfId="14874"/>
    <cellStyle name="T_Book1_09d_Phannuocnhaso9_thiet bi tao dan 7" xfId="14875"/>
    <cellStyle name="T_Book1_09d_Phannuocnhaso9_thiet bi tao dan 7 2" xfId="14876"/>
    <cellStyle name="T_Book1_09d_Phannuocnhaso9_thiet bi tao dan 7 3" xfId="14877"/>
    <cellStyle name="T_Book1_09d_Phannuocnhaso9_thiet bi tao dan 7 4" xfId="14878"/>
    <cellStyle name="T_Book1_09d_Phannuocnhaso9_thiet bi tao dan 8" xfId="14879"/>
    <cellStyle name="T_Book1_09d_Phannuocnhaso9_thiet bi tao dan 8 2" xfId="14880"/>
    <cellStyle name="T_Book1_09d_Phannuocnhaso9_thiet bi tao dan 8 3" xfId="14881"/>
    <cellStyle name="T_Book1_09d_Phannuocnhaso9_thiet bi tao dan 8 4" xfId="14882"/>
    <cellStyle name="T_Book1_09d_Phannuocnhaso9_thiet bi tao dan 9" xfId="14883"/>
    <cellStyle name="T_Book1_09d_Phannuocnhaso9_thiet bi tao dan 9 2" xfId="14884"/>
    <cellStyle name="T_Book1_09d_Phannuocnhaso9_TONG DU TOAN CV TAO DAN" xfId="14741"/>
    <cellStyle name="T_Book1_09d_Phannuocnhaso9_TONG DU TOAN CV TAO DAN 10" xfId="14742"/>
    <cellStyle name="T_Book1_09d_Phannuocnhaso9_TONG DU TOAN CV TAO DAN 11" xfId="14743"/>
    <cellStyle name="T_Book1_09d_Phannuocnhaso9_TONG DU TOAN CV TAO DAN 2" xfId="14744"/>
    <cellStyle name="T_Book1_09d_Phannuocnhaso9_TONG DU TOAN CV TAO DAN 2 2" xfId="14745"/>
    <cellStyle name="T_Book1_09d_Phannuocnhaso9_TONG DU TOAN CV TAO DAN 2 2 2" xfId="14746"/>
    <cellStyle name="T_Book1_09d_Phannuocnhaso9_TONG DU TOAN CV TAO DAN 2 2 3" xfId="14747"/>
    <cellStyle name="T_Book1_09d_Phannuocnhaso9_TONG DU TOAN CV TAO DAN 2 3" xfId="14748"/>
    <cellStyle name="T_Book1_09d_Phannuocnhaso9_TONG DU TOAN CV TAO DAN 2 4" xfId="14749"/>
    <cellStyle name="T_Book1_09d_Phannuocnhaso9_TONG DU TOAN CV TAO DAN 2 5" xfId="14750"/>
    <cellStyle name="T_Book1_09d_Phannuocnhaso9_TONG DU TOAN CV TAO DAN 3" xfId="14751"/>
    <cellStyle name="T_Book1_09d_Phannuocnhaso9_TONG DU TOAN CV TAO DAN 3 2" xfId="14752"/>
    <cellStyle name="T_Book1_09d_Phannuocnhaso9_TONG DU TOAN CV TAO DAN 3 2 2" xfId="14753"/>
    <cellStyle name="T_Book1_09d_Phannuocnhaso9_TONG DU TOAN CV TAO DAN 3 2 3" xfId="14754"/>
    <cellStyle name="T_Book1_09d_Phannuocnhaso9_TONG DU TOAN CV TAO DAN 3 3" xfId="14755"/>
    <cellStyle name="T_Book1_09d_Phannuocnhaso9_TONG DU TOAN CV TAO DAN 3 4" xfId="14756"/>
    <cellStyle name="T_Book1_09d_Phannuocnhaso9_TONG DU TOAN CV TAO DAN 3 5" xfId="14757"/>
    <cellStyle name="T_Book1_09d_Phannuocnhaso9_TONG DU TOAN CV TAO DAN 4" xfId="14758"/>
    <cellStyle name="T_Book1_09d_Phannuocnhaso9_TONG DU TOAN CV TAO DAN 4 2" xfId="14759"/>
    <cellStyle name="T_Book1_09d_Phannuocnhaso9_TONG DU TOAN CV TAO DAN 4 2 2" xfId="14760"/>
    <cellStyle name="T_Book1_09d_Phannuocnhaso9_TONG DU TOAN CV TAO DAN 4 2 3" xfId="14761"/>
    <cellStyle name="T_Book1_09d_Phannuocnhaso9_TONG DU TOAN CV TAO DAN 4 3" xfId="14762"/>
    <cellStyle name="T_Book1_09d_Phannuocnhaso9_TONG DU TOAN CV TAO DAN 4 4" xfId="14763"/>
    <cellStyle name="T_Book1_09d_Phannuocnhaso9_TONG DU TOAN CV TAO DAN 4 5" xfId="14764"/>
    <cellStyle name="T_Book1_09d_Phannuocnhaso9_TONG DU TOAN CV TAO DAN 5" xfId="14765"/>
    <cellStyle name="T_Book1_09d_Phannuocnhaso9_TONG DU TOAN CV TAO DAN 5 2" xfId="14766"/>
    <cellStyle name="T_Book1_09d_Phannuocnhaso9_TONG DU TOAN CV TAO DAN 5 2 2" xfId="14767"/>
    <cellStyle name="T_Book1_09d_Phannuocnhaso9_TONG DU TOAN CV TAO DAN 5 2 3" xfId="14768"/>
    <cellStyle name="T_Book1_09d_Phannuocnhaso9_TONG DU TOAN CV TAO DAN 5 3" xfId="14769"/>
    <cellStyle name="T_Book1_09d_Phannuocnhaso9_TONG DU TOAN CV TAO DAN 5 4" xfId="14770"/>
    <cellStyle name="T_Book1_09d_Phannuocnhaso9_TONG DU TOAN CV TAO DAN 5 5" xfId="14771"/>
    <cellStyle name="T_Book1_09d_Phannuocnhaso9_TONG DU TOAN CV TAO DAN 6" xfId="14772"/>
    <cellStyle name="T_Book1_09d_Phannuocnhaso9_TONG DU TOAN CV TAO DAN 6 2" xfId="14773"/>
    <cellStyle name="T_Book1_09d_Phannuocnhaso9_TONG DU TOAN CV TAO DAN 6 2 2" xfId="14774"/>
    <cellStyle name="T_Book1_09d_Phannuocnhaso9_TONG DU TOAN CV TAO DAN 6 2 3" xfId="14775"/>
    <cellStyle name="T_Book1_09d_Phannuocnhaso9_TONG DU TOAN CV TAO DAN 6 3" xfId="14776"/>
    <cellStyle name="T_Book1_09d_Phannuocnhaso9_TONG DU TOAN CV TAO DAN 6 4" xfId="14777"/>
    <cellStyle name="T_Book1_09d_Phannuocnhaso9_TONG DU TOAN CV TAO DAN 6 5" xfId="14778"/>
    <cellStyle name="T_Book1_09d_Phannuocnhaso9_TONG DU TOAN CV TAO DAN 7" xfId="14779"/>
    <cellStyle name="T_Book1_09d_Phannuocnhaso9_TONG DU TOAN CV TAO DAN 7 2" xfId="14780"/>
    <cellStyle name="T_Book1_09d_Phannuocnhaso9_TONG DU TOAN CV TAO DAN 7 3" xfId="14781"/>
    <cellStyle name="T_Book1_09d_Phannuocnhaso9_TONG DU TOAN CV TAO DAN 7 4" xfId="14782"/>
    <cellStyle name="T_Book1_09d_Phannuocnhaso9_TONG DU TOAN CV TAO DAN 8" xfId="14783"/>
    <cellStyle name="T_Book1_09d_Phannuocnhaso9_TONG DU TOAN CV TAO DAN 8 2" xfId="14784"/>
    <cellStyle name="T_Book1_09d_Phannuocnhaso9_TONG DU TOAN CV TAO DAN 8 3" xfId="14785"/>
    <cellStyle name="T_Book1_09d_Phannuocnhaso9_TONG DU TOAN CV TAO DAN 8 4" xfId="14786"/>
    <cellStyle name="T_Book1_09d_Phannuocnhaso9_TONG DU TOAN CV TAO DAN 9" xfId="14787"/>
    <cellStyle name="T_Book1_09d_Phannuocnhaso9_TONG DU TOAN CV TAO DAN 9 2" xfId="14788"/>
    <cellStyle name="T_Book1_09d_Phannuocnhaso9_TONG DU TOAN CV TAO DAN hoan chinh" xfId="14789"/>
    <cellStyle name="T_Book1_09d_Phannuocnhaso9_TONG DU TOAN CV TAO DAN hoan chinh 10" xfId="14790"/>
    <cellStyle name="T_Book1_09d_Phannuocnhaso9_TONG DU TOAN CV TAO DAN hoan chinh 11" xfId="14791"/>
    <cellStyle name="T_Book1_09d_Phannuocnhaso9_TONG DU TOAN CV TAO DAN hoan chinh 2" xfId="14792"/>
    <cellStyle name="T_Book1_09d_Phannuocnhaso9_TONG DU TOAN CV TAO DAN hoan chinh 2 2" xfId="14793"/>
    <cellStyle name="T_Book1_09d_Phannuocnhaso9_TONG DU TOAN CV TAO DAN hoan chinh 2 2 2" xfId="14794"/>
    <cellStyle name="T_Book1_09d_Phannuocnhaso9_TONG DU TOAN CV TAO DAN hoan chinh 2 2 3" xfId="14795"/>
    <cellStyle name="T_Book1_09d_Phannuocnhaso9_TONG DU TOAN CV TAO DAN hoan chinh 2 3" xfId="14796"/>
    <cellStyle name="T_Book1_09d_Phannuocnhaso9_TONG DU TOAN CV TAO DAN hoan chinh 2 4" xfId="14797"/>
    <cellStyle name="T_Book1_09d_Phannuocnhaso9_TONG DU TOAN CV TAO DAN hoan chinh 2 5" xfId="14798"/>
    <cellStyle name="T_Book1_09d_Phannuocnhaso9_TONG DU TOAN CV TAO DAN hoan chinh 3" xfId="14799"/>
    <cellStyle name="T_Book1_09d_Phannuocnhaso9_TONG DU TOAN CV TAO DAN hoan chinh 3 2" xfId="14800"/>
    <cellStyle name="T_Book1_09d_Phannuocnhaso9_TONG DU TOAN CV TAO DAN hoan chinh 3 2 2" xfId="14801"/>
    <cellStyle name="T_Book1_09d_Phannuocnhaso9_TONG DU TOAN CV TAO DAN hoan chinh 3 2 3" xfId="14802"/>
    <cellStyle name="T_Book1_09d_Phannuocnhaso9_TONG DU TOAN CV TAO DAN hoan chinh 3 3" xfId="14803"/>
    <cellStyle name="T_Book1_09d_Phannuocnhaso9_TONG DU TOAN CV TAO DAN hoan chinh 3 4" xfId="14804"/>
    <cellStyle name="T_Book1_09d_Phannuocnhaso9_TONG DU TOAN CV TAO DAN hoan chinh 3 5" xfId="14805"/>
    <cellStyle name="T_Book1_09d_Phannuocnhaso9_TONG DU TOAN CV TAO DAN hoan chinh 4" xfId="14806"/>
    <cellStyle name="T_Book1_09d_Phannuocnhaso9_TONG DU TOAN CV TAO DAN hoan chinh 4 2" xfId="14807"/>
    <cellStyle name="T_Book1_09d_Phannuocnhaso9_TONG DU TOAN CV TAO DAN hoan chinh 4 2 2" xfId="14808"/>
    <cellStyle name="T_Book1_09d_Phannuocnhaso9_TONG DU TOAN CV TAO DAN hoan chinh 4 2 3" xfId="14809"/>
    <cellStyle name="T_Book1_09d_Phannuocnhaso9_TONG DU TOAN CV TAO DAN hoan chinh 4 3" xfId="14810"/>
    <cellStyle name="T_Book1_09d_Phannuocnhaso9_TONG DU TOAN CV TAO DAN hoan chinh 4 4" xfId="14811"/>
    <cellStyle name="T_Book1_09d_Phannuocnhaso9_TONG DU TOAN CV TAO DAN hoan chinh 4 5" xfId="14812"/>
    <cellStyle name="T_Book1_09d_Phannuocnhaso9_TONG DU TOAN CV TAO DAN hoan chinh 5" xfId="14813"/>
    <cellStyle name="T_Book1_09d_Phannuocnhaso9_TONG DU TOAN CV TAO DAN hoan chinh 5 2" xfId="14814"/>
    <cellStyle name="T_Book1_09d_Phannuocnhaso9_TONG DU TOAN CV TAO DAN hoan chinh 5 2 2" xfId="14815"/>
    <cellStyle name="T_Book1_09d_Phannuocnhaso9_TONG DU TOAN CV TAO DAN hoan chinh 5 2 3" xfId="14816"/>
    <cellStyle name="T_Book1_09d_Phannuocnhaso9_TONG DU TOAN CV TAO DAN hoan chinh 5 3" xfId="14817"/>
    <cellStyle name="T_Book1_09d_Phannuocnhaso9_TONG DU TOAN CV TAO DAN hoan chinh 5 4" xfId="14818"/>
    <cellStyle name="T_Book1_09d_Phannuocnhaso9_TONG DU TOAN CV TAO DAN hoan chinh 5 5" xfId="14819"/>
    <cellStyle name="T_Book1_09d_Phannuocnhaso9_TONG DU TOAN CV TAO DAN hoan chinh 6" xfId="14820"/>
    <cellStyle name="T_Book1_09d_Phannuocnhaso9_TONG DU TOAN CV TAO DAN hoan chinh 6 2" xfId="14821"/>
    <cellStyle name="T_Book1_09d_Phannuocnhaso9_TONG DU TOAN CV TAO DAN hoan chinh 6 2 2" xfId="14822"/>
    <cellStyle name="T_Book1_09d_Phannuocnhaso9_TONG DU TOAN CV TAO DAN hoan chinh 6 2 3" xfId="14823"/>
    <cellStyle name="T_Book1_09d_Phannuocnhaso9_TONG DU TOAN CV TAO DAN hoan chinh 6 3" xfId="14824"/>
    <cellStyle name="T_Book1_09d_Phannuocnhaso9_TONG DU TOAN CV TAO DAN hoan chinh 6 4" xfId="14825"/>
    <cellStyle name="T_Book1_09d_Phannuocnhaso9_TONG DU TOAN CV TAO DAN hoan chinh 6 5" xfId="14826"/>
    <cellStyle name="T_Book1_09d_Phannuocnhaso9_TONG DU TOAN CV TAO DAN hoan chinh 7" xfId="14827"/>
    <cellStyle name="T_Book1_09d_Phannuocnhaso9_TONG DU TOAN CV TAO DAN hoan chinh 7 2" xfId="14828"/>
    <cellStyle name="T_Book1_09d_Phannuocnhaso9_TONG DU TOAN CV TAO DAN hoan chinh 7 3" xfId="14829"/>
    <cellStyle name="T_Book1_09d_Phannuocnhaso9_TONG DU TOAN CV TAO DAN hoan chinh 7 4" xfId="14830"/>
    <cellStyle name="T_Book1_09d_Phannuocnhaso9_TONG DU TOAN CV TAO DAN hoan chinh 8" xfId="14831"/>
    <cellStyle name="T_Book1_09d_Phannuocnhaso9_TONG DU TOAN CV TAO DAN hoan chinh 8 2" xfId="14832"/>
    <cellStyle name="T_Book1_09d_Phannuocnhaso9_TONG DU TOAN CV TAO DAN hoan chinh 8 3" xfId="14833"/>
    <cellStyle name="T_Book1_09d_Phannuocnhaso9_TONG DU TOAN CV TAO DAN hoan chinh 8 4" xfId="14834"/>
    <cellStyle name="T_Book1_09d_Phannuocnhaso9_TONG DU TOAN CV TAO DAN hoan chinh 9" xfId="14835"/>
    <cellStyle name="T_Book1_09d_Phannuocnhaso9_TONG DU TOAN CV TAO DAN hoan chinh 9 2" xfId="14836"/>
    <cellStyle name="T_Book1_09f_TienluongThannhaso9" xfId="14885"/>
    <cellStyle name="T_Book1_09f_TienluongThannhaso9 10" xfId="14886"/>
    <cellStyle name="T_Book1_09f_TienluongThannhaso9 10 2" xfId="14887"/>
    <cellStyle name="T_Book1_09f_TienluongThannhaso9 10 3" xfId="14888"/>
    <cellStyle name="T_Book1_09f_TienluongThannhaso9 10 4" xfId="14889"/>
    <cellStyle name="T_Book1_09f_TienluongThannhaso9 11" xfId="14890"/>
    <cellStyle name="T_Book1_09f_TienluongThannhaso9 11 2" xfId="14891"/>
    <cellStyle name="T_Book1_09f_TienluongThannhaso9 11 3" xfId="14892"/>
    <cellStyle name="T_Book1_09f_TienluongThannhaso9 11 4" xfId="14893"/>
    <cellStyle name="T_Book1_09f_TienluongThannhaso9 12" xfId="14894"/>
    <cellStyle name="T_Book1_09f_TienluongThannhaso9 12 2" xfId="14895"/>
    <cellStyle name="T_Book1_09f_TienluongThannhaso9 13" xfId="14896"/>
    <cellStyle name="T_Book1_09f_TienluongThannhaso9 14" xfId="14897"/>
    <cellStyle name="T_Book1_09f_TienluongThannhaso9 2" xfId="14898"/>
    <cellStyle name="T_Book1_09f_TienluongThannhaso9 2 10" xfId="14899"/>
    <cellStyle name="T_Book1_09f_TienluongThannhaso9 2 11" xfId="14900"/>
    <cellStyle name="T_Book1_09f_TienluongThannhaso9 2 2" xfId="14901"/>
    <cellStyle name="T_Book1_09f_TienluongThannhaso9 2 2 2" xfId="14902"/>
    <cellStyle name="T_Book1_09f_TienluongThannhaso9 2 2 2 2" xfId="14903"/>
    <cellStyle name="T_Book1_09f_TienluongThannhaso9 2 2 2 3" xfId="14904"/>
    <cellStyle name="T_Book1_09f_TienluongThannhaso9 2 2 3" xfId="14905"/>
    <cellStyle name="T_Book1_09f_TienluongThannhaso9 2 2 4" xfId="14906"/>
    <cellStyle name="T_Book1_09f_TienluongThannhaso9 2 2 5" xfId="14907"/>
    <cellStyle name="T_Book1_09f_TienluongThannhaso9 2 3" xfId="14908"/>
    <cellStyle name="T_Book1_09f_TienluongThannhaso9 2 3 2" xfId="14909"/>
    <cellStyle name="T_Book1_09f_TienluongThannhaso9 2 3 2 2" xfId="14910"/>
    <cellStyle name="T_Book1_09f_TienluongThannhaso9 2 3 2 3" xfId="14911"/>
    <cellStyle name="T_Book1_09f_TienluongThannhaso9 2 3 3" xfId="14912"/>
    <cellStyle name="T_Book1_09f_TienluongThannhaso9 2 3 4" xfId="14913"/>
    <cellStyle name="T_Book1_09f_TienluongThannhaso9 2 3 5" xfId="14914"/>
    <cellStyle name="T_Book1_09f_TienluongThannhaso9 2 4" xfId="14915"/>
    <cellStyle name="T_Book1_09f_TienluongThannhaso9 2 4 2" xfId="14916"/>
    <cellStyle name="T_Book1_09f_TienluongThannhaso9 2 4 2 2" xfId="14917"/>
    <cellStyle name="T_Book1_09f_TienluongThannhaso9 2 4 2 3" xfId="14918"/>
    <cellStyle name="T_Book1_09f_TienluongThannhaso9 2 4 3" xfId="14919"/>
    <cellStyle name="T_Book1_09f_TienluongThannhaso9 2 4 4" xfId="14920"/>
    <cellStyle name="T_Book1_09f_TienluongThannhaso9 2 4 5" xfId="14921"/>
    <cellStyle name="T_Book1_09f_TienluongThannhaso9 2 5" xfId="14922"/>
    <cellStyle name="T_Book1_09f_TienluongThannhaso9 2 5 2" xfId="14923"/>
    <cellStyle name="T_Book1_09f_TienluongThannhaso9 2 5 2 2" xfId="14924"/>
    <cellStyle name="T_Book1_09f_TienluongThannhaso9 2 5 2 3" xfId="14925"/>
    <cellStyle name="T_Book1_09f_TienluongThannhaso9 2 5 3" xfId="14926"/>
    <cellStyle name="T_Book1_09f_TienluongThannhaso9 2 5 4" xfId="14927"/>
    <cellStyle name="T_Book1_09f_TienluongThannhaso9 2 5 5" xfId="14928"/>
    <cellStyle name="T_Book1_09f_TienluongThannhaso9 2 6" xfId="14929"/>
    <cellStyle name="T_Book1_09f_TienluongThannhaso9 2 6 2" xfId="14930"/>
    <cellStyle name="T_Book1_09f_TienluongThannhaso9 2 6 2 2" xfId="14931"/>
    <cellStyle name="T_Book1_09f_TienluongThannhaso9 2 6 2 3" xfId="14932"/>
    <cellStyle name="T_Book1_09f_TienluongThannhaso9 2 6 3" xfId="14933"/>
    <cellStyle name="T_Book1_09f_TienluongThannhaso9 2 6 4" xfId="14934"/>
    <cellStyle name="T_Book1_09f_TienluongThannhaso9 2 6 5" xfId="14935"/>
    <cellStyle name="T_Book1_09f_TienluongThannhaso9 2 7" xfId="14936"/>
    <cellStyle name="T_Book1_09f_TienluongThannhaso9 2 7 2" xfId="14937"/>
    <cellStyle name="T_Book1_09f_TienluongThannhaso9 2 7 3" xfId="14938"/>
    <cellStyle name="T_Book1_09f_TienluongThannhaso9 2 7 4" xfId="14939"/>
    <cellStyle name="T_Book1_09f_TienluongThannhaso9 2 8" xfId="14940"/>
    <cellStyle name="T_Book1_09f_TienluongThannhaso9 2 8 2" xfId="14941"/>
    <cellStyle name="T_Book1_09f_TienluongThannhaso9 2 8 3" xfId="14942"/>
    <cellStyle name="T_Book1_09f_TienluongThannhaso9 2 8 4" xfId="14943"/>
    <cellStyle name="T_Book1_09f_TienluongThannhaso9 2 9" xfId="14944"/>
    <cellStyle name="T_Book1_09f_TienluongThannhaso9 2 9 2" xfId="14945"/>
    <cellStyle name="T_Book1_09f_TienluongThannhaso9 3" xfId="14946"/>
    <cellStyle name="T_Book1_09f_TienluongThannhaso9 3 10" xfId="14947"/>
    <cellStyle name="T_Book1_09f_TienluongThannhaso9 3 11" xfId="14948"/>
    <cellStyle name="T_Book1_09f_TienluongThannhaso9 3 2" xfId="14949"/>
    <cellStyle name="T_Book1_09f_TienluongThannhaso9 3 2 2" xfId="14950"/>
    <cellStyle name="T_Book1_09f_TienluongThannhaso9 3 2 2 2" xfId="14951"/>
    <cellStyle name="T_Book1_09f_TienluongThannhaso9 3 2 2 3" xfId="14952"/>
    <cellStyle name="T_Book1_09f_TienluongThannhaso9 3 2 3" xfId="14953"/>
    <cellStyle name="T_Book1_09f_TienluongThannhaso9 3 2 4" xfId="14954"/>
    <cellStyle name="T_Book1_09f_TienluongThannhaso9 3 2 5" xfId="14955"/>
    <cellStyle name="T_Book1_09f_TienluongThannhaso9 3 3" xfId="14956"/>
    <cellStyle name="T_Book1_09f_TienluongThannhaso9 3 3 2" xfId="14957"/>
    <cellStyle name="T_Book1_09f_TienluongThannhaso9 3 3 2 2" xfId="14958"/>
    <cellStyle name="T_Book1_09f_TienluongThannhaso9 3 3 2 3" xfId="14959"/>
    <cellStyle name="T_Book1_09f_TienluongThannhaso9 3 3 3" xfId="14960"/>
    <cellStyle name="T_Book1_09f_TienluongThannhaso9 3 3 4" xfId="14961"/>
    <cellStyle name="T_Book1_09f_TienluongThannhaso9 3 3 5" xfId="14962"/>
    <cellStyle name="T_Book1_09f_TienluongThannhaso9 3 4" xfId="14963"/>
    <cellStyle name="T_Book1_09f_TienluongThannhaso9 3 4 2" xfId="14964"/>
    <cellStyle name="T_Book1_09f_TienluongThannhaso9 3 4 2 2" xfId="14965"/>
    <cellStyle name="T_Book1_09f_TienluongThannhaso9 3 4 2 3" xfId="14966"/>
    <cellStyle name="T_Book1_09f_TienluongThannhaso9 3 4 3" xfId="14967"/>
    <cellStyle name="T_Book1_09f_TienluongThannhaso9 3 4 4" xfId="14968"/>
    <cellStyle name="T_Book1_09f_TienluongThannhaso9 3 4 5" xfId="14969"/>
    <cellStyle name="T_Book1_09f_TienluongThannhaso9 3 5" xfId="14970"/>
    <cellStyle name="T_Book1_09f_TienluongThannhaso9 3 5 2" xfId="14971"/>
    <cellStyle name="T_Book1_09f_TienluongThannhaso9 3 5 2 2" xfId="14972"/>
    <cellStyle name="T_Book1_09f_TienluongThannhaso9 3 5 2 3" xfId="14973"/>
    <cellStyle name="T_Book1_09f_TienluongThannhaso9 3 5 3" xfId="14974"/>
    <cellStyle name="T_Book1_09f_TienluongThannhaso9 3 5 4" xfId="14975"/>
    <cellStyle name="T_Book1_09f_TienluongThannhaso9 3 5 5" xfId="14976"/>
    <cellStyle name="T_Book1_09f_TienluongThannhaso9 3 6" xfId="14977"/>
    <cellStyle name="T_Book1_09f_TienluongThannhaso9 3 6 2" xfId="14978"/>
    <cellStyle name="T_Book1_09f_TienluongThannhaso9 3 6 2 2" xfId="14979"/>
    <cellStyle name="T_Book1_09f_TienluongThannhaso9 3 6 2 3" xfId="14980"/>
    <cellStyle name="T_Book1_09f_TienluongThannhaso9 3 6 3" xfId="14981"/>
    <cellStyle name="T_Book1_09f_TienluongThannhaso9 3 6 4" xfId="14982"/>
    <cellStyle name="T_Book1_09f_TienluongThannhaso9 3 6 5" xfId="14983"/>
    <cellStyle name="T_Book1_09f_TienluongThannhaso9 3 7" xfId="14984"/>
    <cellStyle name="T_Book1_09f_TienluongThannhaso9 3 7 2" xfId="14985"/>
    <cellStyle name="T_Book1_09f_TienluongThannhaso9 3 7 3" xfId="14986"/>
    <cellStyle name="T_Book1_09f_TienluongThannhaso9 3 7 4" xfId="14987"/>
    <cellStyle name="T_Book1_09f_TienluongThannhaso9 3 8" xfId="14988"/>
    <cellStyle name="T_Book1_09f_TienluongThannhaso9 3 8 2" xfId="14989"/>
    <cellStyle name="T_Book1_09f_TienluongThannhaso9 3 8 3" xfId="14990"/>
    <cellStyle name="T_Book1_09f_TienluongThannhaso9 3 8 4" xfId="14991"/>
    <cellStyle name="T_Book1_09f_TienluongThannhaso9 3 9" xfId="14992"/>
    <cellStyle name="T_Book1_09f_TienluongThannhaso9 3 9 2" xfId="14993"/>
    <cellStyle name="T_Book1_09f_TienluongThannhaso9 4" xfId="14994"/>
    <cellStyle name="T_Book1_09f_TienluongThannhaso9 4 10" xfId="14995"/>
    <cellStyle name="T_Book1_09f_TienluongThannhaso9 4 11" xfId="14996"/>
    <cellStyle name="T_Book1_09f_TienluongThannhaso9 4 2" xfId="14997"/>
    <cellStyle name="T_Book1_09f_TienluongThannhaso9 4 2 2" xfId="14998"/>
    <cellStyle name="T_Book1_09f_TienluongThannhaso9 4 2 2 2" xfId="14999"/>
    <cellStyle name="T_Book1_09f_TienluongThannhaso9 4 2 2 3" xfId="15000"/>
    <cellStyle name="T_Book1_09f_TienluongThannhaso9 4 2 3" xfId="15001"/>
    <cellStyle name="T_Book1_09f_TienluongThannhaso9 4 2 4" xfId="15002"/>
    <cellStyle name="T_Book1_09f_TienluongThannhaso9 4 2 5" xfId="15003"/>
    <cellStyle name="T_Book1_09f_TienluongThannhaso9 4 3" xfId="15004"/>
    <cellStyle name="T_Book1_09f_TienluongThannhaso9 4 3 2" xfId="15005"/>
    <cellStyle name="T_Book1_09f_TienluongThannhaso9 4 3 2 2" xfId="15006"/>
    <cellStyle name="T_Book1_09f_TienluongThannhaso9 4 3 2 3" xfId="15007"/>
    <cellStyle name="T_Book1_09f_TienluongThannhaso9 4 3 3" xfId="15008"/>
    <cellStyle name="T_Book1_09f_TienluongThannhaso9 4 3 4" xfId="15009"/>
    <cellStyle name="T_Book1_09f_TienluongThannhaso9 4 3 5" xfId="15010"/>
    <cellStyle name="T_Book1_09f_TienluongThannhaso9 4 4" xfId="15011"/>
    <cellStyle name="T_Book1_09f_TienluongThannhaso9 4 4 2" xfId="15012"/>
    <cellStyle name="T_Book1_09f_TienluongThannhaso9 4 4 2 2" xfId="15013"/>
    <cellStyle name="T_Book1_09f_TienluongThannhaso9 4 4 2 3" xfId="15014"/>
    <cellStyle name="T_Book1_09f_TienluongThannhaso9 4 4 3" xfId="15015"/>
    <cellStyle name="T_Book1_09f_TienluongThannhaso9 4 4 4" xfId="15016"/>
    <cellStyle name="T_Book1_09f_TienluongThannhaso9 4 4 5" xfId="15017"/>
    <cellStyle name="T_Book1_09f_TienluongThannhaso9 4 5" xfId="15018"/>
    <cellStyle name="T_Book1_09f_TienluongThannhaso9 4 5 2" xfId="15019"/>
    <cellStyle name="T_Book1_09f_TienluongThannhaso9 4 5 2 2" xfId="15020"/>
    <cellStyle name="T_Book1_09f_TienluongThannhaso9 4 5 2 3" xfId="15021"/>
    <cellStyle name="T_Book1_09f_TienluongThannhaso9 4 5 3" xfId="15022"/>
    <cellStyle name="T_Book1_09f_TienluongThannhaso9 4 5 4" xfId="15023"/>
    <cellStyle name="T_Book1_09f_TienluongThannhaso9 4 5 5" xfId="15024"/>
    <cellStyle name="T_Book1_09f_TienluongThannhaso9 4 6" xfId="15025"/>
    <cellStyle name="T_Book1_09f_TienluongThannhaso9 4 6 2" xfId="15026"/>
    <cellStyle name="T_Book1_09f_TienluongThannhaso9 4 6 2 2" xfId="15027"/>
    <cellStyle name="T_Book1_09f_TienluongThannhaso9 4 6 2 3" xfId="15028"/>
    <cellStyle name="T_Book1_09f_TienluongThannhaso9 4 6 3" xfId="15029"/>
    <cellStyle name="T_Book1_09f_TienluongThannhaso9 4 6 4" xfId="15030"/>
    <cellStyle name="T_Book1_09f_TienluongThannhaso9 4 6 5" xfId="15031"/>
    <cellStyle name="T_Book1_09f_TienluongThannhaso9 4 7" xfId="15032"/>
    <cellStyle name="T_Book1_09f_TienluongThannhaso9 4 7 2" xfId="15033"/>
    <cellStyle name="T_Book1_09f_TienluongThannhaso9 4 7 3" xfId="15034"/>
    <cellStyle name="T_Book1_09f_TienluongThannhaso9 4 7 4" xfId="15035"/>
    <cellStyle name="T_Book1_09f_TienluongThannhaso9 4 8" xfId="15036"/>
    <cellStyle name="T_Book1_09f_TienluongThannhaso9 4 8 2" xfId="15037"/>
    <cellStyle name="T_Book1_09f_TienluongThannhaso9 4 8 3" xfId="15038"/>
    <cellStyle name="T_Book1_09f_TienluongThannhaso9 4 8 4" xfId="15039"/>
    <cellStyle name="T_Book1_09f_TienluongThannhaso9 4 9" xfId="15040"/>
    <cellStyle name="T_Book1_09f_TienluongThannhaso9 4 9 2" xfId="15041"/>
    <cellStyle name="T_Book1_09f_TienluongThannhaso9 5" xfId="15042"/>
    <cellStyle name="T_Book1_09f_TienluongThannhaso9 5 2" xfId="15043"/>
    <cellStyle name="T_Book1_09f_TienluongThannhaso9 5 2 2" xfId="15044"/>
    <cellStyle name="T_Book1_09f_TienluongThannhaso9 5 2 3" xfId="15045"/>
    <cellStyle name="T_Book1_09f_TienluongThannhaso9 5 3" xfId="15046"/>
    <cellStyle name="T_Book1_09f_TienluongThannhaso9 5 4" xfId="15047"/>
    <cellStyle name="T_Book1_09f_TienluongThannhaso9 5 5" xfId="15048"/>
    <cellStyle name="T_Book1_09f_TienluongThannhaso9 6" xfId="15049"/>
    <cellStyle name="T_Book1_09f_TienluongThannhaso9 6 2" xfId="15050"/>
    <cellStyle name="T_Book1_09f_TienluongThannhaso9 6 2 2" xfId="15051"/>
    <cellStyle name="T_Book1_09f_TienluongThannhaso9 6 2 3" xfId="15052"/>
    <cellStyle name="T_Book1_09f_TienluongThannhaso9 6 3" xfId="15053"/>
    <cellStyle name="T_Book1_09f_TienluongThannhaso9 6 4" xfId="15054"/>
    <cellStyle name="T_Book1_09f_TienluongThannhaso9 6 5" xfId="15055"/>
    <cellStyle name="T_Book1_09f_TienluongThannhaso9 7" xfId="15056"/>
    <cellStyle name="T_Book1_09f_TienluongThannhaso9 7 2" xfId="15057"/>
    <cellStyle name="T_Book1_09f_TienluongThannhaso9 7 2 2" xfId="15058"/>
    <cellStyle name="T_Book1_09f_TienluongThannhaso9 7 2 3" xfId="15059"/>
    <cellStyle name="T_Book1_09f_TienluongThannhaso9 7 3" xfId="15060"/>
    <cellStyle name="T_Book1_09f_TienluongThannhaso9 7 4" xfId="15061"/>
    <cellStyle name="T_Book1_09f_TienluongThannhaso9 7 5" xfId="15062"/>
    <cellStyle name="T_Book1_09f_TienluongThannhaso9 8" xfId="15063"/>
    <cellStyle name="T_Book1_09f_TienluongThannhaso9 8 2" xfId="15064"/>
    <cellStyle name="T_Book1_09f_TienluongThannhaso9 8 2 2" xfId="15065"/>
    <cellStyle name="T_Book1_09f_TienluongThannhaso9 8 2 3" xfId="15066"/>
    <cellStyle name="T_Book1_09f_TienluongThannhaso9 8 3" xfId="15067"/>
    <cellStyle name="T_Book1_09f_TienluongThannhaso9 8 4" xfId="15068"/>
    <cellStyle name="T_Book1_09f_TienluongThannhaso9 8 5" xfId="15069"/>
    <cellStyle name="T_Book1_09f_TienluongThannhaso9 9" xfId="15070"/>
    <cellStyle name="T_Book1_09f_TienluongThannhaso9 9 2" xfId="15071"/>
    <cellStyle name="T_Book1_09f_TienluongThannhaso9 9 2 2" xfId="15072"/>
    <cellStyle name="T_Book1_09f_TienluongThannhaso9 9 2 3" xfId="15073"/>
    <cellStyle name="T_Book1_09f_TienluongThannhaso9 9 3" xfId="15074"/>
    <cellStyle name="T_Book1_09f_TienluongThannhaso9 9 4" xfId="15075"/>
    <cellStyle name="T_Book1_09f_TienluongThannhaso9 9 5" xfId="15076"/>
    <cellStyle name="T_Book1_09f_TienluongThannhaso9_CAY XANH" xfId="15077"/>
    <cellStyle name="T_Book1_09f_TienluongThannhaso9_CAY XANH 10" xfId="15078"/>
    <cellStyle name="T_Book1_09f_TienluongThannhaso9_CAY XANH 11" xfId="15079"/>
    <cellStyle name="T_Book1_09f_TienluongThannhaso9_CAY XANH 2" xfId="15080"/>
    <cellStyle name="T_Book1_09f_TienluongThannhaso9_CAY XANH 2 2" xfId="15081"/>
    <cellStyle name="T_Book1_09f_TienluongThannhaso9_CAY XANH 2 2 2" xfId="15082"/>
    <cellStyle name="T_Book1_09f_TienluongThannhaso9_CAY XANH 2 2 3" xfId="15083"/>
    <cellStyle name="T_Book1_09f_TienluongThannhaso9_CAY XANH 2 3" xfId="15084"/>
    <cellStyle name="T_Book1_09f_TienluongThannhaso9_CAY XANH 2 4" xfId="15085"/>
    <cellStyle name="T_Book1_09f_TienluongThannhaso9_CAY XANH 2 5" xfId="15086"/>
    <cellStyle name="T_Book1_09f_TienluongThannhaso9_CAY XANH 3" xfId="15087"/>
    <cellStyle name="T_Book1_09f_TienluongThannhaso9_CAY XANH 3 2" xfId="15088"/>
    <cellStyle name="T_Book1_09f_TienluongThannhaso9_CAY XANH 3 2 2" xfId="15089"/>
    <cellStyle name="T_Book1_09f_TienluongThannhaso9_CAY XANH 3 2 3" xfId="15090"/>
    <cellStyle name="T_Book1_09f_TienluongThannhaso9_CAY XANH 3 3" xfId="15091"/>
    <cellStyle name="T_Book1_09f_TienluongThannhaso9_CAY XANH 3 4" xfId="15092"/>
    <cellStyle name="T_Book1_09f_TienluongThannhaso9_CAY XANH 3 5" xfId="15093"/>
    <cellStyle name="T_Book1_09f_TienluongThannhaso9_CAY XANH 4" xfId="15094"/>
    <cellStyle name="T_Book1_09f_TienluongThannhaso9_CAY XANH 4 2" xfId="15095"/>
    <cellStyle name="T_Book1_09f_TienluongThannhaso9_CAY XANH 4 2 2" xfId="15096"/>
    <cellStyle name="T_Book1_09f_TienluongThannhaso9_CAY XANH 4 2 3" xfId="15097"/>
    <cellStyle name="T_Book1_09f_TienluongThannhaso9_CAY XANH 4 3" xfId="15098"/>
    <cellStyle name="T_Book1_09f_TienluongThannhaso9_CAY XANH 4 4" xfId="15099"/>
    <cellStyle name="T_Book1_09f_TienluongThannhaso9_CAY XANH 4 5" xfId="15100"/>
    <cellStyle name="T_Book1_09f_TienluongThannhaso9_CAY XANH 5" xfId="15101"/>
    <cellStyle name="T_Book1_09f_TienluongThannhaso9_CAY XANH 5 2" xfId="15102"/>
    <cellStyle name="T_Book1_09f_TienluongThannhaso9_CAY XANH 5 2 2" xfId="15103"/>
    <cellStyle name="T_Book1_09f_TienluongThannhaso9_CAY XANH 5 2 3" xfId="15104"/>
    <cellStyle name="T_Book1_09f_TienluongThannhaso9_CAY XANH 5 3" xfId="15105"/>
    <cellStyle name="T_Book1_09f_TienluongThannhaso9_CAY XANH 5 4" xfId="15106"/>
    <cellStyle name="T_Book1_09f_TienluongThannhaso9_CAY XANH 5 5" xfId="15107"/>
    <cellStyle name="T_Book1_09f_TienluongThannhaso9_CAY XANH 6" xfId="15108"/>
    <cellStyle name="T_Book1_09f_TienluongThannhaso9_CAY XANH 6 2" xfId="15109"/>
    <cellStyle name="T_Book1_09f_TienluongThannhaso9_CAY XANH 6 2 2" xfId="15110"/>
    <cellStyle name="T_Book1_09f_TienluongThannhaso9_CAY XANH 6 2 3" xfId="15111"/>
    <cellStyle name="T_Book1_09f_TienluongThannhaso9_CAY XANH 6 3" xfId="15112"/>
    <cellStyle name="T_Book1_09f_TienluongThannhaso9_CAY XANH 6 4" xfId="15113"/>
    <cellStyle name="T_Book1_09f_TienluongThannhaso9_CAY XANH 6 5" xfId="15114"/>
    <cellStyle name="T_Book1_09f_TienluongThannhaso9_CAY XANH 7" xfId="15115"/>
    <cellStyle name="T_Book1_09f_TienluongThannhaso9_CAY XANH 7 2" xfId="15116"/>
    <cellStyle name="T_Book1_09f_TienluongThannhaso9_CAY XANH 7 3" xfId="15117"/>
    <cellStyle name="T_Book1_09f_TienluongThannhaso9_CAY XANH 7 4" xfId="15118"/>
    <cellStyle name="T_Book1_09f_TienluongThannhaso9_CAY XANH 8" xfId="15119"/>
    <cellStyle name="T_Book1_09f_TienluongThannhaso9_CAY XANH 8 2" xfId="15120"/>
    <cellStyle name="T_Book1_09f_TienluongThannhaso9_CAY XANH 8 3" xfId="15121"/>
    <cellStyle name="T_Book1_09f_TienluongThannhaso9_CAY XANH 8 4" xfId="15122"/>
    <cellStyle name="T_Book1_09f_TienluongThannhaso9_CAY XANH 9" xfId="15123"/>
    <cellStyle name="T_Book1_09f_TienluongThannhaso9_CAY XANH 9 2" xfId="15124"/>
    <cellStyle name="T_Book1_09f_TienluongThannhaso9_DU TOAN CV 23-9 (phan cay xanh)" xfId="15125"/>
    <cellStyle name="T_Book1_09f_TienluongThannhaso9_DU TOAN CV 23-9 (phan cay xanh) 10" xfId="15126"/>
    <cellStyle name="T_Book1_09f_TienluongThannhaso9_DU TOAN CV 23-9 (phan cay xanh) 11" xfId="15127"/>
    <cellStyle name="T_Book1_09f_TienluongThannhaso9_DU TOAN CV 23-9 (phan cay xanh) 2" xfId="15128"/>
    <cellStyle name="T_Book1_09f_TienluongThannhaso9_DU TOAN CV 23-9 (phan cay xanh) 2 2" xfId="15129"/>
    <cellStyle name="T_Book1_09f_TienluongThannhaso9_DU TOAN CV 23-9 (phan cay xanh) 2 2 2" xfId="15130"/>
    <cellStyle name="T_Book1_09f_TienluongThannhaso9_DU TOAN CV 23-9 (phan cay xanh) 2 2 3" xfId="15131"/>
    <cellStyle name="T_Book1_09f_TienluongThannhaso9_DU TOAN CV 23-9 (phan cay xanh) 2 3" xfId="15132"/>
    <cellStyle name="T_Book1_09f_TienluongThannhaso9_DU TOAN CV 23-9 (phan cay xanh) 2 4" xfId="15133"/>
    <cellStyle name="T_Book1_09f_TienluongThannhaso9_DU TOAN CV 23-9 (phan cay xanh) 2 5" xfId="15134"/>
    <cellStyle name="T_Book1_09f_TienluongThannhaso9_DU TOAN CV 23-9 (phan cay xanh) 3" xfId="15135"/>
    <cellStyle name="T_Book1_09f_TienluongThannhaso9_DU TOAN CV 23-9 (phan cay xanh) 3 2" xfId="15136"/>
    <cellStyle name="T_Book1_09f_TienluongThannhaso9_DU TOAN CV 23-9 (phan cay xanh) 3 2 2" xfId="15137"/>
    <cellStyle name="T_Book1_09f_TienluongThannhaso9_DU TOAN CV 23-9 (phan cay xanh) 3 2 3" xfId="15138"/>
    <cellStyle name="T_Book1_09f_TienluongThannhaso9_DU TOAN CV 23-9 (phan cay xanh) 3 3" xfId="15139"/>
    <cellStyle name="T_Book1_09f_TienluongThannhaso9_DU TOAN CV 23-9 (phan cay xanh) 3 4" xfId="15140"/>
    <cellStyle name="T_Book1_09f_TienluongThannhaso9_DU TOAN CV 23-9 (phan cay xanh) 3 5" xfId="15141"/>
    <cellStyle name="T_Book1_09f_TienluongThannhaso9_DU TOAN CV 23-9 (phan cay xanh) 4" xfId="15142"/>
    <cellStyle name="T_Book1_09f_TienluongThannhaso9_DU TOAN CV 23-9 (phan cay xanh) 4 2" xfId="15143"/>
    <cellStyle name="T_Book1_09f_TienluongThannhaso9_DU TOAN CV 23-9 (phan cay xanh) 4 2 2" xfId="15144"/>
    <cellStyle name="T_Book1_09f_TienluongThannhaso9_DU TOAN CV 23-9 (phan cay xanh) 4 2 3" xfId="15145"/>
    <cellStyle name="T_Book1_09f_TienluongThannhaso9_DU TOAN CV 23-9 (phan cay xanh) 4 3" xfId="15146"/>
    <cellStyle name="T_Book1_09f_TienluongThannhaso9_DU TOAN CV 23-9 (phan cay xanh) 4 4" xfId="15147"/>
    <cellStyle name="T_Book1_09f_TienluongThannhaso9_DU TOAN CV 23-9 (phan cay xanh) 4 5" xfId="15148"/>
    <cellStyle name="T_Book1_09f_TienluongThannhaso9_DU TOAN CV 23-9 (phan cay xanh) 5" xfId="15149"/>
    <cellStyle name="T_Book1_09f_TienluongThannhaso9_DU TOAN CV 23-9 (phan cay xanh) 5 2" xfId="15150"/>
    <cellStyle name="T_Book1_09f_TienluongThannhaso9_DU TOAN CV 23-9 (phan cay xanh) 5 2 2" xfId="15151"/>
    <cellStyle name="T_Book1_09f_TienluongThannhaso9_DU TOAN CV 23-9 (phan cay xanh) 5 2 3" xfId="15152"/>
    <cellStyle name="T_Book1_09f_TienluongThannhaso9_DU TOAN CV 23-9 (phan cay xanh) 5 3" xfId="15153"/>
    <cellStyle name="T_Book1_09f_TienluongThannhaso9_DU TOAN CV 23-9 (phan cay xanh) 5 4" xfId="15154"/>
    <cellStyle name="T_Book1_09f_TienluongThannhaso9_DU TOAN CV 23-9 (phan cay xanh) 5 5" xfId="15155"/>
    <cellStyle name="T_Book1_09f_TienluongThannhaso9_DU TOAN CV 23-9 (phan cay xanh) 6" xfId="15156"/>
    <cellStyle name="T_Book1_09f_TienluongThannhaso9_DU TOAN CV 23-9 (phan cay xanh) 6 2" xfId="15157"/>
    <cellStyle name="T_Book1_09f_TienluongThannhaso9_DU TOAN CV 23-9 (phan cay xanh) 6 2 2" xfId="15158"/>
    <cellStyle name="T_Book1_09f_TienluongThannhaso9_DU TOAN CV 23-9 (phan cay xanh) 6 2 3" xfId="15159"/>
    <cellStyle name="T_Book1_09f_TienluongThannhaso9_DU TOAN CV 23-9 (phan cay xanh) 6 3" xfId="15160"/>
    <cellStyle name="T_Book1_09f_TienluongThannhaso9_DU TOAN CV 23-9 (phan cay xanh) 6 4" xfId="15161"/>
    <cellStyle name="T_Book1_09f_TienluongThannhaso9_DU TOAN CV 23-9 (phan cay xanh) 6 5" xfId="15162"/>
    <cellStyle name="T_Book1_09f_TienluongThannhaso9_DU TOAN CV 23-9 (phan cay xanh) 7" xfId="15163"/>
    <cellStyle name="T_Book1_09f_TienluongThannhaso9_DU TOAN CV 23-9 (phan cay xanh) 7 2" xfId="15164"/>
    <cellStyle name="T_Book1_09f_TienluongThannhaso9_DU TOAN CV 23-9 (phan cay xanh) 7 3" xfId="15165"/>
    <cellStyle name="T_Book1_09f_TienluongThannhaso9_DU TOAN CV 23-9 (phan cay xanh) 7 4" xfId="15166"/>
    <cellStyle name="T_Book1_09f_TienluongThannhaso9_DU TOAN CV 23-9 (phan cay xanh) 8" xfId="15167"/>
    <cellStyle name="T_Book1_09f_TienluongThannhaso9_DU TOAN CV 23-9 (phan cay xanh) 8 2" xfId="15168"/>
    <cellStyle name="T_Book1_09f_TienluongThannhaso9_DU TOAN CV 23-9 (phan cay xanh) 8 3" xfId="15169"/>
    <cellStyle name="T_Book1_09f_TienluongThannhaso9_DU TOAN CV 23-9 (phan cay xanh) 8 4" xfId="15170"/>
    <cellStyle name="T_Book1_09f_TienluongThannhaso9_DU TOAN CV 23-9 (phan cay xanh) 9" xfId="15171"/>
    <cellStyle name="T_Book1_09f_TienluongThannhaso9_DU TOAN CV 23-9 (phan cay xanh) 9 2" xfId="15172"/>
    <cellStyle name="T_Book1_09f_TienluongThannhaso9_DU TOAN CV 23-9 ++++" xfId="15173"/>
    <cellStyle name="T_Book1_09f_TienluongThannhaso9_DU TOAN CV 23-9 ++++ 10" xfId="15174"/>
    <cellStyle name="T_Book1_09f_TienluongThannhaso9_DU TOAN CV 23-9 ++++ 11" xfId="15175"/>
    <cellStyle name="T_Book1_09f_TienluongThannhaso9_DU TOAN CV 23-9 ++++ 2" xfId="15176"/>
    <cellStyle name="T_Book1_09f_TienluongThannhaso9_DU TOAN CV 23-9 ++++ 2 2" xfId="15177"/>
    <cellStyle name="T_Book1_09f_TienluongThannhaso9_DU TOAN CV 23-9 ++++ 2 2 2" xfId="15178"/>
    <cellStyle name="T_Book1_09f_TienluongThannhaso9_DU TOAN CV 23-9 ++++ 2 2 3" xfId="15179"/>
    <cellStyle name="T_Book1_09f_TienluongThannhaso9_DU TOAN CV 23-9 ++++ 2 3" xfId="15180"/>
    <cellStyle name="T_Book1_09f_TienluongThannhaso9_DU TOAN CV 23-9 ++++ 2 4" xfId="15181"/>
    <cellStyle name="T_Book1_09f_TienluongThannhaso9_DU TOAN CV 23-9 ++++ 2 5" xfId="15182"/>
    <cellStyle name="T_Book1_09f_TienluongThannhaso9_DU TOAN CV 23-9 ++++ 3" xfId="15183"/>
    <cellStyle name="T_Book1_09f_TienluongThannhaso9_DU TOAN CV 23-9 ++++ 3 2" xfId="15184"/>
    <cellStyle name="T_Book1_09f_TienluongThannhaso9_DU TOAN CV 23-9 ++++ 3 2 2" xfId="15185"/>
    <cellStyle name="T_Book1_09f_TienluongThannhaso9_DU TOAN CV 23-9 ++++ 3 2 3" xfId="15186"/>
    <cellStyle name="T_Book1_09f_TienluongThannhaso9_DU TOAN CV 23-9 ++++ 3 3" xfId="15187"/>
    <cellStyle name="T_Book1_09f_TienluongThannhaso9_DU TOAN CV 23-9 ++++ 3 4" xfId="15188"/>
    <cellStyle name="T_Book1_09f_TienluongThannhaso9_DU TOAN CV 23-9 ++++ 3 5" xfId="15189"/>
    <cellStyle name="T_Book1_09f_TienluongThannhaso9_DU TOAN CV 23-9 ++++ 4" xfId="15190"/>
    <cellStyle name="T_Book1_09f_TienluongThannhaso9_DU TOAN CV 23-9 ++++ 4 2" xfId="15191"/>
    <cellStyle name="T_Book1_09f_TienluongThannhaso9_DU TOAN CV 23-9 ++++ 4 2 2" xfId="15192"/>
    <cellStyle name="T_Book1_09f_TienluongThannhaso9_DU TOAN CV 23-9 ++++ 4 2 3" xfId="15193"/>
    <cellStyle name="T_Book1_09f_TienluongThannhaso9_DU TOAN CV 23-9 ++++ 4 3" xfId="15194"/>
    <cellStyle name="T_Book1_09f_TienluongThannhaso9_DU TOAN CV 23-9 ++++ 4 4" xfId="15195"/>
    <cellStyle name="T_Book1_09f_TienluongThannhaso9_DU TOAN CV 23-9 ++++ 4 5" xfId="15196"/>
    <cellStyle name="T_Book1_09f_TienluongThannhaso9_DU TOAN CV 23-9 ++++ 5" xfId="15197"/>
    <cellStyle name="T_Book1_09f_TienluongThannhaso9_DU TOAN CV 23-9 ++++ 5 2" xfId="15198"/>
    <cellStyle name="T_Book1_09f_TienluongThannhaso9_DU TOAN CV 23-9 ++++ 5 2 2" xfId="15199"/>
    <cellStyle name="T_Book1_09f_TienluongThannhaso9_DU TOAN CV 23-9 ++++ 5 2 3" xfId="15200"/>
    <cellStyle name="T_Book1_09f_TienluongThannhaso9_DU TOAN CV 23-9 ++++ 5 3" xfId="15201"/>
    <cellStyle name="T_Book1_09f_TienluongThannhaso9_DU TOAN CV 23-9 ++++ 5 4" xfId="15202"/>
    <cellStyle name="T_Book1_09f_TienluongThannhaso9_DU TOAN CV 23-9 ++++ 5 5" xfId="15203"/>
    <cellStyle name="T_Book1_09f_TienluongThannhaso9_DU TOAN CV 23-9 ++++ 6" xfId="15204"/>
    <cellStyle name="T_Book1_09f_TienluongThannhaso9_DU TOAN CV 23-9 ++++ 6 2" xfId="15205"/>
    <cellStyle name="T_Book1_09f_TienluongThannhaso9_DU TOAN CV 23-9 ++++ 6 2 2" xfId="15206"/>
    <cellStyle name="T_Book1_09f_TienluongThannhaso9_DU TOAN CV 23-9 ++++ 6 2 3" xfId="15207"/>
    <cellStyle name="T_Book1_09f_TienluongThannhaso9_DU TOAN CV 23-9 ++++ 6 3" xfId="15208"/>
    <cellStyle name="T_Book1_09f_TienluongThannhaso9_DU TOAN CV 23-9 ++++ 6 4" xfId="15209"/>
    <cellStyle name="T_Book1_09f_TienluongThannhaso9_DU TOAN CV 23-9 ++++ 6 5" xfId="15210"/>
    <cellStyle name="T_Book1_09f_TienluongThannhaso9_DU TOAN CV 23-9 ++++ 7" xfId="15211"/>
    <cellStyle name="T_Book1_09f_TienluongThannhaso9_DU TOAN CV 23-9 ++++ 7 2" xfId="15212"/>
    <cellStyle name="T_Book1_09f_TienluongThannhaso9_DU TOAN CV 23-9 ++++ 7 3" xfId="15213"/>
    <cellStyle name="T_Book1_09f_TienluongThannhaso9_DU TOAN CV 23-9 ++++ 7 4" xfId="15214"/>
    <cellStyle name="T_Book1_09f_TienluongThannhaso9_DU TOAN CV 23-9 ++++ 8" xfId="15215"/>
    <cellStyle name="T_Book1_09f_TienluongThannhaso9_DU TOAN CV 23-9 ++++ 8 2" xfId="15216"/>
    <cellStyle name="T_Book1_09f_TienluongThannhaso9_DU TOAN CV 23-9 ++++ 8 3" xfId="15217"/>
    <cellStyle name="T_Book1_09f_TienluongThannhaso9_DU TOAN CV 23-9 ++++ 8 4" xfId="15218"/>
    <cellStyle name="T_Book1_09f_TienluongThannhaso9_DU TOAN CV 23-9 ++++ 9" xfId="15219"/>
    <cellStyle name="T_Book1_09f_TienluongThannhaso9_DU TOAN CV 23-9 ++++ 9 2" xfId="15220"/>
    <cellStyle name="T_Book1_09f_TienluongThannhaso9_DU TOAN CV 23-9 SUA" xfId="15221"/>
    <cellStyle name="T_Book1_09f_TienluongThannhaso9_DU TOAN CV 23-9 SUA 10" xfId="15222"/>
    <cellStyle name="T_Book1_09f_TienluongThannhaso9_DU TOAN CV 23-9 SUA 11" xfId="15223"/>
    <cellStyle name="T_Book1_09f_TienluongThannhaso9_DU TOAN CV 23-9 SUA 2" xfId="15224"/>
    <cellStyle name="T_Book1_09f_TienluongThannhaso9_DU TOAN CV 23-9 SUA 2 2" xfId="15225"/>
    <cellStyle name="T_Book1_09f_TienluongThannhaso9_DU TOAN CV 23-9 SUA 2 2 2" xfId="15226"/>
    <cellStyle name="T_Book1_09f_TienluongThannhaso9_DU TOAN CV 23-9 SUA 2 2 3" xfId="15227"/>
    <cellStyle name="T_Book1_09f_TienluongThannhaso9_DU TOAN CV 23-9 SUA 2 3" xfId="15228"/>
    <cellStyle name="T_Book1_09f_TienluongThannhaso9_DU TOAN CV 23-9 SUA 2 4" xfId="15229"/>
    <cellStyle name="T_Book1_09f_TienluongThannhaso9_DU TOAN CV 23-9 SUA 2 5" xfId="15230"/>
    <cellStyle name="T_Book1_09f_TienluongThannhaso9_DU TOAN CV 23-9 SUA 3" xfId="15231"/>
    <cellStyle name="T_Book1_09f_TienluongThannhaso9_DU TOAN CV 23-9 SUA 3 2" xfId="15232"/>
    <cellStyle name="T_Book1_09f_TienluongThannhaso9_DU TOAN CV 23-9 SUA 3 2 2" xfId="15233"/>
    <cellStyle name="T_Book1_09f_TienluongThannhaso9_DU TOAN CV 23-9 SUA 3 2 3" xfId="15234"/>
    <cellStyle name="T_Book1_09f_TienluongThannhaso9_DU TOAN CV 23-9 SUA 3 3" xfId="15235"/>
    <cellStyle name="T_Book1_09f_TienluongThannhaso9_DU TOAN CV 23-9 SUA 3 4" xfId="15236"/>
    <cellStyle name="T_Book1_09f_TienluongThannhaso9_DU TOAN CV 23-9 SUA 3 5" xfId="15237"/>
    <cellStyle name="T_Book1_09f_TienluongThannhaso9_DU TOAN CV 23-9 SUA 4" xfId="15238"/>
    <cellStyle name="T_Book1_09f_TienluongThannhaso9_DU TOAN CV 23-9 SUA 4 2" xfId="15239"/>
    <cellStyle name="T_Book1_09f_TienluongThannhaso9_DU TOAN CV 23-9 SUA 4 2 2" xfId="15240"/>
    <cellStyle name="T_Book1_09f_TienluongThannhaso9_DU TOAN CV 23-9 SUA 4 2 3" xfId="15241"/>
    <cellStyle name="T_Book1_09f_TienluongThannhaso9_DU TOAN CV 23-9 SUA 4 3" xfId="15242"/>
    <cellStyle name="T_Book1_09f_TienluongThannhaso9_DU TOAN CV 23-9 SUA 4 4" xfId="15243"/>
    <cellStyle name="T_Book1_09f_TienluongThannhaso9_DU TOAN CV 23-9 SUA 4 5" xfId="15244"/>
    <cellStyle name="T_Book1_09f_TienluongThannhaso9_DU TOAN CV 23-9 SUA 5" xfId="15245"/>
    <cellStyle name="T_Book1_09f_TienluongThannhaso9_DU TOAN CV 23-9 SUA 5 2" xfId="15246"/>
    <cellStyle name="T_Book1_09f_TienluongThannhaso9_DU TOAN CV 23-9 SUA 5 2 2" xfId="15247"/>
    <cellStyle name="T_Book1_09f_TienluongThannhaso9_DU TOAN CV 23-9 SUA 5 2 3" xfId="15248"/>
    <cellStyle name="T_Book1_09f_TienluongThannhaso9_DU TOAN CV 23-9 SUA 5 3" xfId="15249"/>
    <cellStyle name="T_Book1_09f_TienluongThannhaso9_DU TOAN CV 23-9 SUA 5 4" xfId="15250"/>
    <cellStyle name="T_Book1_09f_TienluongThannhaso9_DU TOAN CV 23-9 SUA 5 5" xfId="15251"/>
    <cellStyle name="T_Book1_09f_TienluongThannhaso9_DU TOAN CV 23-9 SUA 6" xfId="15252"/>
    <cellStyle name="T_Book1_09f_TienluongThannhaso9_DU TOAN CV 23-9 SUA 6 2" xfId="15253"/>
    <cellStyle name="T_Book1_09f_TienluongThannhaso9_DU TOAN CV 23-9 SUA 6 2 2" xfId="15254"/>
    <cellStyle name="T_Book1_09f_TienluongThannhaso9_DU TOAN CV 23-9 SUA 6 2 3" xfId="15255"/>
    <cellStyle name="T_Book1_09f_TienluongThannhaso9_DU TOAN CV 23-9 SUA 6 3" xfId="15256"/>
    <cellStyle name="T_Book1_09f_TienluongThannhaso9_DU TOAN CV 23-9 SUA 6 4" xfId="15257"/>
    <cellStyle name="T_Book1_09f_TienluongThannhaso9_DU TOAN CV 23-9 SUA 6 5" xfId="15258"/>
    <cellStyle name="T_Book1_09f_TienluongThannhaso9_DU TOAN CV 23-9 SUA 7" xfId="15259"/>
    <cellStyle name="T_Book1_09f_TienluongThannhaso9_DU TOAN CV 23-9 SUA 7 2" xfId="15260"/>
    <cellStyle name="T_Book1_09f_TienluongThannhaso9_DU TOAN CV 23-9 SUA 7 3" xfId="15261"/>
    <cellStyle name="T_Book1_09f_TienluongThannhaso9_DU TOAN CV 23-9 SUA 7 4" xfId="15262"/>
    <cellStyle name="T_Book1_09f_TienluongThannhaso9_DU TOAN CV 23-9 SUA 8" xfId="15263"/>
    <cellStyle name="T_Book1_09f_TienluongThannhaso9_DU TOAN CV 23-9 SUA 8 2" xfId="15264"/>
    <cellStyle name="T_Book1_09f_TienluongThannhaso9_DU TOAN CV 23-9 SUA 8 3" xfId="15265"/>
    <cellStyle name="T_Book1_09f_TienluongThannhaso9_DU TOAN CV 23-9 SUA 8 4" xfId="15266"/>
    <cellStyle name="T_Book1_09f_TienluongThannhaso9_DU TOAN CV 23-9 SUA 9" xfId="15267"/>
    <cellStyle name="T_Book1_09f_TienluongThannhaso9_DU TOAN CV 23-9 SUA 9 2" xfId="15268"/>
    <cellStyle name="T_Book1_09f_TienluongThannhaso9_DU TOAN CV tao dan (phan cay xanh)" xfId="15269"/>
    <cellStyle name="T_Book1_09f_TienluongThannhaso9_DU TOAN CV tao dan (phan cay xanh) 10" xfId="15270"/>
    <cellStyle name="T_Book1_09f_TienluongThannhaso9_DU TOAN CV tao dan (phan cay xanh) 11" xfId="15271"/>
    <cellStyle name="T_Book1_09f_TienluongThannhaso9_DU TOAN CV tao dan (phan cay xanh) 2" xfId="15272"/>
    <cellStyle name="T_Book1_09f_TienluongThannhaso9_DU TOAN CV tao dan (phan cay xanh) 2 2" xfId="15273"/>
    <cellStyle name="T_Book1_09f_TienluongThannhaso9_DU TOAN CV tao dan (phan cay xanh) 2 2 2" xfId="15274"/>
    <cellStyle name="T_Book1_09f_TienluongThannhaso9_DU TOAN CV tao dan (phan cay xanh) 2 2 3" xfId="15275"/>
    <cellStyle name="T_Book1_09f_TienluongThannhaso9_DU TOAN CV tao dan (phan cay xanh) 2 3" xfId="15276"/>
    <cellStyle name="T_Book1_09f_TienluongThannhaso9_DU TOAN CV tao dan (phan cay xanh) 2 4" xfId="15277"/>
    <cellStyle name="T_Book1_09f_TienluongThannhaso9_DU TOAN CV tao dan (phan cay xanh) 2 5" xfId="15278"/>
    <cellStyle name="T_Book1_09f_TienluongThannhaso9_DU TOAN CV tao dan (phan cay xanh) 3" xfId="15279"/>
    <cellStyle name="T_Book1_09f_TienluongThannhaso9_DU TOAN CV tao dan (phan cay xanh) 3 2" xfId="15280"/>
    <cellStyle name="T_Book1_09f_TienluongThannhaso9_DU TOAN CV tao dan (phan cay xanh) 3 2 2" xfId="15281"/>
    <cellStyle name="T_Book1_09f_TienluongThannhaso9_DU TOAN CV tao dan (phan cay xanh) 3 2 3" xfId="15282"/>
    <cellStyle name="T_Book1_09f_TienluongThannhaso9_DU TOAN CV tao dan (phan cay xanh) 3 3" xfId="15283"/>
    <cellStyle name="T_Book1_09f_TienluongThannhaso9_DU TOAN CV tao dan (phan cay xanh) 3 4" xfId="15284"/>
    <cellStyle name="T_Book1_09f_TienluongThannhaso9_DU TOAN CV tao dan (phan cay xanh) 3 5" xfId="15285"/>
    <cellStyle name="T_Book1_09f_TienluongThannhaso9_DU TOAN CV tao dan (phan cay xanh) 4" xfId="15286"/>
    <cellStyle name="T_Book1_09f_TienluongThannhaso9_DU TOAN CV tao dan (phan cay xanh) 4 2" xfId="15287"/>
    <cellStyle name="T_Book1_09f_TienluongThannhaso9_DU TOAN CV tao dan (phan cay xanh) 4 2 2" xfId="15288"/>
    <cellStyle name="T_Book1_09f_TienluongThannhaso9_DU TOAN CV tao dan (phan cay xanh) 4 2 3" xfId="15289"/>
    <cellStyle name="T_Book1_09f_TienluongThannhaso9_DU TOAN CV tao dan (phan cay xanh) 4 3" xfId="15290"/>
    <cellStyle name="T_Book1_09f_TienluongThannhaso9_DU TOAN CV tao dan (phan cay xanh) 4 4" xfId="15291"/>
    <cellStyle name="T_Book1_09f_TienluongThannhaso9_DU TOAN CV tao dan (phan cay xanh) 4 5" xfId="15292"/>
    <cellStyle name="T_Book1_09f_TienluongThannhaso9_DU TOAN CV tao dan (phan cay xanh) 5" xfId="15293"/>
    <cellStyle name="T_Book1_09f_TienluongThannhaso9_DU TOAN CV tao dan (phan cay xanh) 5 2" xfId="15294"/>
    <cellStyle name="T_Book1_09f_TienluongThannhaso9_DU TOAN CV tao dan (phan cay xanh) 5 2 2" xfId="15295"/>
    <cellStyle name="T_Book1_09f_TienluongThannhaso9_DU TOAN CV tao dan (phan cay xanh) 5 2 3" xfId="15296"/>
    <cellStyle name="T_Book1_09f_TienluongThannhaso9_DU TOAN CV tao dan (phan cay xanh) 5 3" xfId="15297"/>
    <cellStyle name="T_Book1_09f_TienluongThannhaso9_DU TOAN CV tao dan (phan cay xanh) 5 4" xfId="15298"/>
    <cellStyle name="T_Book1_09f_TienluongThannhaso9_DU TOAN CV tao dan (phan cay xanh) 5 5" xfId="15299"/>
    <cellStyle name="T_Book1_09f_TienluongThannhaso9_DU TOAN CV tao dan (phan cay xanh) 6" xfId="15300"/>
    <cellStyle name="T_Book1_09f_TienluongThannhaso9_DU TOAN CV tao dan (phan cay xanh) 6 2" xfId="15301"/>
    <cellStyle name="T_Book1_09f_TienluongThannhaso9_DU TOAN CV tao dan (phan cay xanh) 6 2 2" xfId="15302"/>
    <cellStyle name="T_Book1_09f_TienluongThannhaso9_DU TOAN CV tao dan (phan cay xanh) 6 2 3" xfId="15303"/>
    <cellStyle name="T_Book1_09f_TienluongThannhaso9_DU TOAN CV tao dan (phan cay xanh) 6 3" xfId="15304"/>
    <cellStyle name="T_Book1_09f_TienluongThannhaso9_DU TOAN CV tao dan (phan cay xanh) 6 4" xfId="15305"/>
    <cellStyle name="T_Book1_09f_TienluongThannhaso9_DU TOAN CV tao dan (phan cay xanh) 6 5" xfId="15306"/>
    <cellStyle name="T_Book1_09f_TienluongThannhaso9_DU TOAN CV tao dan (phan cay xanh) 7" xfId="15307"/>
    <cellStyle name="T_Book1_09f_TienluongThannhaso9_DU TOAN CV tao dan (phan cay xanh) 7 2" xfId="15308"/>
    <cellStyle name="T_Book1_09f_TienluongThannhaso9_DU TOAN CV tao dan (phan cay xanh) 7 3" xfId="15309"/>
    <cellStyle name="T_Book1_09f_TienluongThannhaso9_DU TOAN CV tao dan (phan cay xanh) 7 4" xfId="15310"/>
    <cellStyle name="T_Book1_09f_TienluongThannhaso9_DU TOAN CV tao dan (phan cay xanh) 8" xfId="15311"/>
    <cellStyle name="T_Book1_09f_TienluongThannhaso9_DU TOAN CV tao dan (phan cay xanh) 8 2" xfId="15312"/>
    <cellStyle name="T_Book1_09f_TienluongThannhaso9_DU TOAN CV tao dan (phan cay xanh) 8 3" xfId="15313"/>
    <cellStyle name="T_Book1_09f_TienluongThannhaso9_DU TOAN CV tao dan (phan cay xanh) 8 4" xfId="15314"/>
    <cellStyle name="T_Book1_09f_TienluongThannhaso9_DU TOAN CV tao dan (phan cay xanh) 9" xfId="15315"/>
    <cellStyle name="T_Book1_09f_TienluongThannhaso9_DU TOAN CV tao dan (phan cay xanh) 9 2" xfId="15316"/>
    <cellStyle name="T_Book1_09f_TienluongThannhaso9_KLCX" xfId="15317"/>
    <cellStyle name="T_Book1_09f_TienluongThannhaso9_KLCX 10" xfId="15318"/>
    <cellStyle name="T_Book1_09f_TienluongThannhaso9_KLCX 11" xfId="15319"/>
    <cellStyle name="T_Book1_09f_TienluongThannhaso9_KLCX 2" xfId="15320"/>
    <cellStyle name="T_Book1_09f_TienluongThannhaso9_KLCX 2 2" xfId="15321"/>
    <cellStyle name="T_Book1_09f_TienluongThannhaso9_KLCX 2 2 2" xfId="15322"/>
    <cellStyle name="T_Book1_09f_TienluongThannhaso9_KLCX 2 2 3" xfId="15323"/>
    <cellStyle name="T_Book1_09f_TienluongThannhaso9_KLCX 2 3" xfId="15324"/>
    <cellStyle name="T_Book1_09f_TienluongThannhaso9_KLCX 2 4" xfId="15325"/>
    <cellStyle name="T_Book1_09f_TienluongThannhaso9_KLCX 2 5" xfId="15326"/>
    <cellStyle name="T_Book1_09f_TienluongThannhaso9_KLCX 3" xfId="15327"/>
    <cellStyle name="T_Book1_09f_TienluongThannhaso9_KLCX 3 2" xfId="15328"/>
    <cellStyle name="T_Book1_09f_TienluongThannhaso9_KLCX 3 2 2" xfId="15329"/>
    <cellStyle name="T_Book1_09f_TienluongThannhaso9_KLCX 3 2 3" xfId="15330"/>
    <cellStyle name="T_Book1_09f_TienluongThannhaso9_KLCX 3 3" xfId="15331"/>
    <cellStyle name="T_Book1_09f_TienluongThannhaso9_KLCX 3 4" xfId="15332"/>
    <cellStyle name="T_Book1_09f_TienluongThannhaso9_KLCX 3 5" xfId="15333"/>
    <cellStyle name="T_Book1_09f_TienluongThannhaso9_KLCX 4" xfId="15334"/>
    <cellStyle name="T_Book1_09f_TienluongThannhaso9_KLCX 4 2" xfId="15335"/>
    <cellStyle name="T_Book1_09f_TienluongThannhaso9_KLCX 4 2 2" xfId="15336"/>
    <cellStyle name="T_Book1_09f_TienluongThannhaso9_KLCX 4 2 3" xfId="15337"/>
    <cellStyle name="T_Book1_09f_TienluongThannhaso9_KLCX 4 3" xfId="15338"/>
    <cellStyle name="T_Book1_09f_TienluongThannhaso9_KLCX 4 4" xfId="15339"/>
    <cellStyle name="T_Book1_09f_TienluongThannhaso9_KLCX 4 5" xfId="15340"/>
    <cellStyle name="T_Book1_09f_TienluongThannhaso9_KLCX 5" xfId="15341"/>
    <cellStyle name="T_Book1_09f_TienluongThannhaso9_KLCX 5 2" xfId="15342"/>
    <cellStyle name="T_Book1_09f_TienluongThannhaso9_KLCX 5 2 2" xfId="15343"/>
    <cellStyle name="T_Book1_09f_TienluongThannhaso9_KLCX 5 2 3" xfId="15344"/>
    <cellStyle name="T_Book1_09f_TienluongThannhaso9_KLCX 5 3" xfId="15345"/>
    <cellStyle name="T_Book1_09f_TienluongThannhaso9_KLCX 5 4" xfId="15346"/>
    <cellStyle name="T_Book1_09f_TienluongThannhaso9_KLCX 5 5" xfId="15347"/>
    <cellStyle name="T_Book1_09f_TienluongThannhaso9_KLCX 6" xfId="15348"/>
    <cellStyle name="T_Book1_09f_TienluongThannhaso9_KLCX 6 2" xfId="15349"/>
    <cellStyle name="T_Book1_09f_TienluongThannhaso9_KLCX 6 2 2" xfId="15350"/>
    <cellStyle name="T_Book1_09f_TienluongThannhaso9_KLCX 6 2 3" xfId="15351"/>
    <cellStyle name="T_Book1_09f_TienluongThannhaso9_KLCX 6 3" xfId="15352"/>
    <cellStyle name="T_Book1_09f_TienluongThannhaso9_KLCX 6 4" xfId="15353"/>
    <cellStyle name="T_Book1_09f_TienluongThannhaso9_KLCX 6 5" xfId="15354"/>
    <cellStyle name="T_Book1_09f_TienluongThannhaso9_KLCX 7" xfId="15355"/>
    <cellStyle name="T_Book1_09f_TienluongThannhaso9_KLCX 7 2" xfId="15356"/>
    <cellStyle name="T_Book1_09f_TienluongThannhaso9_KLCX 7 3" xfId="15357"/>
    <cellStyle name="T_Book1_09f_TienluongThannhaso9_KLCX 7 4" xfId="15358"/>
    <cellStyle name="T_Book1_09f_TienluongThannhaso9_KLCX 8" xfId="15359"/>
    <cellStyle name="T_Book1_09f_TienluongThannhaso9_KLCX 8 2" xfId="15360"/>
    <cellStyle name="T_Book1_09f_TienluongThannhaso9_KLCX 8 3" xfId="15361"/>
    <cellStyle name="T_Book1_09f_TienluongThannhaso9_KLCX 8 4" xfId="15362"/>
    <cellStyle name="T_Book1_09f_TienluongThannhaso9_KLCX 9" xfId="15363"/>
    <cellStyle name="T_Book1_09f_TienluongThannhaso9_KLCX 9 2" xfId="15364"/>
    <cellStyle name="T_Book1_09f_TienluongThannhaso9_PTVT CX" xfId="15365"/>
    <cellStyle name="T_Book1_09f_TienluongThannhaso9_PTVT CX 10" xfId="15366"/>
    <cellStyle name="T_Book1_09f_TienluongThannhaso9_PTVT CX 11" xfId="15367"/>
    <cellStyle name="T_Book1_09f_TienluongThannhaso9_PTVT CX 2" xfId="15368"/>
    <cellStyle name="T_Book1_09f_TienluongThannhaso9_PTVT CX 2 2" xfId="15369"/>
    <cellStyle name="T_Book1_09f_TienluongThannhaso9_PTVT CX 2 2 2" xfId="15370"/>
    <cellStyle name="T_Book1_09f_TienluongThannhaso9_PTVT CX 2 2 3" xfId="15371"/>
    <cellStyle name="T_Book1_09f_TienluongThannhaso9_PTVT CX 2 3" xfId="15372"/>
    <cellStyle name="T_Book1_09f_TienluongThannhaso9_PTVT CX 2 4" xfId="15373"/>
    <cellStyle name="T_Book1_09f_TienluongThannhaso9_PTVT CX 2 5" xfId="15374"/>
    <cellStyle name="T_Book1_09f_TienluongThannhaso9_PTVT CX 3" xfId="15375"/>
    <cellStyle name="T_Book1_09f_TienluongThannhaso9_PTVT CX 3 2" xfId="15376"/>
    <cellStyle name="T_Book1_09f_TienluongThannhaso9_PTVT CX 3 2 2" xfId="15377"/>
    <cellStyle name="T_Book1_09f_TienluongThannhaso9_PTVT CX 3 2 3" xfId="15378"/>
    <cellStyle name="T_Book1_09f_TienluongThannhaso9_PTVT CX 3 3" xfId="15379"/>
    <cellStyle name="T_Book1_09f_TienluongThannhaso9_PTVT CX 3 4" xfId="15380"/>
    <cellStyle name="T_Book1_09f_TienluongThannhaso9_PTVT CX 3 5" xfId="15381"/>
    <cellStyle name="T_Book1_09f_TienluongThannhaso9_PTVT CX 4" xfId="15382"/>
    <cellStyle name="T_Book1_09f_TienluongThannhaso9_PTVT CX 4 2" xfId="15383"/>
    <cellStyle name="T_Book1_09f_TienluongThannhaso9_PTVT CX 4 2 2" xfId="15384"/>
    <cellStyle name="T_Book1_09f_TienluongThannhaso9_PTVT CX 4 2 3" xfId="15385"/>
    <cellStyle name="T_Book1_09f_TienluongThannhaso9_PTVT CX 4 3" xfId="15386"/>
    <cellStyle name="T_Book1_09f_TienluongThannhaso9_PTVT CX 4 4" xfId="15387"/>
    <cellStyle name="T_Book1_09f_TienluongThannhaso9_PTVT CX 4 5" xfId="15388"/>
    <cellStyle name="T_Book1_09f_TienluongThannhaso9_PTVT CX 5" xfId="15389"/>
    <cellStyle name="T_Book1_09f_TienluongThannhaso9_PTVT CX 5 2" xfId="15390"/>
    <cellStyle name="T_Book1_09f_TienluongThannhaso9_PTVT CX 5 2 2" xfId="15391"/>
    <cellStyle name="T_Book1_09f_TienluongThannhaso9_PTVT CX 5 2 3" xfId="15392"/>
    <cellStyle name="T_Book1_09f_TienluongThannhaso9_PTVT CX 5 3" xfId="15393"/>
    <cellStyle name="T_Book1_09f_TienluongThannhaso9_PTVT CX 5 4" xfId="15394"/>
    <cellStyle name="T_Book1_09f_TienluongThannhaso9_PTVT CX 5 5" xfId="15395"/>
    <cellStyle name="T_Book1_09f_TienluongThannhaso9_PTVT CX 6" xfId="15396"/>
    <cellStyle name="T_Book1_09f_TienluongThannhaso9_PTVT CX 6 2" xfId="15397"/>
    <cellStyle name="T_Book1_09f_TienluongThannhaso9_PTVT CX 6 2 2" xfId="15398"/>
    <cellStyle name="T_Book1_09f_TienluongThannhaso9_PTVT CX 6 2 3" xfId="15399"/>
    <cellStyle name="T_Book1_09f_TienluongThannhaso9_PTVT CX 6 3" xfId="15400"/>
    <cellStyle name="T_Book1_09f_TienluongThannhaso9_PTVT CX 6 4" xfId="15401"/>
    <cellStyle name="T_Book1_09f_TienluongThannhaso9_PTVT CX 6 5" xfId="15402"/>
    <cellStyle name="T_Book1_09f_TienluongThannhaso9_PTVT CX 7" xfId="15403"/>
    <cellStyle name="T_Book1_09f_TienluongThannhaso9_PTVT CX 7 2" xfId="15404"/>
    <cellStyle name="T_Book1_09f_TienluongThannhaso9_PTVT CX 7 3" xfId="15405"/>
    <cellStyle name="T_Book1_09f_TienluongThannhaso9_PTVT CX 7 4" xfId="15406"/>
    <cellStyle name="T_Book1_09f_TienluongThannhaso9_PTVT CX 8" xfId="15407"/>
    <cellStyle name="T_Book1_09f_TienluongThannhaso9_PTVT CX 8 2" xfId="15408"/>
    <cellStyle name="T_Book1_09f_TienluongThannhaso9_PTVT CX 8 3" xfId="15409"/>
    <cellStyle name="T_Book1_09f_TienluongThannhaso9_PTVT CX 8 4" xfId="15410"/>
    <cellStyle name="T_Book1_09f_TienluongThannhaso9_PTVT CX 9" xfId="15411"/>
    <cellStyle name="T_Book1_09f_TienluongThannhaso9_PTVT CX 9 2" xfId="15412"/>
    <cellStyle name="T_Book1_09f_TienluongThannhaso9_thiet bi tao dan" xfId="15509"/>
    <cellStyle name="T_Book1_09f_TienluongThannhaso9_thiet bi tao dan 10" xfId="15510"/>
    <cellStyle name="T_Book1_09f_TienluongThannhaso9_thiet bi tao dan 11" xfId="15511"/>
    <cellStyle name="T_Book1_09f_TienluongThannhaso9_thiet bi tao dan 2" xfId="15512"/>
    <cellStyle name="T_Book1_09f_TienluongThannhaso9_thiet bi tao dan 2 2" xfId="15513"/>
    <cellStyle name="T_Book1_09f_TienluongThannhaso9_thiet bi tao dan 2 2 2" xfId="15514"/>
    <cellStyle name="T_Book1_09f_TienluongThannhaso9_thiet bi tao dan 2 2 3" xfId="15515"/>
    <cellStyle name="T_Book1_09f_TienluongThannhaso9_thiet bi tao dan 2 3" xfId="15516"/>
    <cellStyle name="T_Book1_09f_TienluongThannhaso9_thiet bi tao dan 2 4" xfId="15517"/>
    <cellStyle name="T_Book1_09f_TienluongThannhaso9_thiet bi tao dan 2 5" xfId="15518"/>
    <cellStyle name="T_Book1_09f_TienluongThannhaso9_thiet bi tao dan 3" xfId="15519"/>
    <cellStyle name="T_Book1_09f_TienluongThannhaso9_thiet bi tao dan 3 2" xfId="15520"/>
    <cellStyle name="T_Book1_09f_TienluongThannhaso9_thiet bi tao dan 3 2 2" xfId="15521"/>
    <cellStyle name="T_Book1_09f_TienluongThannhaso9_thiet bi tao dan 3 2 3" xfId="15522"/>
    <cellStyle name="T_Book1_09f_TienluongThannhaso9_thiet bi tao dan 3 3" xfId="15523"/>
    <cellStyle name="T_Book1_09f_TienluongThannhaso9_thiet bi tao dan 3 4" xfId="15524"/>
    <cellStyle name="T_Book1_09f_TienluongThannhaso9_thiet bi tao dan 3 5" xfId="15525"/>
    <cellStyle name="T_Book1_09f_TienluongThannhaso9_thiet bi tao dan 4" xfId="15526"/>
    <cellStyle name="T_Book1_09f_TienluongThannhaso9_thiet bi tao dan 4 2" xfId="15527"/>
    <cellStyle name="T_Book1_09f_TienluongThannhaso9_thiet bi tao dan 4 2 2" xfId="15528"/>
    <cellStyle name="T_Book1_09f_TienluongThannhaso9_thiet bi tao dan 4 2 3" xfId="15529"/>
    <cellStyle name="T_Book1_09f_TienluongThannhaso9_thiet bi tao dan 4 3" xfId="15530"/>
    <cellStyle name="T_Book1_09f_TienluongThannhaso9_thiet bi tao dan 4 4" xfId="15531"/>
    <cellStyle name="T_Book1_09f_TienluongThannhaso9_thiet bi tao dan 4 5" xfId="15532"/>
    <cellStyle name="T_Book1_09f_TienluongThannhaso9_thiet bi tao dan 5" xfId="15533"/>
    <cellStyle name="T_Book1_09f_TienluongThannhaso9_thiet bi tao dan 5 2" xfId="15534"/>
    <cellStyle name="T_Book1_09f_TienluongThannhaso9_thiet bi tao dan 5 2 2" xfId="15535"/>
    <cellStyle name="T_Book1_09f_TienluongThannhaso9_thiet bi tao dan 5 2 3" xfId="15536"/>
    <cellStyle name="T_Book1_09f_TienluongThannhaso9_thiet bi tao dan 5 3" xfId="15537"/>
    <cellStyle name="T_Book1_09f_TienluongThannhaso9_thiet bi tao dan 5 4" xfId="15538"/>
    <cellStyle name="T_Book1_09f_TienluongThannhaso9_thiet bi tao dan 5 5" xfId="15539"/>
    <cellStyle name="T_Book1_09f_TienluongThannhaso9_thiet bi tao dan 6" xfId="15540"/>
    <cellStyle name="T_Book1_09f_TienluongThannhaso9_thiet bi tao dan 6 2" xfId="15541"/>
    <cellStyle name="T_Book1_09f_TienluongThannhaso9_thiet bi tao dan 6 2 2" xfId="15542"/>
    <cellStyle name="T_Book1_09f_TienluongThannhaso9_thiet bi tao dan 6 2 3" xfId="15543"/>
    <cellStyle name="T_Book1_09f_TienluongThannhaso9_thiet bi tao dan 6 3" xfId="15544"/>
    <cellStyle name="T_Book1_09f_TienluongThannhaso9_thiet bi tao dan 6 4" xfId="15545"/>
    <cellStyle name="T_Book1_09f_TienluongThannhaso9_thiet bi tao dan 6 5" xfId="15546"/>
    <cellStyle name="T_Book1_09f_TienluongThannhaso9_thiet bi tao dan 7" xfId="15547"/>
    <cellStyle name="T_Book1_09f_TienluongThannhaso9_thiet bi tao dan 7 2" xfId="15548"/>
    <cellStyle name="T_Book1_09f_TienluongThannhaso9_thiet bi tao dan 7 3" xfId="15549"/>
    <cellStyle name="T_Book1_09f_TienluongThannhaso9_thiet bi tao dan 7 4" xfId="15550"/>
    <cellStyle name="T_Book1_09f_TienluongThannhaso9_thiet bi tao dan 8" xfId="15551"/>
    <cellStyle name="T_Book1_09f_TienluongThannhaso9_thiet bi tao dan 8 2" xfId="15552"/>
    <cellStyle name="T_Book1_09f_TienluongThannhaso9_thiet bi tao dan 8 3" xfId="15553"/>
    <cellStyle name="T_Book1_09f_TienluongThannhaso9_thiet bi tao dan 8 4" xfId="15554"/>
    <cellStyle name="T_Book1_09f_TienluongThannhaso9_thiet bi tao dan 9" xfId="15555"/>
    <cellStyle name="T_Book1_09f_TienluongThannhaso9_thiet bi tao dan 9 2" xfId="15556"/>
    <cellStyle name="T_Book1_09f_TienluongThannhaso9_TONG DU TOAN CV TAO DAN" xfId="15413"/>
    <cellStyle name="T_Book1_09f_TienluongThannhaso9_TONG DU TOAN CV TAO DAN 10" xfId="15414"/>
    <cellStyle name="T_Book1_09f_TienluongThannhaso9_TONG DU TOAN CV TAO DAN 11" xfId="15415"/>
    <cellStyle name="T_Book1_09f_TienluongThannhaso9_TONG DU TOAN CV TAO DAN 2" xfId="15416"/>
    <cellStyle name="T_Book1_09f_TienluongThannhaso9_TONG DU TOAN CV TAO DAN 2 2" xfId="15417"/>
    <cellStyle name="T_Book1_09f_TienluongThannhaso9_TONG DU TOAN CV TAO DAN 2 2 2" xfId="15418"/>
    <cellStyle name="T_Book1_09f_TienluongThannhaso9_TONG DU TOAN CV TAO DAN 2 2 3" xfId="15419"/>
    <cellStyle name="T_Book1_09f_TienluongThannhaso9_TONG DU TOAN CV TAO DAN 2 3" xfId="15420"/>
    <cellStyle name="T_Book1_09f_TienluongThannhaso9_TONG DU TOAN CV TAO DAN 2 4" xfId="15421"/>
    <cellStyle name="T_Book1_09f_TienluongThannhaso9_TONG DU TOAN CV TAO DAN 2 5" xfId="15422"/>
    <cellStyle name="T_Book1_09f_TienluongThannhaso9_TONG DU TOAN CV TAO DAN 3" xfId="15423"/>
    <cellStyle name="T_Book1_09f_TienluongThannhaso9_TONG DU TOAN CV TAO DAN 3 2" xfId="15424"/>
    <cellStyle name="T_Book1_09f_TienluongThannhaso9_TONG DU TOAN CV TAO DAN 3 2 2" xfId="15425"/>
    <cellStyle name="T_Book1_09f_TienluongThannhaso9_TONG DU TOAN CV TAO DAN 3 2 3" xfId="15426"/>
    <cellStyle name="T_Book1_09f_TienluongThannhaso9_TONG DU TOAN CV TAO DAN 3 3" xfId="15427"/>
    <cellStyle name="T_Book1_09f_TienluongThannhaso9_TONG DU TOAN CV TAO DAN 3 4" xfId="15428"/>
    <cellStyle name="T_Book1_09f_TienluongThannhaso9_TONG DU TOAN CV TAO DAN 3 5" xfId="15429"/>
    <cellStyle name="T_Book1_09f_TienluongThannhaso9_TONG DU TOAN CV TAO DAN 4" xfId="15430"/>
    <cellStyle name="T_Book1_09f_TienluongThannhaso9_TONG DU TOAN CV TAO DAN 4 2" xfId="15431"/>
    <cellStyle name="T_Book1_09f_TienluongThannhaso9_TONG DU TOAN CV TAO DAN 4 2 2" xfId="15432"/>
    <cellStyle name="T_Book1_09f_TienluongThannhaso9_TONG DU TOAN CV TAO DAN 4 2 3" xfId="15433"/>
    <cellStyle name="T_Book1_09f_TienluongThannhaso9_TONG DU TOAN CV TAO DAN 4 3" xfId="15434"/>
    <cellStyle name="T_Book1_09f_TienluongThannhaso9_TONG DU TOAN CV TAO DAN 4 4" xfId="15435"/>
    <cellStyle name="T_Book1_09f_TienluongThannhaso9_TONG DU TOAN CV TAO DAN 4 5" xfId="15436"/>
    <cellStyle name="T_Book1_09f_TienluongThannhaso9_TONG DU TOAN CV TAO DAN 5" xfId="15437"/>
    <cellStyle name="T_Book1_09f_TienluongThannhaso9_TONG DU TOAN CV TAO DAN 5 2" xfId="15438"/>
    <cellStyle name="T_Book1_09f_TienluongThannhaso9_TONG DU TOAN CV TAO DAN 5 2 2" xfId="15439"/>
    <cellStyle name="T_Book1_09f_TienluongThannhaso9_TONG DU TOAN CV TAO DAN 5 2 3" xfId="15440"/>
    <cellStyle name="T_Book1_09f_TienluongThannhaso9_TONG DU TOAN CV TAO DAN 5 3" xfId="15441"/>
    <cellStyle name="T_Book1_09f_TienluongThannhaso9_TONG DU TOAN CV TAO DAN 5 4" xfId="15442"/>
    <cellStyle name="T_Book1_09f_TienluongThannhaso9_TONG DU TOAN CV TAO DAN 5 5" xfId="15443"/>
    <cellStyle name="T_Book1_09f_TienluongThannhaso9_TONG DU TOAN CV TAO DAN 6" xfId="15444"/>
    <cellStyle name="T_Book1_09f_TienluongThannhaso9_TONG DU TOAN CV TAO DAN 6 2" xfId="15445"/>
    <cellStyle name="T_Book1_09f_TienluongThannhaso9_TONG DU TOAN CV TAO DAN 6 2 2" xfId="15446"/>
    <cellStyle name="T_Book1_09f_TienluongThannhaso9_TONG DU TOAN CV TAO DAN 6 2 3" xfId="15447"/>
    <cellStyle name="T_Book1_09f_TienluongThannhaso9_TONG DU TOAN CV TAO DAN 6 3" xfId="15448"/>
    <cellStyle name="T_Book1_09f_TienluongThannhaso9_TONG DU TOAN CV TAO DAN 6 4" xfId="15449"/>
    <cellStyle name="T_Book1_09f_TienluongThannhaso9_TONG DU TOAN CV TAO DAN 6 5" xfId="15450"/>
    <cellStyle name="T_Book1_09f_TienluongThannhaso9_TONG DU TOAN CV TAO DAN 7" xfId="15451"/>
    <cellStyle name="T_Book1_09f_TienluongThannhaso9_TONG DU TOAN CV TAO DAN 7 2" xfId="15452"/>
    <cellStyle name="T_Book1_09f_TienluongThannhaso9_TONG DU TOAN CV TAO DAN 7 3" xfId="15453"/>
    <cellStyle name="T_Book1_09f_TienluongThannhaso9_TONG DU TOAN CV TAO DAN 7 4" xfId="15454"/>
    <cellStyle name="T_Book1_09f_TienluongThannhaso9_TONG DU TOAN CV TAO DAN 8" xfId="15455"/>
    <cellStyle name="T_Book1_09f_TienluongThannhaso9_TONG DU TOAN CV TAO DAN 8 2" xfId="15456"/>
    <cellStyle name="T_Book1_09f_TienluongThannhaso9_TONG DU TOAN CV TAO DAN 8 3" xfId="15457"/>
    <cellStyle name="T_Book1_09f_TienluongThannhaso9_TONG DU TOAN CV TAO DAN 8 4" xfId="15458"/>
    <cellStyle name="T_Book1_09f_TienluongThannhaso9_TONG DU TOAN CV TAO DAN 9" xfId="15459"/>
    <cellStyle name="T_Book1_09f_TienluongThannhaso9_TONG DU TOAN CV TAO DAN 9 2" xfId="15460"/>
    <cellStyle name="T_Book1_09f_TienluongThannhaso9_TONG DU TOAN CV TAO DAN hoan chinh" xfId="15461"/>
    <cellStyle name="T_Book1_09f_TienluongThannhaso9_TONG DU TOAN CV TAO DAN hoan chinh 10" xfId="15462"/>
    <cellStyle name="T_Book1_09f_TienluongThannhaso9_TONG DU TOAN CV TAO DAN hoan chinh 11" xfId="15463"/>
    <cellStyle name="T_Book1_09f_TienluongThannhaso9_TONG DU TOAN CV TAO DAN hoan chinh 2" xfId="15464"/>
    <cellStyle name="T_Book1_09f_TienluongThannhaso9_TONG DU TOAN CV TAO DAN hoan chinh 2 2" xfId="15465"/>
    <cellStyle name="T_Book1_09f_TienluongThannhaso9_TONG DU TOAN CV TAO DAN hoan chinh 2 2 2" xfId="15466"/>
    <cellStyle name="T_Book1_09f_TienluongThannhaso9_TONG DU TOAN CV TAO DAN hoan chinh 2 2 3" xfId="15467"/>
    <cellStyle name="T_Book1_09f_TienluongThannhaso9_TONG DU TOAN CV TAO DAN hoan chinh 2 3" xfId="15468"/>
    <cellStyle name="T_Book1_09f_TienluongThannhaso9_TONG DU TOAN CV TAO DAN hoan chinh 2 4" xfId="15469"/>
    <cellStyle name="T_Book1_09f_TienluongThannhaso9_TONG DU TOAN CV TAO DAN hoan chinh 2 5" xfId="15470"/>
    <cellStyle name="T_Book1_09f_TienluongThannhaso9_TONG DU TOAN CV TAO DAN hoan chinh 3" xfId="15471"/>
    <cellStyle name="T_Book1_09f_TienluongThannhaso9_TONG DU TOAN CV TAO DAN hoan chinh 3 2" xfId="15472"/>
    <cellStyle name="T_Book1_09f_TienluongThannhaso9_TONG DU TOAN CV TAO DAN hoan chinh 3 2 2" xfId="15473"/>
    <cellStyle name="T_Book1_09f_TienluongThannhaso9_TONG DU TOAN CV TAO DAN hoan chinh 3 2 3" xfId="15474"/>
    <cellStyle name="T_Book1_09f_TienluongThannhaso9_TONG DU TOAN CV TAO DAN hoan chinh 3 3" xfId="15475"/>
    <cellStyle name="T_Book1_09f_TienluongThannhaso9_TONG DU TOAN CV TAO DAN hoan chinh 3 4" xfId="15476"/>
    <cellStyle name="T_Book1_09f_TienluongThannhaso9_TONG DU TOAN CV TAO DAN hoan chinh 3 5" xfId="15477"/>
    <cellStyle name="T_Book1_09f_TienluongThannhaso9_TONG DU TOAN CV TAO DAN hoan chinh 4" xfId="15478"/>
    <cellStyle name="T_Book1_09f_TienluongThannhaso9_TONG DU TOAN CV TAO DAN hoan chinh 4 2" xfId="15479"/>
    <cellStyle name="T_Book1_09f_TienluongThannhaso9_TONG DU TOAN CV TAO DAN hoan chinh 4 2 2" xfId="15480"/>
    <cellStyle name="T_Book1_09f_TienluongThannhaso9_TONG DU TOAN CV TAO DAN hoan chinh 4 2 3" xfId="15481"/>
    <cellStyle name="T_Book1_09f_TienluongThannhaso9_TONG DU TOAN CV TAO DAN hoan chinh 4 3" xfId="15482"/>
    <cellStyle name="T_Book1_09f_TienluongThannhaso9_TONG DU TOAN CV TAO DAN hoan chinh 4 4" xfId="15483"/>
    <cellStyle name="T_Book1_09f_TienluongThannhaso9_TONG DU TOAN CV TAO DAN hoan chinh 4 5" xfId="15484"/>
    <cellStyle name="T_Book1_09f_TienluongThannhaso9_TONG DU TOAN CV TAO DAN hoan chinh 5" xfId="15485"/>
    <cellStyle name="T_Book1_09f_TienluongThannhaso9_TONG DU TOAN CV TAO DAN hoan chinh 5 2" xfId="15486"/>
    <cellStyle name="T_Book1_09f_TienluongThannhaso9_TONG DU TOAN CV TAO DAN hoan chinh 5 2 2" xfId="15487"/>
    <cellStyle name="T_Book1_09f_TienluongThannhaso9_TONG DU TOAN CV TAO DAN hoan chinh 5 2 3" xfId="15488"/>
    <cellStyle name="T_Book1_09f_TienluongThannhaso9_TONG DU TOAN CV TAO DAN hoan chinh 5 3" xfId="15489"/>
    <cellStyle name="T_Book1_09f_TienluongThannhaso9_TONG DU TOAN CV TAO DAN hoan chinh 5 4" xfId="15490"/>
    <cellStyle name="T_Book1_09f_TienluongThannhaso9_TONG DU TOAN CV TAO DAN hoan chinh 5 5" xfId="15491"/>
    <cellStyle name="T_Book1_09f_TienluongThannhaso9_TONG DU TOAN CV TAO DAN hoan chinh 6" xfId="15492"/>
    <cellStyle name="T_Book1_09f_TienluongThannhaso9_TONG DU TOAN CV TAO DAN hoan chinh 6 2" xfId="15493"/>
    <cellStyle name="T_Book1_09f_TienluongThannhaso9_TONG DU TOAN CV TAO DAN hoan chinh 6 2 2" xfId="15494"/>
    <cellStyle name="T_Book1_09f_TienluongThannhaso9_TONG DU TOAN CV TAO DAN hoan chinh 6 2 3" xfId="15495"/>
    <cellStyle name="T_Book1_09f_TienluongThannhaso9_TONG DU TOAN CV TAO DAN hoan chinh 6 3" xfId="15496"/>
    <cellStyle name="T_Book1_09f_TienluongThannhaso9_TONG DU TOAN CV TAO DAN hoan chinh 6 4" xfId="15497"/>
    <cellStyle name="T_Book1_09f_TienluongThannhaso9_TONG DU TOAN CV TAO DAN hoan chinh 6 5" xfId="15498"/>
    <cellStyle name="T_Book1_09f_TienluongThannhaso9_TONG DU TOAN CV TAO DAN hoan chinh 7" xfId="15499"/>
    <cellStyle name="T_Book1_09f_TienluongThannhaso9_TONG DU TOAN CV TAO DAN hoan chinh 7 2" xfId="15500"/>
    <cellStyle name="T_Book1_09f_TienluongThannhaso9_TONG DU TOAN CV TAO DAN hoan chinh 7 3" xfId="15501"/>
    <cellStyle name="T_Book1_09f_TienluongThannhaso9_TONG DU TOAN CV TAO DAN hoan chinh 7 4" xfId="15502"/>
    <cellStyle name="T_Book1_09f_TienluongThannhaso9_TONG DU TOAN CV TAO DAN hoan chinh 8" xfId="15503"/>
    <cellStyle name="T_Book1_09f_TienluongThannhaso9_TONG DU TOAN CV TAO DAN hoan chinh 8 2" xfId="15504"/>
    <cellStyle name="T_Book1_09f_TienluongThannhaso9_TONG DU TOAN CV TAO DAN hoan chinh 8 3" xfId="15505"/>
    <cellStyle name="T_Book1_09f_TienluongThannhaso9_TONG DU TOAN CV TAO DAN hoan chinh 8 4" xfId="15506"/>
    <cellStyle name="T_Book1_09f_TienluongThannhaso9_TONG DU TOAN CV TAO DAN hoan chinh 9" xfId="15507"/>
    <cellStyle name="T_Book1_09f_TienluongThannhaso9_TONG DU TOAN CV TAO DAN hoan chinh 9 2" xfId="15508"/>
    <cellStyle name="T_Book1_1" xfId="15557"/>
    <cellStyle name="T_Book1_1 10" xfId="15558"/>
    <cellStyle name="T_Book1_1 10 2" xfId="15559"/>
    <cellStyle name="T_Book1_1 10 2 2" xfId="15560"/>
    <cellStyle name="T_Book1_1 10 2 3" xfId="15561"/>
    <cellStyle name="T_Book1_1 10 3" xfId="15562"/>
    <cellStyle name="T_Book1_1 10 4" xfId="15563"/>
    <cellStyle name="T_Book1_1 10 5" xfId="15564"/>
    <cellStyle name="T_Book1_1 11" xfId="15565"/>
    <cellStyle name="T_Book1_1 11 2" xfId="15566"/>
    <cellStyle name="T_Book1_1 11 2 2" xfId="15567"/>
    <cellStyle name="T_Book1_1 11 2 3" xfId="15568"/>
    <cellStyle name="T_Book1_1 11 3" xfId="15569"/>
    <cellStyle name="T_Book1_1 11 4" xfId="15570"/>
    <cellStyle name="T_Book1_1 11 5" xfId="15571"/>
    <cellStyle name="T_Book1_1 12" xfId="15572"/>
    <cellStyle name="T_Book1_1 12 2" xfId="15573"/>
    <cellStyle name="T_Book1_1 12 3" xfId="15574"/>
    <cellStyle name="T_Book1_1 12 4" xfId="15575"/>
    <cellStyle name="T_Book1_1 13" xfId="15576"/>
    <cellStyle name="T_Book1_1 13 2" xfId="15577"/>
    <cellStyle name="T_Book1_1 13 3" xfId="15578"/>
    <cellStyle name="T_Book1_1 13 4" xfId="15579"/>
    <cellStyle name="T_Book1_1 14" xfId="15580"/>
    <cellStyle name="T_Book1_1 14 2" xfId="15581"/>
    <cellStyle name="T_Book1_1 15" xfId="15582"/>
    <cellStyle name="T_Book1_1 16" xfId="15583"/>
    <cellStyle name="T_Book1_1 2" xfId="15584"/>
    <cellStyle name="T_Book1_1 2 10" xfId="15585"/>
    <cellStyle name="T_Book1_1 2 11" xfId="15586"/>
    <cellStyle name="T_Book1_1 2 2" xfId="15587"/>
    <cellStyle name="T_Book1_1 2 2 2" xfId="15588"/>
    <cellStyle name="T_Book1_1 2 2 2 2" xfId="15589"/>
    <cellStyle name="T_Book1_1 2 2 2 3" xfId="15590"/>
    <cellStyle name="T_Book1_1 2 2 3" xfId="15591"/>
    <cellStyle name="T_Book1_1 2 2 4" xfId="15592"/>
    <cellStyle name="T_Book1_1 2 2 5" xfId="15593"/>
    <cellStyle name="T_Book1_1 2 3" xfId="15594"/>
    <cellStyle name="T_Book1_1 2 3 2" xfId="15595"/>
    <cellStyle name="T_Book1_1 2 3 2 2" xfId="15596"/>
    <cellStyle name="T_Book1_1 2 3 2 3" xfId="15597"/>
    <cellStyle name="T_Book1_1 2 3 3" xfId="15598"/>
    <cellStyle name="T_Book1_1 2 3 4" xfId="15599"/>
    <cellStyle name="T_Book1_1 2 3 5" xfId="15600"/>
    <cellStyle name="T_Book1_1 2 4" xfId="15601"/>
    <cellStyle name="T_Book1_1 2 4 2" xfId="15602"/>
    <cellStyle name="T_Book1_1 2 4 2 2" xfId="15603"/>
    <cellStyle name="T_Book1_1 2 4 2 3" xfId="15604"/>
    <cellStyle name="T_Book1_1 2 4 3" xfId="15605"/>
    <cellStyle name="T_Book1_1 2 4 4" xfId="15606"/>
    <cellStyle name="T_Book1_1 2 4 5" xfId="15607"/>
    <cellStyle name="T_Book1_1 2 5" xfId="15608"/>
    <cellStyle name="T_Book1_1 2 5 2" xfId="15609"/>
    <cellStyle name="T_Book1_1 2 5 2 2" xfId="15610"/>
    <cellStyle name="T_Book1_1 2 5 2 3" xfId="15611"/>
    <cellStyle name="T_Book1_1 2 5 3" xfId="15612"/>
    <cellStyle name="T_Book1_1 2 5 4" xfId="15613"/>
    <cellStyle name="T_Book1_1 2 5 5" xfId="15614"/>
    <cellStyle name="T_Book1_1 2 6" xfId="15615"/>
    <cellStyle name="T_Book1_1 2 6 2" xfId="15616"/>
    <cellStyle name="T_Book1_1 2 6 2 2" xfId="15617"/>
    <cellStyle name="T_Book1_1 2 6 2 3" xfId="15618"/>
    <cellStyle name="T_Book1_1 2 6 3" xfId="15619"/>
    <cellStyle name="T_Book1_1 2 6 4" xfId="15620"/>
    <cellStyle name="T_Book1_1 2 6 5" xfId="15621"/>
    <cellStyle name="T_Book1_1 2 7" xfId="15622"/>
    <cellStyle name="T_Book1_1 2 7 2" xfId="15623"/>
    <cellStyle name="T_Book1_1 2 7 3" xfId="15624"/>
    <cellStyle name="T_Book1_1 2 7 4" xfId="15625"/>
    <cellStyle name="T_Book1_1 2 8" xfId="15626"/>
    <cellStyle name="T_Book1_1 2 8 2" xfId="15627"/>
    <cellStyle name="T_Book1_1 2 8 3" xfId="15628"/>
    <cellStyle name="T_Book1_1 2 8 4" xfId="15629"/>
    <cellStyle name="T_Book1_1 2 9" xfId="15630"/>
    <cellStyle name="T_Book1_1 2 9 2" xfId="15631"/>
    <cellStyle name="T_Book1_1 3" xfId="15632"/>
    <cellStyle name="T_Book1_1 3 10" xfId="15633"/>
    <cellStyle name="T_Book1_1 3 11" xfId="15634"/>
    <cellStyle name="T_Book1_1 3 2" xfId="15635"/>
    <cellStyle name="T_Book1_1 3 2 2" xfId="15636"/>
    <cellStyle name="T_Book1_1 3 2 2 2" xfId="15637"/>
    <cellStyle name="T_Book1_1 3 2 2 3" xfId="15638"/>
    <cellStyle name="T_Book1_1 3 2 3" xfId="15639"/>
    <cellStyle name="T_Book1_1 3 2 4" xfId="15640"/>
    <cellStyle name="T_Book1_1 3 2 5" xfId="15641"/>
    <cellStyle name="T_Book1_1 3 3" xfId="15642"/>
    <cellStyle name="T_Book1_1 3 3 2" xfId="15643"/>
    <cellStyle name="T_Book1_1 3 3 2 2" xfId="15644"/>
    <cellStyle name="T_Book1_1 3 3 2 3" xfId="15645"/>
    <cellStyle name="T_Book1_1 3 3 3" xfId="15646"/>
    <cellStyle name="T_Book1_1 3 3 4" xfId="15647"/>
    <cellStyle name="T_Book1_1 3 3 5" xfId="15648"/>
    <cellStyle name="T_Book1_1 3 4" xfId="15649"/>
    <cellStyle name="T_Book1_1 3 4 2" xfId="15650"/>
    <cellStyle name="T_Book1_1 3 4 2 2" xfId="15651"/>
    <cellStyle name="T_Book1_1 3 4 2 3" xfId="15652"/>
    <cellStyle name="T_Book1_1 3 4 3" xfId="15653"/>
    <cellStyle name="T_Book1_1 3 4 4" xfId="15654"/>
    <cellStyle name="T_Book1_1 3 4 5" xfId="15655"/>
    <cellStyle name="T_Book1_1 3 5" xfId="15656"/>
    <cellStyle name="T_Book1_1 3 5 2" xfId="15657"/>
    <cellStyle name="T_Book1_1 3 5 2 2" xfId="15658"/>
    <cellStyle name="T_Book1_1 3 5 2 3" xfId="15659"/>
    <cellStyle name="T_Book1_1 3 5 3" xfId="15660"/>
    <cellStyle name="T_Book1_1 3 5 4" xfId="15661"/>
    <cellStyle name="T_Book1_1 3 5 5" xfId="15662"/>
    <cellStyle name="T_Book1_1 3 6" xfId="15663"/>
    <cellStyle name="T_Book1_1 3 6 2" xfId="15664"/>
    <cellStyle name="T_Book1_1 3 6 2 2" xfId="15665"/>
    <cellStyle name="T_Book1_1 3 6 2 3" xfId="15666"/>
    <cellStyle name="T_Book1_1 3 6 3" xfId="15667"/>
    <cellStyle name="T_Book1_1 3 6 4" xfId="15668"/>
    <cellStyle name="T_Book1_1 3 6 5" xfId="15669"/>
    <cellStyle name="T_Book1_1 3 7" xfId="15670"/>
    <cellStyle name="T_Book1_1 3 7 2" xfId="15671"/>
    <cellStyle name="T_Book1_1 3 7 3" xfId="15672"/>
    <cellStyle name="T_Book1_1 3 7 4" xfId="15673"/>
    <cellStyle name="T_Book1_1 3 8" xfId="15674"/>
    <cellStyle name="T_Book1_1 3 8 2" xfId="15675"/>
    <cellStyle name="T_Book1_1 3 8 3" xfId="15676"/>
    <cellStyle name="T_Book1_1 3 8 4" xfId="15677"/>
    <cellStyle name="T_Book1_1 3 9" xfId="15678"/>
    <cellStyle name="T_Book1_1 3 9 2" xfId="15679"/>
    <cellStyle name="T_Book1_1 4" xfId="15680"/>
    <cellStyle name="T_Book1_1 4 10" xfId="15681"/>
    <cellStyle name="T_Book1_1 4 11" xfId="15682"/>
    <cellStyle name="T_Book1_1 4 2" xfId="15683"/>
    <cellStyle name="T_Book1_1 4 2 2" xfId="15684"/>
    <cellStyle name="T_Book1_1 4 2 2 2" xfId="15685"/>
    <cellStyle name="T_Book1_1 4 2 2 3" xfId="15686"/>
    <cellStyle name="T_Book1_1 4 2 3" xfId="15687"/>
    <cellStyle name="T_Book1_1 4 2 4" xfId="15688"/>
    <cellStyle name="T_Book1_1 4 2 5" xfId="15689"/>
    <cellStyle name="T_Book1_1 4 3" xfId="15690"/>
    <cellStyle name="T_Book1_1 4 3 2" xfId="15691"/>
    <cellStyle name="T_Book1_1 4 3 2 2" xfId="15692"/>
    <cellStyle name="T_Book1_1 4 3 2 3" xfId="15693"/>
    <cellStyle name="T_Book1_1 4 3 3" xfId="15694"/>
    <cellStyle name="T_Book1_1 4 3 4" xfId="15695"/>
    <cellStyle name="T_Book1_1 4 3 5" xfId="15696"/>
    <cellStyle name="T_Book1_1 4 4" xfId="15697"/>
    <cellStyle name="T_Book1_1 4 4 2" xfId="15698"/>
    <cellStyle name="T_Book1_1 4 4 2 2" xfId="15699"/>
    <cellStyle name="T_Book1_1 4 4 2 3" xfId="15700"/>
    <cellStyle name="T_Book1_1 4 4 3" xfId="15701"/>
    <cellStyle name="T_Book1_1 4 4 4" xfId="15702"/>
    <cellStyle name="T_Book1_1 4 4 5" xfId="15703"/>
    <cellStyle name="T_Book1_1 4 5" xfId="15704"/>
    <cellStyle name="T_Book1_1 4 5 2" xfId="15705"/>
    <cellStyle name="T_Book1_1 4 5 2 2" xfId="15706"/>
    <cellStyle name="T_Book1_1 4 5 2 3" xfId="15707"/>
    <cellStyle name="T_Book1_1 4 5 3" xfId="15708"/>
    <cellStyle name="T_Book1_1 4 5 4" xfId="15709"/>
    <cellStyle name="T_Book1_1 4 5 5" xfId="15710"/>
    <cellStyle name="T_Book1_1 4 6" xfId="15711"/>
    <cellStyle name="T_Book1_1 4 6 2" xfId="15712"/>
    <cellStyle name="T_Book1_1 4 6 2 2" xfId="15713"/>
    <cellStyle name="T_Book1_1 4 6 2 3" xfId="15714"/>
    <cellStyle name="T_Book1_1 4 6 3" xfId="15715"/>
    <cellStyle name="T_Book1_1 4 6 4" xfId="15716"/>
    <cellStyle name="T_Book1_1 4 6 5" xfId="15717"/>
    <cellStyle name="T_Book1_1 4 7" xfId="15718"/>
    <cellStyle name="T_Book1_1 4 7 2" xfId="15719"/>
    <cellStyle name="T_Book1_1 4 7 3" xfId="15720"/>
    <cellStyle name="T_Book1_1 4 7 4" xfId="15721"/>
    <cellStyle name="T_Book1_1 4 8" xfId="15722"/>
    <cellStyle name="T_Book1_1 4 8 2" xfId="15723"/>
    <cellStyle name="T_Book1_1 4 8 3" xfId="15724"/>
    <cellStyle name="T_Book1_1 4 8 4" xfId="15725"/>
    <cellStyle name="T_Book1_1 4 9" xfId="15726"/>
    <cellStyle name="T_Book1_1 4 9 2" xfId="15727"/>
    <cellStyle name="T_Book1_1 5" xfId="15728"/>
    <cellStyle name="T_Book1_1 5 10" xfId="15729"/>
    <cellStyle name="T_Book1_1 5 11" xfId="15730"/>
    <cellStyle name="T_Book1_1 5 2" xfId="15731"/>
    <cellStyle name="T_Book1_1 5 2 2" xfId="15732"/>
    <cellStyle name="T_Book1_1 5 2 2 2" xfId="15733"/>
    <cellStyle name="T_Book1_1 5 2 2 3" xfId="15734"/>
    <cellStyle name="T_Book1_1 5 2 3" xfId="15735"/>
    <cellStyle name="T_Book1_1 5 2 4" xfId="15736"/>
    <cellStyle name="T_Book1_1 5 2 5" xfId="15737"/>
    <cellStyle name="T_Book1_1 5 3" xfId="15738"/>
    <cellStyle name="T_Book1_1 5 3 2" xfId="15739"/>
    <cellStyle name="T_Book1_1 5 3 2 2" xfId="15740"/>
    <cellStyle name="T_Book1_1 5 3 2 3" xfId="15741"/>
    <cellStyle name="T_Book1_1 5 3 3" xfId="15742"/>
    <cellStyle name="T_Book1_1 5 3 4" xfId="15743"/>
    <cellStyle name="T_Book1_1 5 3 5" xfId="15744"/>
    <cellStyle name="T_Book1_1 5 4" xfId="15745"/>
    <cellStyle name="T_Book1_1 5 4 2" xfId="15746"/>
    <cellStyle name="T_Book1_1 5 4 2 2" xfId="15747"/>
    <cellStyle name="T_Book1_1 5 4 2 3" xfId="15748"/>
    <cellStyle name="T_Book1_1 5 4 3" xfId="15749"/>
    <cellStyle name="T_Book1_1 5 4 4" xfId="15750"/>
    <cellStyle name="T_Book1_1 5 4 5" xfId="15751"/>
    <cellStyle name="T_Book1_1 5 5" xfId="15752"/>
    <cellStyle name="T_Book1_1 5 5 2" xfId="15753"/>
    <cellStyle name="T_Book1_1 5 5 2 2" xfId="15754"/>
    <cellStyle name="T_Book1_1 5 5 2 3" xfId="15755"/>
    <cellStyle name="T_Book1_1 5 5 3" xfId="15756"/>
    <cellStyle name="T_Book1_1 5 5 4" xfId="15757"/>
    <cellStyle name="T_Book1_1 5 5 5" xfId="15758"/>
    <cellStyle name="T_Book1_1 5 6" xfId="15759"/>
    <cellStyle name="T_Book1_1 5 6 2" xfId="15760"/>
    <cellStyle name="T_Book1_1 5 6 2 2" xfId="15761"/>
    <cellStyle name="T_Book1_1 5 6 2 3" xfId="15762"/>
    <cellStyle name="T_Book1_1 5 6 3" xfId="15763"/>
    <cellStyle name="T_Book1_1 5 6 4" xfId="15764"/>
    <cellStyle name="T_Book1_1 5 6 5" xfId="15765"/>
    <cellStyle name="T_Book1_1 5 7" xfId="15766"/>
    <cellStyle name="T_Book1_1 5 7 2" xfId="15767"/>
    <cellStyle name="T_Book1_1 5 7 3" xfId="15768"/>
    <cellStyle name="T_Book1_1 5 7 4" xfId="15769"/>
    <cellStyle name="T_Book1_1 5 8" xfId="15770"/>
    <cellStyle name="T_Book1_1 5 8 2" xfId="15771"/>
    <cellStyle name="T_Book1_1 5 8 3" xfId="15772"/>
    <cellStyle name="T_Book1_1 5 8 4" xfId="15773"/>
    <cellStyle name="T_Book1_1 5 9" xfId="15774"/>
    <cellStyle name="T_Book1_1 5 9 2" xfId="15775"/>
    <cellStyle name="T_Book1_1 6" xfId="15776"/>
    <cellStyle name="T_Book1_1 6 10" xfId="15777"/>
    <cellStyle name="T_Book1_1 6 11" xfId="15778"/>
    <cellStyle name="T_Book1_1 6 2" xfId="15779"/>
    <cellStyle name="T_Book1_1 6 2 2" xfId="15780"/>
    <cellStyle name="T_Book1_1 6 2 2 2" xfId="15781"/>
    <cellStyle name="T_Book1_1 6 2 2 3" xfId="15782"/>
    <cellStyle name="T_Book1_1 6 2 3" xfId="15783"/>
    <cellStyle name="T_Book1_1 6 2 4" xfId="15784"/>
    <cellStyle name="T_Book1_1 6 2 5" xfId="15785"/>
    <cellStyle name="T_Book1_1 6 3" xfId="15786"/>
    <cellStyle name="T_Book1_1 6 3 2" xfId="15787"/>
    <cellStyle name="T_Book1_1 6 3 2 2" xfId="15788"/>
    <cellStyle name="T_Book1_1 6 3 2 3" xfId="15789"/>
    <cellStyle name="T_Book1_1 6 3 3" xfId="15790"/>
    <cellStyle name="T_Book1_1 6 3 4" xfId="15791"/>
    <cellStyle name="T_Book1_1 6 3 5" xfId="15792"/>
    <cellStyle name="T_Book1_1 6 4" xfId="15793"/>
    <cellStyle name="T_Book1_1 6 4 2" xfId="15794"/>
    <cellStyle name="T_Book1_1 6 4 2 2" xfId="15795"/>
    <cellStyle name="T_Book1_1 6 4 2 3" xfId="15796"/>
    <cellStyle name="T_Book1_1 6 4 3" xfId="15797"/>
    <cellStyle name="T_Book1_1 6 4 4" xfId="15798"/>
    <cellStyle name="T_Book1_1 6 4 5" xfId="15799"/>
    <cellStyle name="T_Book1_1 6 5" xfId="15800"/>
    <cellStyle name="T_Book1_1 6 5 2" xfId="15801"/>
    <cellStyle name="T_Book1_1 6 5 2 2" xfId="15802"/>
    <cellStyle name="T_Book1_1 6 5 2 3" xfId="15803"/>
    <cellStyle name="T_Book1_1 6 5 3" xfId="15804"/>
    <cellStyle name="T_Book1_1 6 5 4" xfId="15805"/>
    <cellStyle name="T_Book1_1 6 5 5" xfId="15806"/>
    <cellStyle name="T_Book1_1 6 6" xfId="15807"/>
    <cellStyle name="T_Book1_1 6 6 2" xfId="15808"/>
    <cellStyle name="T_Book1_1 6 6 2 2" xfId="15809"/>
    <cellStyle name="T_Book1_1 6 6 2 3" xfId="15810"/>
    <cellStyle name="T_Book1_1 6 6 3" xfId="15811"/>
    <cellStyle name="T_Book1_1 6 6 4" xfId="15812"/>
    <cellStyle name="T_Book1_1 6 6 5" xfId="15813"/>
    <cellStyle name="T_Book1_1 6 7" xfId="15814"/>
    <cellStyle name="T_Book1_1 6 7 2" xfId="15815"/>
    <cellStyle name="T_Book1_1 6 7 3" xfId="15816"/>
    <cellStyle name="T_Book1_1 6 7 4" xfId="15817"/>
    <cellStyle name="T_Book1_1 6 8" xfId="15818"/>
    <cellStyle name="T_Book1_1 6 8 2" xfId="15819"/>
    <cellStyle name="T_Book1_1 6 8 3" xfId="15820"/>
    <cellStyle name="T_Book1_1 6 8 4" xfId="15821"/>
    <cellStyle name="T_Book1_1 6 9" xfId="15822"/>
    <cellStyle name="T_Book1_1 6 9 2" xfId="15823"/>
    <cellStyle name="T_Book1_1 7" xfId="15824"/>
    <cellStyle name="T_Book1_1 7 2" xfId="15825"/>
    <cellStyle name="T_Book1_1 7 2 2" xfId="15826"/>
    <cellStyle name="T_Book1_1 7 2 3" xfId="15827"/>
    <cellStyle name="T_Book1_1 7 3" xfId="15828"/>
    <cellStyle name="T_Book1_1 7 4" xfId="15829"/>
    <cellStyle name="T_Book1_1 7 5" xfId="15830"/>
    <cellStyle name="T_Book1_1 8" xfId="15831"/>
    <cellStyle name="T_Book1_1 8 2" xfId="15832"/>
    <cellStyle name="T_Book1_1 8 2 2" xfId="15833"/>
    <cellStyle name="T_Book1_1 8 2 3" xfId="15834"/>
    <cellStyle name="T_Book1_1 8 3" xfId="15835"/>
    <cellStyle name="T_Book1_1 8 4" xfId="15836"/>
    <cellStyle name="T_Book1_1 8 5" xfId="15837"/>
    <cellStyle name="T_Book1_1 9" xfId="15838"/>
    <cellStyle name="T_Book1_1 9 2" xfId="15839"/>
    <cellStyle name="T_Book1_1 9 2 2" xfId="15840"/>
    <cellStyle name="T_Book1_1 9 2 3" xfId="15841"/>
    <cellStyle name="T_Book1_1 9 3" xfId="15842"/>
    <cellStyle name="T_Book1_1 9 4" xfId="15843"/>
    <cellStyle name="T_Book1_1 9 5" xfId="15844"/>
    <cellStyle name="T_Book1_1_BIA" xfId="15845"/>
    <cellStyle name="T_Book1_1_BIA 10" xfId="15846"/>
    <cellStyle name="T_Book1_1_BIA 11" xfId="15847"/>
    <cellStyle name="T_Book1_1_BIA 2" xfId="15848"/>
    <cellStyle name="T_Book1_1_BIA 2 2" xfId="15849"/>
    <cellStyle name="T_Book1_1_BIA 2 2 2" xfId="15850"/>
    <cellStyle name="T_Book1_1_BIA 2 2 3" xfId="15851"/>
    <cellStyle name="T_Book1_1_BIA 2 3" xfId="15852"/>
    <cellStyle name="T_Book1_1_BIA 2 4" xfId="15853"/>
    <cellStyle name="T_Book1_1_BIA 2 5" xfId="15854"/>
    <cellStyle name="T_Book1_1_BIA 3" xfId="15855"/>
    <cellStyle name="T_Book1_1_BIA 3 2" xfId="15856"/>
    <cellStyle name="T_Book1_1_BIA 3 2 2" xfId="15857"/>
    <cellStyle name="T_Book1_1_BIA 3 2 3" xfId="15858"/>
    <cellStyle name="T_Book1_1_BIA 3 3" xfId="15859"/>
    <cellStyle name="T_Book1_1_BIA 3 4" xfId="15860"/>
    <cellStyle name="T_Book1_1_BIA 3 5" xfId="15861"/>
    <cellStyle name="T_Book1_1_BIA 4" xfId="15862"/>
    <cellStyle name="T_Book1_1_BIA 4 2" xfId="15863"/>
    <cellStyle name="T_Book1_1_BIA 4 2 2" xfId="15864"/>
    <cellStyle name="T_Book1_1_BIA 4 2 3" xfId="15865"/>
    <cellStyle name="T_Book1_1_BIA 4 3" xfId="15866"/>
    <cellStyle name="T_Book1_1_BIA 4 4" xfId="15867"/>
    <cellStyle name="T_Book1_1_BIA 4 5" xfId="15868"/>
    <cellStyle name="T_Book1_1_BIA 5" xfId="15869"/>
    <cellStyle name="T_Book1_1_BIA 5 2" xfId="15870"/>
    <cellStyle name="T_Book1_1_BIA 5 2 2" xfId="15871"/>
    <cellStyle name="T_Book1_1_BIA 5 2 3" xfId="15872"/>
    <cellStyle name="T_Book1_1_BIA 5 3" xfId="15873"/>
    <cellStyle name="T_Book1_1_BIA 5 4" xfId="15874"/>
    <cellStyle name="T_Book1_1_BIA 5 5" xfId="15875"/>
    <cellStyle name="T_Book1_1_BIA 6" xfId="15876"/>
    <cellStyle name="T_Book1_1_BIA 6 2" xfId="15877"/>
    <cellStyle name="T_Book1_1_BIA 6 2 2" xfId="15878"/>
    <cellStyle name="T_Book1_1_BIA 6 2 3" xfId="15879"/>
    <cellStyle name="T_Book1_1_BIA 6 3" xfId="15880"/>
    <cellStyle name="T_Book1_1_BIA 6 4" xfId="15881"/>
    <cellStyle name="T_Book1_1_BIA 6 5" xfId="15882"/>
    <cellStyle name="T_Book1_1_BIA 7" xfId="15883"/>
    <cellStyle name="T_Book1_1_BIA 7 2" xfId="15884"/>
    <cellStyle name="T_Book1_1_BIA 7 3" xfId="15885"/>
    <cellStyle name="T_Book1_1_BIA 7 4" xfId="15886"/>
    <cellStyle name="T_Book1_1_BIA 8" xfId="15887"/>
    <cellStyle name="T_Book1_1_BIA 8 2" xfId="15888"/>
    <cellStyle name="T_Book1_1_BIA 8 3" xfId="15889"/>
    <cellStyle name="T_Book1_1_BIA 8 4" xfId="15890"/>
    <cellStyle name="T_Book1_1_BIA 9" xfId="15891"/>
    <cellStyle name="T_Book1_1_BIA 9 2" xfId="15892"/>
    <cellStyle name="T_Book1_1_Book1" xfId="15893"/>
    <cellStyle name="T_Book1_1_Book1 10" xfId="15894"/>
    <cellStyle name="T_Book1_1_Book1 11" xfId="15895"/>
    <cellStyle name="T_Book1_1_Book1 2" xfId="15896"/>
    <cellStyle name="T_Book1_1_Book1 2 2" xfId="15897"/>
    <cellStyle name="T_Book1_1_Book1 2 2 2" xfId="15898"/>
    <cellStyle name="T_Book1_1_Book1 2 2 3" xfId="15899"/>
    <cellStyle name="T_Book1_1_Book1 2 3" xfId="15900"/>
    <cellStyle name="T_Book1_1_Book1 2 4" xfId="15901"/>
    <cellStyle name="T_Book1_1_Book1 2 5" xfId="15902"/>
    <cellStyle name="T_Book1_1_Book1 3" xfId="15903"/>
    <cellStyle name="T_Book1_1_Book1 3 2" xfId="15904"/>
    <cellStyle name="T_Book1_1_Book1 3 2 2" xfId="15905"/>
    <cellStyle name="T_Book1_1_Book1 3 2 3" xfId="15906"/>
    <cellStyle name="T_Book1_1_Book1 3 3" xfId="15907"/>
    <cellStyle name="T_Book1_1_Book1 3 4" xfId="15908"/>
    <cellStyle name="T_Book1_1_Book1 3 5" xfId="15909"/>
    <cellStyle name="T_Book1_1_Book1 4" xfId="15910"/>
    <cellStyle name="T_Book1_1_Book1 4 2" xfId="15911"/>
    <cellStyle name="T_Book1_1_Book1 4 2 2" xfId="15912"/>
    <cellStyle name="T_Book1_1_Book1 4 2 3" xfId="15913"/>
    <cellStyle name="T_Book1_1_Book1 4 3" xfId="15914"/>
    <cellStyle name="T_Book1_1_Book1 4 4" xfId="15915"/>
    <cellStyle name="T_Book1_1_Book1 4 5" xfId="15916"/>
    <cellStyle name="T_Book1_1_Book1 5" xfId="15917"/>
    <cellStyle name="T_Book1_1_Book1 5 2" xfId="15918"/>
    <cellStyle name="T_Book1_1_Book1 5 2 2" xfId="15919"/>
    <cellStyle name="T_Book1_1_Book1 5 2 3" xfId="15920"/>
    <cellStyle name="T_Book1_1_Book1 5 3" xfId="15921"/>
    <cellStyle name="T_Book1_1_Book1 5 4" xfId="15922"/>
    <cellStyle name="T_Book1_1_Book1 5 5" xfId="15923"/>
    <cellStyle name="T_Book1_1_Book1 6" xfId="15924"/>
    <cellStyle name="T_Book1_1_Book1 6 2" xfId="15925"/>
    <cellStyle name="T_Book1_1_Book1 6 2 2" xfId="15926"/>
    <cellStyle name="T_Book1_1_Book1 6 2 3" xfId="15927"/>
    <cellStyle name="T_Book1_1_Book1 6 3" xfId="15928"/>
    <cellStyle name="T_Book1_1_Book1 6 4" xfId="15929"/>
    <cellStyle name="T_Book1_1_Book1 6 5" xfId="15930"/>
    <cellStyle name="T_Book1_1_Book1 7" xfId="15931"/>
    <cellStyle name="T_Book1_1_Book1 7 2" xfId="15932"/>
    <cellStyle name="T_Book1_1_Book1 7 3" xfId="15933"/>
    <cellStyle name="T_Book1_1_Book1 7 4" xfId="15934"/>
    <cellStyle name="T_Book1_1_Book1 8" xfId="15935"/>
    <cellStyle name="T_Book1_1_Book1 8 2" xfId="15936"/>
    <cellStyle name="T_Book1_1_Book1 8 3" xfId="15937"/>
    <cellStyle name="T_Book1_1_Book1 8 4" xfId="15938"/>
    <cellStyle name="T_Book1_1_Book1 9" xfId="15939"/>
    <cellStyle name="T_Book1_1_Book1 9 2" xfId="15940"/>
    <cellStyle name="T_Book1_1_cac bang tinh do an" xfId="15941"/>
    <cellStyle name="T_Book1_1_cac bang tinh do an 10" xfId="15942"/>
    <cellStyle name="T_Book1_1_cac bang tinh do an 10 2" xfId="15943"/>
    <cellStyle name="T_Book1_1_cac bang tinh do an 10 3" xfId="15944"/>
    <cellStyle name="T_Book1_1_cac bang tinh do an 10 4" xfId="15945"/>
    <cellStyle name="T_Book1_1_cac bang tinh do an 11" xfId="15946"/>
    <cellStyle name="T_Book1_1_cac bang tinh do an 11 2" xfId="15947"/>
    <cellStyle name="T_Book1_1_cac bang tinh do an 11 3" xfId="15948"/>
    <cellStyle name="T_Book1_1_cac bang tinh do an 11 4" xfId="15949"/>
    <cellStyle name="T_Book1_1_cac bang tinh do an 12" xfId="15950"/>
    <cellStyle name="T_Book1_1_cac bang tinh do an 12 2" xfId="15951"/>
    <cellStyle name="T_Book1_1_cac bang tinh do an 13" xfId="15952"/>
    <cellStyle name="T_Book1_1_cac bang tinh do an 14" xfId="15953"/>
    <cellStyle name="T_Book1_1_cac bang tinh do an 2" xfId="15954"/>
    <cellStyle name="T_Book1_1_cac bang tinh do an 2 10" xfId="15955"/>
    <cellStyle name="T_Book1_1_cac bang tinh do an 2 11" xfId="15956"/>
    <cellStyle name="T_Book1_1_cac bang tinh do an 2 2" xfId="15957"/>
    <cellStyle name="T_Book1_1_cac bang tinh do an 2 2 2" xfId="15958"/>
    <cellStyle name="T_Book1_1_cac bang tinh do an 2 2 2 2" xfId="15959"/>
    <cellStyle name="T_Book1_1_cac bang tinh do an 2 2 2 3" xfId="15960"/>
    <cellStyle name="T_Book1_1_cac bang tinh do an 2 2 3" xfId="15961"/>
    <cellStyle name="T_Book1_1_cac bang tinh do an 2 2 4" xfId="15962"/>
    <cellStyle name="T_Book1_1_cac bang tinh do an 2 2 5" xfId="15963"/>
    <cellStyle name="T_Book1_1_cac bang tinh do an 2 3" xfId="15964"/>
    <cellStyle name="T_Book1_1_cac bang tinh do an 2 3 2" xfId="15965"/>
    <cellStyle name="T_Book1_1_cac bang tinh do an 2 3 2 2" xfId="15966"/>
    <cellStyle name="T_Book1_1_cac bang tinh do an 2 3 2 3" xfId="15967"/>
    <cellStyle name="T_Book1_1_cac bang tinh do an 2 3 3" xfId="15968"/>
    <cellStyle name="T_Book1_1_cac bang tinh do an 2 3 4" xfId="15969"/>
    <cellStyle name="T_Book1_1_cac bang tinh do an 2 3 5" xfId="15970"/>
    <cellStyle name="T_Book1_1_cac bang tinh do an 2 4" xfId="15971"/>
    <cellStyle name="T_Book1_1_cac bang tinh do an 2 4 2" xfId="15972"/>
    <cellStyle name="T_Book1_1_cac bang tinh do an 2 4 2 2" xfId="15973"/>
    <cellStyle name="T_Book1_1_cac bang tinh do an 2 4 2 3" xfId="15974"/>
    <cellStyle name="T_Book1_1_cac bang tinh do an 2 4 3" xfId="15975"/>
    <cellStyle name="T_Book1_1_cac bang tinh do an 2 4 4" xfId="15976"/>
    <cellStyle name="T_Book1_1_cac bang tinh do an 2 4 5" xfId="15977"/>
    <cellStyle name="T_Book1_1_cac bang tinh do an 2 5" xfId="15978"/>
    <cellStyle name="T_Book1_1_cac bang tinh do an 2 5 2" xfId="15979"/>
    <cellStyle name="T_Book1_1_cac bang tinh do an 2 5 2 2" xfId="15980"/>
    <cellStyle name="T_Book1_1_cac bang tinh do an 2 5 2 3" xfId="15981"/>
    <cellStyle name="T_Book1_1_cac bang tinh do an 2 5 3" xfId="15982"/>
    <cellStyle name="T_Book1_1_cac bang tinh do an 2 5 4" xfId="15983"/>
    <cellStyle name="T_Book1_1_cac bang tinh do an 2 5 5" xfId="15984"/>
    <cellStyle name="T_Book1_1_cac bang tinh do an 2 6" xfId="15985"/>
    <cellStyle name="T_Book1_1_cac bang tinh do an 2 6 2" xfId="15986"/>
    <cellStyle name="T_Book1_1_cac bang tinh do an 2 6 2 2" xfId="15987"/>
    <cellStyle name="T_Book1_1_cac bang tinh do an 2 6 2 3" xfId="15988"/>
    <cellStyle name="T_Book1_1_cac bang tinh do an 2 6 3" xfId="15989"/>
    <cellStyle name="T_Book1_1_cac bang tinh do an 2 6 4" xfId="15990"/>
    <cellStyle name="T_Book1_1_cac bang tinh do an 2 6 5" xfId="15991"/>
    <cellStyle name="T_Book1_1_cac bang tinh do an 2 7" xfId="15992"/>
    <cellStyle name="T_Book1_1_cac bang tinh do an 2 7 2" xfId="15993"/>
    <cellStyle name="T_Book1_1_cac bang tinh do an 2 7 3" xfId="15994"/>
    <cellStyle name="T_Book1_1_cac bang tinh do an 2 7 4" xfId="15995"/>
    <cellStyle name="T_Book1_1_cac bang tinh do an 2 8" xfId="15996"/>
    <cellStyle name="T_Book1_1_cac bang tinh do an 2 8 2" xfId="15997"/>
    <cellStyle name="T_Book1_1_cac bang tinh do an 2 8 3" xfId="15998"/>
    <cellStyle name="T_Book1_1_cac bang tinh do an 2 8 4" xfId="15999"/>
    <cellStyle name="T_Book1_1_cac bang tinh do an 2 9" xfId="16000"/>
    <cellStyle name="T_Book1_1_cac bang tinh do an 2 9 2" xfId="16001"/>
    <cellStyle name="T_Book1_1_cac bang tinh do an 3" xfId="16002"/>
    <cellStyle name="T_Book1_1_cac bang tinh do an 3 10" xfId="16003"/>
    <cellStyle name="T_Book1_1_cac bang tinh do an 3 11" xfId="16004"/>
    <cellStyle name="T_Book1_1_cac bang tinh do an 3 2" xfId="16005"/>
    <cellStyle name="T_Book1_1_cac bang tinh do an 3 2 2" xfId="16006"/>
    <cellStyle name="T_Book1_1_cac bang tinh do an 3 2 2 2" xfId="16007"/>
    <cellStyle name="T_Book1_1_cac bang tinh do an 3 2 2 3" xfId="16008"/>
    <cellStyle name="T_Book1_1_cac bang tinh do an 3 2 3" xfId="16009"/>
    <cellStyle name="T_Book1_1_cac bang tinh do an 3 2 4" xfId="16010"/>
    <cellStyle name="T_Book1_1_cac bang tinh do an 3 2 5" xfId="16011"/>
    <cellStyle name="T_Book1_1_cac bang tinh do an 3 3" xfId="16012"/>
    <cellStyle name="T_Book1_1_cac bang tinh do an 3 3 2" xfId="16013"/>
    <cellStyle name="T_Book1_1_cac bang tinh do an 3 3 2 2" xfId="16014"/>
    <cellStyle name="T_Book1_1_cac bang tinh do an 3 3 2 3" xfId="16015"/>
    <cellStyle name="T_Book1_1_cac bang tinh do an 3 3 3" xfId="16016"/>
    <cellStyle name="T_Book1_1_cac bang tinh do an 3 3 4" xfId="16017"/>
    <cellStyle name="T_Book1_1_cac bang tinh do an 3 3 5" xfId="16018"/>
    <cellStyle name="T_Book1_1_cac bang tinh do an 3 4" xfId="16019"/>
    <cellStyle name="T_Book1_1_cac bang tinh do an 3 4 2" xfId="16020"/>
    <cellStyle name="T_Book1_1_cac bang tinh do an 3 4 2 2" xfId="16021"/>
    <cellStyle name="T_Book1_1_cac bang tinh do an 3 4 2 3" xfId="16022"/>
    <cellStyle name="T_Book1_1_cac bang tinh do an 3 4 3" xfId="16023"/>
    <cellStyle name="T_Book1_1_cac bang tinh do an 3 4 4" xfId="16024"/>
    <cellStyle name="T_Book1_1_cac bang tinh do an 3 4 5" xfId="16025"/>
    <cellStyle name="T_Book1_1_cac bang tinh do an 3 5" xfId="16026"/>
    <cellStyle name="T_Book1_1_cac bang tinh do an 3 5 2" xfId="16027"/>
    <cellStyle name="T_Book1_1_cac bang tinh do an 3 5 2 2" xfId="16028"/>
    <cellStyle name="T_Book1_1_cac bang tinh do an 3 5 2 3" xfId="16029"/>
    <cellStyle name="T_Book1_1_cac bang tinh do an 3 5 3" xfId="16030"/>
    <cellStyle name="T_Book1_1_cac bang tinh do an 3 5 4" xfId="16031"/>
    <cellStyle name="T_Book1_1_cac bang tinh do an 3 5 5" xfId="16032"/>
    <cellStyle name="T_Book1_1_cac bang tinh do an 3 6" xfId="16033"/>
    <cellStyle name="T_Book1_1_cac bang tinh do an 3 6 2" xfId="16034"/>
    <cellStyle name="T_Book1_1_cac bang tinh do an 3 6 2 2" xfId="16035"/>
    <cellStyle name="T_Book1_1_cac bang tinh do an 3 6 2 3" xfId="16036"/>
    <cellStyle name="T_Book1_1_cac bang tinh do an 3 6 3" xfId="16037"/>
    <cellStyle name="T_Book1_1_cac bang tinh do an 3 6 4" xfId="16038"/>
    <cellStyle name="T_Book1_1_cac bang tinh do an 3 6 5" xfId="16039"/>
    <cellStyle name="T_Book1_1_cac bang tinh do an 3 7" xfId="16040"/>
    <cellStyle name="T_Book1_1_cac bang tinh do an 3 7 2" xfId="16041"/>
    <cellStyle name="T_Book1_1_cac bang tinh do an 3 7 3" xfId="16042"/>
    <cellStyle name="T_Book1_1_cac bang tinh do an 3 7 4" xfId="16043"/>
    <cellStyle name="T_Book1_1_cac bang tinh do an 3 8" xfId="16044"/>
    <cellStyle name="T_Book1_1_cac bang tinh do an 3 8 2" xfId="16045"/>
    <cellStyle name="T_Book1_1_cac bang tinh do an 3 8 3" xfId="16046"/>
    <cellStyle name="T_Book1_1_cac bang tinh do an 3 8 4" xfId="16047"/>
    <cellStyle name="T_Book1_1_cac bang tinh do an 3 9" xfId="16048"/>
    <cellStyle name="T_Book1_1_cac bang tinh do an 3 9 2" xfId="16049"/>
    <cellStyle name="T_Book1_1_cac bang tinh do an 4" xfId="16050"/>
    <cellStyle name="T_Book1_1_cac bang tinh do an 4 10" xfId="16051"/>
    <cellStyle name="T_Book1_1_cac bang tinh do an 4 11" xfId="16052"/>
    <cellStyle name="T_Book1_1_cac bang tinh do an 4 2" xfId="16053"/>
    <cellStyle name="T_Book1_1_cac bang tinh do an 4 2 2" xfId="16054"/>
    <cellStyle name="T_Book1_1_cac bang tinh do an 4 2 2 2" xfId="16055"/>
    <cellStyle name="T_Book1_1_cac bang tinh do an 4 2 2 3" xfId="16056"/>
    <cellStyle name="T_Book1_1_cac bang tinh do an 4 2 3" xfId="16057"/>
    <cellStyle name="T_Book1_1_cac bang tinh do an 4 2 4" xfId="16058"/>
    <cellStyle name="T_Book1_1_cac bang tinh do an 4 2 5" xfId="16059"/>
    <cellStyle name="T_Book1_1_cac bang tinh do an 4 3" xfId="16060"/>
    <cellStyle name="T_Book1_1_cac bang tinh do an 4 3 2" xfId="16061"/>
    <cellStyle name="T_Book1_1_cac bang tinh do an 4 3 2 2" xfId="16062"/>
    <cellStyle name="T_Book1_1_cac bang tinh do an 4 3 2 3" xfId="16063"/>
    <cellStyle name="T_Book1_1_cac bang tinh do an 4 3 3" xfId="16064"/>
    <cellStyle name="T_Book1_1_cac bang tinh do an 4 3 4" xfId="16065"/>
    <cellStyle name="T_Book1_1_cac bang tinh do an 4 3 5" xfId="16066"/>
    <cellStyle name="T_Book1_1_cac bang tinh do an 4 4" xfId="16067"/>
    <cellStyle name="T_Book1_1_cac bang tinh do an 4 4 2" xfId="16068"/>
    <cellStyle name="T_Book1_1_cac bang tinh do an 4 4 2 2" xfId="16069"/>
    <cellStyle name="T_Book1_1_cac bang tinh do an 4 4 2 3" xfId="16070"/>
    <cellStyle name="T_Book1_1_cac bang tinh do an 4 4 3" xfId="16071"/>
    <cellStyle name="T_Book1_1_cac bang tinh do an 4 4 4" xfId="16072"/>
    <cellStyle name="T_Book1_1_cac bang tinh do an 4 4 5" xfId="16073"/>
    <cellStyle name="T_Book1_1_cac bang tinh do an 4 5" xfId="16074"/>
    <cellStyle name="T_Book1_1_cac bang tinh do an 4 5 2" xfId="16075"/>
    <cellStyle name="T_Book1_1_cac bang tinh do an 4 5 2 2" xfId="16076"/>
    <cellStyle name="T_Book1_1_cac bang tinh do an 4 5 2 3" xfId="16077"/>
    <cellStyle name="T_Book1_1_cac bang tinh do an 4 5 3" xfId="16078"/>
    <cellStyle name="T_Book1_1_cac bang tinh do an 4 5 4" xfId="16079"/>
    <cellStyle name="T_Book1_1_cac bang tinh do an 4 5 5" xfId="16080"/>
    <cellStyle name="T_Book1_1_cac bang tinh do an 4 6" xfId="16081"/>
    <cellStyle name="T_Book1_1_cac bang tinh do an 4 6 2" xfId="16082"/>
    <cellStyle name="T_Book1_1_cac bang tinh do an 4 6 2 2" xfId="16083"/>
    <cellStyle name="T_Book1_1_cac bang tinh do an 4 6 2 3" xfId="16084"/>
    <cellStyle name="T_Book1_1_cac bang tinh do an 4 6 3" xfId="16085"/>
    <cellStyle name="T_Book1_1_cac bang tinh do an 4 6 4" xfId="16086"/>
    <cellStyle name="T_Book1_1_cac bang tinh do an 4 6 5" xfId="16087"/>
    <cellStyle name="T_Book1_1_cac bang tinh do an 4 7" xfId="16088"/>
    <cellStyle name="T_Book1_1_cac bang tinh do an 4 7 2" xfId="16089"/>
    <cellStyle name="T_Book1_1_cac bang tinh do an 4 7 3" xfId="16090"/>
    <cellStyle name="T_Book1_1_cac bang tinh do an 4 7 4" xfId="16091"/>
    <cellStyle name="T_Book1_1_cac bang tinh do an 4 8" xfId="16092"/>
    <cellStyle name="T_Book1_1_cac bang tinh do an 4 8 2" xfId="16093"/>
    <cellStyle name="T_Book1_1_cac bang tinh do an 4 8 3" xfId="16094"/>
    <cellStyle name="T_Book1_1_cac bang tinh do an 4 8 4" xfId="16095"/>
    <cellStyle name="T_Book1_1_cac bang tinh do an 4 9" xfId="16096"/>
    <cellStyle name="T_Book1_1_cac bang tinh do an 4 9 2" xfId="16097"/>
    <cellStyle name="T_Book1_1_cac bang tinh do an 5" xfId="16098"/>
    <cellStyle name="T_Book1_1_cac bang tinh do an 5 2" xfId="16099"/>
    <cellStyle name="T_Book1_1_cac bang tinh do an 5 2 2" xfId="16100"/>
    <cellStyle name="T_Book1_1_cac bang tinh do an 5 2 3" xfId="16101"/>
    <cellStyle name="T_Book1_1_cac bang tinh do an 5 3" xfId="16102"/>
    <cellStyle name="T_Book1_1_cac bang tinh do an 5 4" xfId="16103"/>
    <cellStyle name="T_Book1_1_cac bang tinh do an 5 5" xfId="16104"/>
    <cellStyle name="T_Book1_1_cac bang tinh do an 6" xfId="16105"/>
    <cellStyle name="T_Book1_1_cac bang tinh do an 6 2" xfId="16106"/>
    <cellStyle name="T_Book1_1_cac bang tinh do an 6 2 2" xfId="16107"/>
    <cellStyle name="T_Book1_1_cac bang tinh do an 6 2 3" xfId="16108"/>
    <cellStyle name="T_Book1_1_cac bang tinh do an 6 3" xfId="16109"/>
    <cellStyle name="T_Book1_1_cac bang tinh do an 6 4" xfId="16110"/>
    <cellStyle name="T_Book1_1_cac bang tinh do an 6 5" xfId="16111"/>
    <cellStyle name="T_Book1_1_cac bang tinh do an 7" xfId="16112"/>
    <cellStyle name="T_Book1_1_cac bang tinh do an 7 2" xfId="16113"/>
    <cellStyle name="T_Book1_1_cac bang tinh do an 7 2 2" xfId="16114"/>
    <cellStyle name="T_Book1_1_cac bang tinh do an 7 2 3" xfId="16115"/>
    <cellStyle name="T_Book1_1_cac bang tinh do an 7 3" xfId="16116"/>
    <cellStyle name="T_Book1_1_cac bang tinh do an 7 4" xfId="16117"/>
    <cellStyle name="T_Book1_1_cac bang tinh do an 7 5" xfId="16118"/>
    <cellStyle name="T_Book1_1_cac bang tinh do an 8" xfId="16119"/>
    <cellStyle name="T_Book1_1_cac bang tinh do an 8 2" xfId="16120"/>
    <cellStyle name="T_Book1_1_cac bang tinh do an 8 2 2" xfId="16121"/>
    <cellStyle name="T_Book1_1_cac bang tinh do an 8 2 3" xfId="16122"/>
    <cellStyle name="T_Book1_1_cac bang tinh do an 8 3" xfId="16123"/>
    <cellStyle name="T_Book1_1_cac bang tinh do an 8 4" xfId="16124"/>
    <cellStyle name="T_Book1_1_cac bang tinh do an 8 5" xfId="16125"/>
    <cellStyle name="T_Book1_1_cac bang tinh do an 9" xfId="16126"/>
    <cellStyle name="T_Book1_1_cac bang tinh do an 9 2" xfId="16127"/>
    <cellStyle name="T_Book1_1_cac bang tinh do an 9 2 2" xfId="16128"/>
    <cellStyle name="T_Book1_1_cac bang tinh do an 9 2 3" xfId="16129"/>
    <cellStyle name="T_Book1_1_cac bang tinh do an 9 3" xfId="16130"/>
    <cellStyle name="T_Book1_1_cac bang tinh do an 9 4" xfId="16131"/>
    <cellStyle name="T_Book1_1_cac bang tinh do an 9 5" xfId="16132"/>
    <cellStyle name="T_Book1_1_cac bang tinh do an_CAY XANH" xfId="16133"/>
    <cellStyle name="T_Book1_1_cac bang tinh do an_CAY XANH 10" xfId="16134"/>
    <cellStyle name="T_Book1_1_cac bang tinh do an_CAY XANH 11" xfId="16135"/>
    <cellStyle name="T_Book1_1_cac bang tinh do an_CAY XANH 2" xfId="16136"/>
    <cellStyle name="T_Book1_1_cac bang tinh do an_CAY XANH 2 2" xfId="16137"/>
    <cellStyle name="T_Book1_1_cac bang tinh do an_CAY XANH 2 2 2" xfId="16138"/>
    <cellStyle name="T_Book1_1_cac bang tinh do an_CAY XANH 2 2 3" xfId="16139"/>
    <cellStyle name="T_Book1_1_cac bang tinh do an_CAY XANH 2 3" xfId="16140"/>
    <cellStyle name="T_Book1_1_cac bang tinh do an_CAY XANH 2 4" xfId="16141"/>
    <cellStyle name="T_Book1_1_cac bang tinh do an_CAY XANH 2 5" xfId="16142"/>
    <cellStyle name="T_Book1_1_cac bang tinh do an_CAY XANH 3" xfId="16143"/>
    <cellStyle name="T_Book1_1_cac bang tinh do an_CAY XANH 3 2" xfId="16144"/>
    <cellStyle name="T_Book1_1_cac bang tinh do an_CAY XANH 3 2 2" xfId="16145"/>
    <cellStyle name="T_Book1_1_cac bang tinh do an_CAY XANH 3 2 3" xfId="16146"/>
    <cellStyle name="T_Book1_1_cac bang tinh do an_CAY XANH 3 3" xfId="16147"/>
    <cellStyle name="T_Book1_1_cac bang tinh do an_CAY XANH 3 4" xfId="16148"/>
    <cellStyle name="T_Book1_1_cac bang tinh do an_CAY XANH 3 5" xfId="16149"/>
    <cellStyle name="T_Book1_1_cac bang tinh do an_CAY XANH 4" xfId="16150"/>
    <cellStyle name="T_Book1_1_cac bang tinh do an_CAY XANH 4 2" xfId="16151"/>
    <cellStyle name="T_Book1_1_cac bang tinh do an_CAY XANH 4 2 2" xfId="16152"/>
    <cellStyle name="T_Book1_1_cac bang tinh do an_CAY XANH 4 2 3" xfId="16153"/>
    <cellStyle name="T_Book1_1_cac bang tinh do an_CAY XANH 4 3" xfId="16154"/>
    <cellStyle name="T_Book1_1_cac bang tinh do an_CAY XANH 4 4" xfId="16155"/>
    <cellStyle name="T_Book1_1_cac bang tinh do an_CAY XANH 4 5" xfId="16156"/>
    <cellStyle name="T_Book1_1_cac bang tinh do an_CAY XANH 5" xfId="16157"/>
    <cellStyle name="T_Book1_1_cac bang tinh do an_CAY XANH 5 2" xfId="16158"/>
    <cellStyle name="T_Book1_1_cac bang tinh do an_CAY XANH 5 2 2" xfId="16159"/>
    <cellStyle name="T_Book1_1_cac bang tinh do an_CAY XANH 5 2 3" xfId="16160"/>
    <cellStyle name="T_Book1_1_cac bang tinh do an_CAY XANH 5 3" xfId="16161"/>
    <cellStyle name="T_Book1_1_cac bang tinh do an_CAY XANH 5 4" xfId="16162"/>
    <cellStyle name="T_Book1_1_cac bang tinh do an_CAY XANH 5 5" xfId="16163"/>
    <cellStyle name="T_Book1_1_cac bang tinh do an_CAY XANH 6" xfId="16164"/>
    <cellStyle name="T_Book1_1_cac bang tinh do an_CAY XANH 6 2" xfId="16165"/>
    <cellStyle name="T_Book1_1_cac bang tinh do an_CAY XANH 6 2 2" xfId="16166"/>
    <cellStyle name="T_Book1_1_cac bang tinh do an_CAY XANH 6 2 3" xfId="16167"/>
    <cellStyle name="T_Book1_1_cac bang tinh do an_CAY XANH 6 3" xfId="16168"/>
    <cellStyle name="T_Book1_1_cac bang tinh do an_CAY XANH 6 4" xfId="16169"/>
    <cellStyle name="T_Book1_1_cac bang tinh do an_CAY XANH 6 5" xfId="16170"/>
    <cellStyle name="T_Book1_1_cac bang tinh do an_CAY XANH 7" xfId="16171"/>
    <cellStyle name="T_Book1_1_cac bang tinh do an_CAY XANH 7 2" xfId="16172"/>
    <cellStyle name="T_Book1_1_cac bang tinh do an_CAY XANH 7 3" xfId="16173"/>
    <cellStyle name="T_Book1_1_cac bang tinh do an_CAY XANH 7 4" xfId="16174"/>
    <cellStyle name="T_Book1_1_cac bang tinh do an_CAY XANH 8" xfId="16175"/>
    <cellStyle name="T_Book1_1_cac bang tinh do an_CAY XANH 8 2" xfId="16176"/>
    <cellStyle name="T_Book1_1_cac bang tinh do an_CAY XANH 8 3" xfId="16177"/>
    <cellStyle name="T_Book1_1_cac bang tinh do an_CAY XANH 8 4" xfId="16178"/>
    <cellStyle name="T_Book1_1_cac bang tinh do an_CAY XANH 9" xfId="16179"/>
    <cellStyle name="T_Book1_1_cac bang tinh do an_CAY XANH 9 2" xfId="16180"/>
    <cellStyle name="T_Book1_1_cac bang tinh do an_DU TOAN CV 23-9 (phan cay xanh)" xfId="16181"/>
    <cellStyle name="T_Book1_1_cac bang tinh do an_DU TOAN CV 23-9 (phan cay xanh) 10" xfId="16182"/>
    <cellStyle name="T_Book1_1_cac bang tinh do an_DU TOAN CV 23-9 (phan cay xanh) 11" xfId="16183"/>
    <cellStyle name="T_Book1_1_cac bang tinh do an_DU TOAN CV 23-9 (phan cay xanh) 2" xfId="16184"/>
    <cellStyle name="T_Book1_1_cac bang tinh do an_DU TOAN CV 23-9 (phan cay xanh) 2 2" xfId="16185"/>
    <cellStyle name="T_Book1_1_cac bang tinh do an_DU TOAN CV 23-9 (phan cay xanh) 2 2 2" xfId="16186"/>
    <cellStyle name="T_Book1_1_cac bang tinh do an_DU TOAN CV 23-9 (phan cay xanh) 2 2 3" xfId="16187"/>
    <cellStyle name="T_Book1_1_cac bang tinh do an_DU TOAN CV 23-9 (phan cay xanh) 2 3" xfId="16188"/>
    <cellStyle name="T_Book1_1_cac bang tinh do an_DU TOAN CV 23-9 (phan cay xanh) 2 4" xfId="16189"/>
    <cellStyle name="T_Book1_1_cac bang tinh do an_DU TOAN CV 23-9 (phan cay xanh) 2 5" xfId="16190"/>
    <cellStyle name="T_Book1_1_cac bang tinh do an_DU TOAN CV 23-9 (phan cay xanh) 3" xfId="16191"/>
    <cellStyle name="T_Book1_1_cac bang tinh do an_DU TOAN CV 23-9 (phan cay xanh) 3 2" xfId="16192"/>
    <cellStyle name="T_Book1_1_cac bang tinh do an_DU TOAN CV 23-9 (phan cay xanh) 3 2 2" xfId="16193"/>
    <cellStyle name="T_Book1_1_cac bang tinh do an_DU TOAN CV 23-9 (phan cay xanh) 3 2 3" xfId="16194"/>
    <cellStyle name="T_Book1_1_cac bang tinh do an_DU TOAN CV 23-9 (phan cay xanh) 3 3" xfId="16195"/>
    <cellStyle name="T_Book1_1_cac bang tinh do an_DU TOAN CV 23-9 (phan cay xanh) 3 4" xfId="16196"/>
    <cellStyle name="T_Book1_1_cac bang tinh do an_DU TOAN CV 23-9 (phan cay xanh) 3 5" xfId="16197"/>
    <cellStyle name="T_Book1_1_cac bang tinh do an_DU TOAN CV 23-9 (phan cay xanh) 4" xfId="16198"/>
    <cellStyle name="T_Book1_1_cac bang tinh do an_DU TOAN CV 23-9 (phan cay xanh) 4 2" xfId="16199"/>
    <cellStyle name="T_Book1_1_cac bang tinh do an_DU TOAN CV 23-9 (phan cay xanh) 4 2 2" xfId="16200"/>
    <cellStyle name="T_Book1_1_cac bang tinh do an_DU TOAN CV 23-9 (phan cay xanh) 4 2 3" xfId="16201"/>
    <cellStyle name="T_Book1_1_cac bang tinh do an_DU TOAN CV 23-9 (phan cay xanh) 4 3" xfId="16202"/>
    <cellStyle name="T_Book1_1_cac bang tinh do an_DU TOAN CV 23-9 (phan cay xanh) 4 4" xfId="16203"/>
    <cellStyle name="T_Book1_1_cac bang tinh do an_DU TOAN CV 23-9 (phan cay xanh) 4 5" xfId="16204"/>
    <cellStyle name="T_Book1_1_cac bang tinh do an_DU TOAN CV 23-9 (phan cay xanh) 5" xfId="16205"/>
    <cellStyle name="T_Book1_1_cac bang tinh do an_DU TOAN CV 23-9 (phan cay xanh) 5 2" xfId="16206"/>
    <cellStyle name="T_Book1_1_cac bang tinh do an_DU TOAN CV 23-9 (phan cay xanh) 5 2 2" xfId="16207"/>
    <cellStyle name="T_Book1_1_cac bang tinh do an_DU TOAN CV 23-9 (phan cay xanh) 5 2 3" xfId="16208"/>
    <cellStyle name="T_Book1_1_cac bang tinh do an_DU TOAN CV 23-9 (phan cay xanh) 5 3" xfId="16209"/>
    <cellStyle name="T_Book1_1_cac bang tinh do an_DU TOAN CV 23-9 (phan cay xanh) 5 4" xfId="16210"/>
    <cellStyle name="T_Book1_1_cac bang tinh do an_DU TOAN CV 23-9 (phan cay xanh) 5 5" xfId="16211"/>
    <cellStyle name="T_Book1_1_cac bang tinh do an_DU TOAN CV 23-9 (phan cay xanh) 6" xfId="16212"/>
    <cellStyle name="T_Book1_1_cac bang tinh do an_DU TOAN CV 23-9 (phan cay xanh) 6 2" xfId="16213"/>
    <cellStyle name="T_Book1_1_cac bang tinh do an_DU TOAN CV 23-9 (phan cay xanh) 6 2 2" xfId="16214"/>
    <cellStyle name="T_Book1_1_cac bang tinh do an_DU TOAN CV 23-9 (phan cay xanh) 6 2 3" xfId="16215"/>
    <cellStyle name="T_Book1_1_cac bang tinh do an_DU TOAN CV 23-9 (phan cay xanh) 6 3" xfId="16216"/>
    <cellStyle name="T_Book1_1_cac bang tinh do an_DU TOAN CV 23-9 (phan cay xanh) 6 4" xfId="16217"/>
    <cellStyle name="T_Book1_1_cac bang tinh do an_DU TOAN CV 23-9 (phan cay xanh) 6 5" xfId="16218"/>
    <cellStyle name="T_Book1_1_cac bang tinh do an_DU TOAN CV 23-9 (phan cay xanh) 7" xfId="16219"/>
    <cellStyle name="T_Book1_1_cac bang tinh do an_DU TOAN CV 23-9 (phan cay xanh) 7 2" xfId="16220"/>
    <cellStyle name="T_Book1_1_cac bang tinh do an_DU TOAN CV 23-9 (phan cay xanh) 7 3" xfId="16221"/>
    <cellStyle name="T_Book1_1_cac bang tinh do an_DU TOAN CV 23-9 (phan cay xanh) 7 4" xfId="16222"/>
    <cellStyle name="T_Book1_1_cac bang tinh do an_DU TOAN CV 23-9 (phan cay xanh) 8" xfId="16223"/>
    <cellStyle name="T_Book1_1_cac bang tinh do an_DU TOAN CV 23-9 (phan cay xanh) 8 2" xfId="16224"/>
    <cellStyle name="T_Book1_1_cac bang tinh do an_DU TOAN CV 23-9 (phan cay xanh) 8 3" xfId="16225"/>
    <cellStyle name="T_Book1_1_cac bang tinh do an_DU TOAN CV 23-9 (phan cay xanh) 8 4" xfId="16226"/>
    <cellStyle name="T_Book1_1_cac bang tinh do an_DU TOAN CV 23-9 (phan cay xanh) 9" xfId="16227"/>
    <cellStyle name="T_Book1_1_cac bang tinh do an_DU TOAN CV 23-9 (phan cay xanh) 9 2" xfId="16228"/>
    <cellStyle name="T_Book1_1_cac bang tinh do an_DU TOAN CV 23-9 ++++" xfId="16229"/>
    <cellStyle name="T_Book1_1_cac bang tinh do an_DU TOAN CV 23-9 ++++ 10" xfId="16230"/>
    <cellStyle name="T_Book1_1_cac bang tinh do an_DU TOAN CV 23-9 ++++ 11" xfId="16231"/>
    <cellStyle name="T_Book1_1_cac bang tinh do an_DU TOAN CV 23-9 ++++ 2" xfId="16232"/>
    <cellStyle name="T_Book1_1_cac bang tinh do an_DU TOAN CV 23-9 ++++ 2 2" xfId="16233"/>
    <cellStyle name="T_Book1_1_cac bang tinh do an_DU TOAN CV 23-9 ++++ 2 2 2" xfId="16234"/>
    <cellStyle name="T_Book1_1_cac bang tinh do an_DU TOAN CV 23-9 ++++ 2 2 3" xfId="16235"/>
    <cellStyle name="T_Book1_1_cac bang tinh do an_DU TOAN CV 23-9 ++++ 2 3" xfId="16236"/>
    <cellStyle name="T_Book1_1_cac bang tinh do an_DU TOAN CV 23-9 ++++ 2 4" xfId="16237"/>
    <cellStyle name="T_Book1_1_cac bang tinh do an_DU TOAN CV 23-9 ++++ 2 5" xfId="16238"/>
    <cellStyle name="T_Book1_1_cac bang tinh do an_DU TOAN CV 23-9 ++++ 3" xfId="16239"/>
    <cellStyle name="T_Book1_1_cac bang tinh do an_DU TOAN CV 23-9 ++++ 3 2" xfId="16240"/>
    <cellStyle name="T_Book1_1_cac bang tinh do an_DU TOAN CV 23-9 ++++ 3 2 2" xfId="16241"/>
    <cellStyle name="T_Book1_1_cac bang tinh do an_DU TOAN CV 23-9 ++++ 3 2 3" xfId="16242"/>
    <cellStyle name="T_Book1_1_cac bang tinh do an_DU TOAN CV 23-9 ++++ 3 3" xfId="16243"/>
    <cellStyle name="T_Book1_1_cac bang tinh do an_DU TOAN CV 23-9 ++++ 3 4" xfId="16244"/>
    <cellStyle name="T_Book1_1_cac bang tinh do an_DU TOAN CV 23-9 ++++ 3 5" xfId="16245"/>
    <cellStyle name="T_Book1_1_cac bang tinh do an_DU TOAN CV 23-9 ++++ 4" xfId="16246"/>
    <cellStyle name="T_Book1_1_cac bang tinh do an_DU TOAN CV 23-9 ++++ 4 2" xfId="16247"/>
    <cellStyle name="T_Book1_1_cac bang tinh do an_DU TOAN CV 23-9 ++++ 4 2 2" xfId="16248"/>
    <cellStyle name="T_Book1_1_cac bang tinh do an_DU TOAN CV 23-9 ++++ 4 2 3" xfId="16249"/>
    <cellStyle name="T_Book1_1_cac bang tinh do an_DU TOAN CV 23-9 ++++ 4 3" xfId="16250"/>
    <cellStyle name="T_Book1_1_cac bang tinh do an_DU TOAN CV 23-9 ++++ 4 4" xfId="16251"/>
    <cellStyle name="T_Book1_1_cac bang tinh do an_DU TOAN CV 23-9 ++++ 4 5" xfId="16252"/>
    <cellStyle name="T_Book1_1_cac bang tinh do an_DU TOAN CV 23-9 ++++ 5" xfId="16253"/>
    <cellStyle name="T_Book1_1_cac bang tinh do an_DU TOAN CV 23-9 ++++ 5 2" xfId="16254"/>
    <cellStyle name="T_Book1_1_cac bang tinh do an_DU TOAN CV 23-9 ++++ 5 2 2" xfId="16255"/>
    <cellStyle name="T_Book1_1_cac bang tinh do an_DU TOAN CV 23-9 ++++ 5 2 3" xfId="16256"/>
    <cellStyle name="T_Book1_1_cac bang tinh do an_DU TOAN CV 23-9 ++++ 5 3" xfId="16257"/>
    <cellStyle name="T_Book1_1_cac bang tinh do an_DU TOAN CV 23-9 ++++ 5 4" xfId="16258"/>
    <cellStyle name="T_Book1_1_cac bang tinh do an_DU TOAN CV 23-9 ++++ 5 5" xfId="16259"/>
    <cellStyle name="T_Book1_1_cac bang tinh do an_DU TOAN CV 23-9 ++++ 6" xfId="16260"/>
    <cellStyle name="T_Book1_1_cac bang tinh do an_DU TOAN CV 23-9 ++++ 6 2" xfId="16261"/>
    <cellStyle name="T_Book1_1_cac bang tinh do an_DU TOAN CV 23-9 ++++ 6 2 2" xfId="16262"/>
    <cellStyle name="T_Book1_1_cac bang tinh do an_DU TOAN CV 23-9 ++++ 6 2 3" xfId="16263"/>
    <cellStyle name="T_Book1_1_cac bang tinh do an_DU TOAN CV 23-9 ++++ 6 3" xfId="16264"/>
    <cellStyle name="T_Book1_1_cac bang tinh do an_DU TOAN CV 23-9 ++++ 6 4" xfId="16265"/>
    <cellStyle name="T_Book1_1_cac bang tinh do an_DU TOAN CV 23-9 ++++ 6 5" xfId="16266"/>
    <cellStyle name="T_Book1_1_cac bang tinh do an_DU TOAN CV 23-9 ++++ 7" xfId="16267"/>
    <cellStyle name="T_Book1_1_cac bang tinh do an_DU TOAN CV 23-9 ++++ 7 2" xfId="16268"/>
    <cellStyle name="T_Book1_1_cac bang tinh do an_DU TOAN CV 23-9 ++++ 7 3" xfId="16269"/>
    <cellStyle name="T_Book1_1_cac bang tinh do an_DU TOAN CV 23-9 ++++ 7 4" xfId="16270"/>
    <cellStyle name="T_Book1_1_cac bang tinh do an_DU TOAN CV 23-9 ++++ 8" xfId="16271"/>
    <cellStyle name="T_Book1_1_cac bang tinh do an_DU TOAN CV 23-9 ++++ 8 2" xfId="16272"/>
    <cellStyle name="T_Book1_1_cac bang tinh do an_DU TOAN CV 23-9 ++++ 8 3" xfId="16273"/>
    <cellStyle name="T_Book1_1_cac bang tinh do an_DU TOAN CV 23-9 ++++ 8 4" xfId="16274"/>
    <cellStyle name="T_Book1_1_cac bang tinh do an_DU TOAN CV 23-9 ++++ 9" xfId="16275"/>
    <cellStyle name="T_Book1_1_cac bang tinh do an_DU TOAN CV 23-9 ++++ 9 2" xfId="16276"/>
    <cellStyle name="T_Book1_1_cac bang tinh do an_DU TOAN CV 23-9 SUA" xfId="16277"/>
    <cellStyle name="T_Book1_1_cac bang tinh do an_DU TOAN CV 23-9 SUA 10" xfId="16278"/>
    <cellStyle name="T_Book1_1_cac bang tinh do an_DU TOAN CV 23-9 SUA 11" xfId="16279"/>
    <cellStyle name="T_Book1_1_cac bang tinh do an_DU TOAN CV 23-9 SUA 2" xfId="16280"/>
    <cellStyle name="T_Book1_1_cac bang tinh do an_DU TOAN CV 23-9 SUA 2 2" xfId="16281"/>
    <cellStyle name="T_Book1_1_cac bang tinh do an_DU TOAN CV 23-9 SUA 2 2 2" xfId="16282"/>
    <cellStyle name="T_Book1_1_cac bang tinh do an_DU TOAN CV 23-9 SUA 2 2 3" xfId="16283"/>
    <cellStyle name="T_Book1_1_cac bang tinh do an_DU TOAN CV 23-9 SUA 2 3" xfId="16284"/>
    <cellStyle name="T_Book1_1_cac bang tinh do an_DU TOAN CV 23-9 SUA 2 4" xfId="16285"/>
    <cellStyle name="T_Book1_1_cac bang tinh do an_DU TOAN CV 23-9 SUA 2 5" xfId="16286"/>
    <cellStyle name="T_Book1_1_cac bang tinh do an_DU TOAN CV 23-9 SUA 3" xfId="16287"/>
    <cellStyle name="T_Book1_1_cac bang tinh do an_DU TOAN CV 23-9 SUA 3 2" xfId="16288"/>
    <cellStyle name="T_Book1_1_cac bang tinh do an_DU TOAN CV 23-9 SUA 3 2 2" xfId="16289"/>
    <cellStyle name="T_Book1_1_cac bang tinh do an_DU TOAN CV 23-9 SUA 3 2 3" xfId="16290"/>
    <cellStyle name="T_Book1_1_cac bang tinh do an_DU TOAN CV 23-9 SUA 3 3" xfId="16291"/>
    <cellStyle name="T_Book1_1_cac bang tinh do an_DU TOAN CV 23-9 SUA 3 4" xfId="16292"/>
    <cellStyle name="T_Book1_1_cac bang tinh do an_DU TOAN CV 23-9 SUA 3 5" xfId="16293"/>
    <cellStyle name="T_Book1_1_cac bang tinh do an_DU TOAN CV 23-9 SUA 4" xfId="16294"/>
    <cellStyle name="T_Book1_1_cac bang tinh do an_DU TOAN CV 23-9 SUA 4 2" xfId="16295"/>
    <cellStyle name="T_Book1_1_cac bang tinh do an_DU TOAN CV 23-9 SUA 4 2 2" xfId="16296"/>
    <cellStyle name="T_Book1_1_cac bang tinh do an_DU TOAN CV 23-9 SUA 4 2 3" xfId="16297"/>
    <cellStyle name="T_Book1_1_cac bang tinh do an_DU TOAN CV 23-9 SUA 4 3" xfId="16298"/>
    <cellStyle name="T_Book1_1_cac bang tinh do an_DU TOAN CV 23-9 SUA 4 4" xfId="16299"/>
    <cellStyle name="T_Book1_1_cac bang tinh do an_DU TOAN CV 23-9 SUA 4 5" xfId="16300"/>
    <cellStyle name="T_Book1_1_cac bang tinh do an_DU TOAN CV 23-9 SUA 5" xfId="16301"/>
    <cellStyle name="T_Book1_1_cac bang tinh do an_DU TOAN CV 23-9 SUA 5 2" xfId="16302"/>
    <cellStyle name="T_Book1_1_cac bang tinh do an_DU TOAN CV 23-9 SUA 5 2 2" xfId="16303"/>
    <cellStyle name="T_Book1_1_cac bang tinh do an_DU TOAN CV 23-9 SUA 5 2 3" xfId="16304"/>
    <cellStyle name="T_Book1_1_cac bang tinh do an_DU TOAN CV 23-9 SUA 5 3" xfId="16305"/>
    <cellStyle name="T_Book1_1_cac bang tinh do an_DU TOAN CV 23-9 SUA 5 4" xfId="16306"/>
    <cellStyle name="T_Book1_1_cac bang tinh do an_DU TOAN CV 23-9 SUA 5 5" xfId="16307"/>
    <cellStyle name="T_Book1_1_cac bang tinh do an_DU TOAN CV 23-9 SUA 6" xfId="16308"/>
    <cellStyle name="T_Book1_1_cac bang tinh do an_DU TOAN CV 23-9 SUA 6 2" xfId="16309"/>
    <cellStyle name="T_Book1_1_cac bang tinh do an_DU TOAN CV 23-9 SUA 6 2 2" xfId="16310"/>
    <cellStyle name="T_Book1_1_cac bang tinh do an_DU TOAN CV 23-9 SUA 6 2 3" xfId="16311"/>
    <cellStyle name="T_Book1_1_cac bang tinh do an_DU TOAN CV 23-9 SUA 6 3" xfId="16312"/>
    <cellStyle name="T_Book1_1_cac bang tinh do an_DU TOAN CV 23-9 SUA 6 4" xfId="16313"/>
    <cellStyle name="T_Book1_1_cac bang tinh do an_DU TOAN CV 23-9 SUA 6 5" xfId="16314"/>
    <cellStyle name="T_Book1_1_cac bang tinh do an_DU TOAN CV 23-9 SUA 7" xfId="16315"/>
    <cellStyle name="T_Book1_1_cac bang tinh do an_DU TOAN CV 23-9 SUA 7 2" xfId="16316"/>
    <cellStyle name="T_Book1_1_cac bang tinh do an_DU TOAN CV 23-9 SUA 7 3" xfId="16317"/>
    <cellStyle name="T_Book1_1_cac bang tinh do an_DU TOAN CV 23-9 SUA 7 4" xfId="16318"/>
    <cellStyle name="T_Book1_1_cac bang tinh do an_DU TOAN CV 23-9 SUA 8" xfId="16319"/>
    <cellStyle name="T_Book1_1_cac bang tinh do an_DU TOAN CV 23-9 SUA 8 2" xfId="16320"/>
    <cellStyle name="T_Book1_1_cac bang tinh do an_DU TOAN CV 23-9 SUA 8 3" xfId="16321"/>
    <cellStyle name="T_Book1_1_cac bang tinh do an_DU TOAN CV 23-9 SUA 8 4" xfId="16322"/>
    <cellStyle name="T_Book1_1_cac bang tinh do an_DU TOAN CV 23-9 SUA 9" xfId="16323"/>
    <cellStyle name="T_Book1_1_cac bang tinh do an_DU TOAN CV 23-9 SUA 9 2" xfId="16324"/>
    <cellStyle name="T_Book1_1_cac bang tinh do an_DU TOAN CV tao dan (phan cay xanh)" xfId="16325"/>
    <cellStyle name="T_Book1_1_cac bang tinh do an_DU TOAN CV tao dan (phan cay xanh) 10" xfId="16326"/>
    <cellStyle name="T_Book1_1_cac bang tinh do an_DU TOAN CV tao dan (phan cay xanh) 11" xfId="16327"/>
    <cellStyle name="T_Book1_1_cac bang tinh do an_DU TOAN CV tao dan (phan cay xanh) 2" xfId="16328"/>
    <cellStyle name="T_Book1_1_cac bang tinh do an_DU TOAN CV tao dan (phan cay xanh) 2 2" xfId="16329"/>
    <cellStyle name="T_Book1_1_cac bang tinh do an_DU TOAN CV tao dan (phan cay xanh) 2 2 2" xfId="16330"/>
    <cellStyle name="T_Book1_1_cac bang tinh do an_DU TOAN CV tao dan (phan cay xanh) 2 2 3" xfId="16331"/>
    <cellStyle name="T_Book1_1_cac bang tinh do an_DU TOAN CV tao dan (phan cay xanh) 2 3" xfId="16332"/>
    <cellStyle name="T_Book1_1_cac bang tinh do an_DU TOAN CV tao dan (phan cay xanh) 2 4" xfId="16333"/>
    <cellStyle name="T_Book1_1_cac bang tinh do an_DU TOAN CV tao dan (phan cay xanh) 2 5" xfId="16334"/>
    <cellStyle name="T_Book1_1_cac bang tinh do an_DU TOAN CV tao dan (phan cay xanh) 3" xfId="16335"/>
    <cellStyle name="T_Book1_1_cac bang tinh do an_DU TOAN CV tao dan (phan cay xanh) 3 2" xfId="16336"/>
    <cellStyle name="T_Book1_1_cac bang tinh do an_DU TOAN CV tao dan (phan cay xanh) 3 2 2" xfId="16337"/>
    <cellStyle name="T_Book1_1_cac bang tinh do an_DU TOAN CV tao dan (phan cay xanh) 3 2 3" xfId="16338"/>
    <cellStyle name="T_Book1_1_cac bang tinh do an_DU TOAN CV tao dan (phan cay xanh) 3 3" xfId="16339"/>
    <cellStyle name="T_Book1_1_cac bang tinh do an_DU TOAN CV tao dan (phan cay xanh) 3 4" xfId="16340"/>
    <cellStyle name="T_Book1_1_cac bang tinh do an_DU TOAN CV tao dan (phan cay xanh) 3 5" xfId="16341"/>
    <cellStyle name="T_Book1_1_cac bang tinh do an_DU TOAN CV tao dan (phan cay xanh) 4" xfId="16342"/>
    <cellStyle name="T_Book1_1_cac bang tinh do an_DU TOAN CV tao dan (phan cay xanh) 4 2" xfId="16343"/>
    <cellStyle name="T_Book1_1_cac bang tinh do an_DU TOAN CV tao dan (phan cay xanh) 4 2 2" xfId="16344"/>
    <cellStyle name="T_Book1_1_cac bang tinh do an_DU TOAN CV tao dan (phan cay xanh) 4 2 3" xfId="16345"/>
    <cellStyle name="T_Book1_1_cac bang tinh do an_DU TOAN CV tao dan (phan cay xanh) 4 3" xfId="16346"/>
    <cellStyle name="T_Book1_1_cac bang tinh do an_DU TOAN CV tao dan (phan cay xanh) 4 4" xfId="16347"/>
    <cellStyle name="T_Book1_1_cac bang tinh do an_DU TOAN CV tao dan (phan cay xanh) 4 5" xfId="16348"/>
    <cellStyle name="T_Book1_1_cac bang tinh do an_DU TOAN CV tao dan (phan cay xanh) 5" xfId="16349"/>
    <cellStyle name="T_Book1_1_cac bang tinh do an_DU TOAN CV tao dan (phan cay xanh) 5 2" xfId="16350"/>
    <cellStyle name="T_Book1_1_cac bang tinh do an_DU TOAN CV tao dan (phan cay xanh) 5 2 2" xfId="16351"/>
    <cellStyle name="T_Book1_1_cac bang tinh do an_DU TOAN CV tao dan (phan cay xanh) 5 2 3" xfId="16352"/>
    <cellStyle name="T_Book1_1_cac bang tinh do an_DU TOAN CV tao dan (phan cay xanh) 5 3" xfId="16353"/>
    <cellStyle name="T_Book1_1_cac bang tinh do an_DU TOAN CV tao dan (phan cay xanh) 5 4" xfId="16354"/>
    <cellStyle name="T_Book1_1_cac bang tinh do an_DU TOAN CV tao dan (phan cay xanh) 5 5" xfId="16355"/>
    <cellStyle name="T_Book1_1_cac bang tinh do an_DU TOAN CV tao dan (phan cay xanh) 6" xfId="16356"/>
    <cellStyle name="T_Book1_1_cac bang tinh do an_DU TOAN CV tao dan (phan cay xanh) 6 2" xfId="16357"/>
    <cellStyle name="T_Book1_1_cac bang tinh do an_DU TOAN CV tao dan (phan cay xanh) 6 2 2" xfId="16358"/>
    <cellStyle name="T_Book1_1_cac bang tinh do an_DU TOAN CV tao dan (phan cay xanh) 6 2 3" xfId="16359"/>
    <cellStyle name="T_Book1_1_cac bang tinh do an_DU TOAN CV tao dan (phan cay xanh) 6 3" xfId="16360"/>
    <cellStyle name="T_Book1_1_cac bang tinh do an_DU TOAN CV tao dan (phan cay xanh) 6 4" xfId="16361"/>
    <cellStyle name="T_Book1_1_cac bang tinh do an_DU TOAN CV tao dan (phan cay xanh) 6 5" xfId="16362"/>
    <cellStyle name="T_Book1_1_cac bang tinh do an_DU TOAN CV tao dan (phan cay xanh) 7" xfId="16363"/>
    <cellStyle name="T_Book1_1_cac bang tinh do an_DU TOAN CV tao dan (phan cay xanh) 7 2" xfId="16364"/>
    <cellStyle name="T_Book1_1_cac bang tinh do an_DU TOAN CV tao dan (phan cay xanh) 7 3" xfId="16365"/>
    <cellStyle name="T_Book1_1_cac bang tinh do an_DU TOAN CV tao dan (phan cay xanh) 7 4" xfId="16366"/>
    <cellStyle name="T_Book1_1_cac bang tinh do an_DU TOAN CV tao dan (phan cay xanh) 8" xfId="16367"/>
    <cellStyle name="T_Book1_1_cac bang tinh do an_DU TOAN CV tao dan (phan cay xanh) 8 2" xfId="16368"/>
    <cellStyle name="T_Book1_1_cac bang tinh do an_DU TOAN CV tao dan (phan cay xanh) 8 3" xfId="16369"/>
    <cellStyle name="T_Book1_1_cac bang tinh do an_DU TOAN CV tao dan (phan cay xanh) 8 4" xfId="16370"/>
    <cellStyle name="T_Book1_1_cac bang tinh do an_DU TOAN CV tao dan (phan cay xanh) 9" xfId="16371"/>
    <cellStyle name="T_Book1_1_cac bang tinh do an_DU TOAN CV tao dan (phan cay xanh) 9 2" xfId="16372"/>
    <cellStyle name="T_Book1_1_cac bang tinh do an_KLCX" xfId="16373"/>
    <cellStyle name="T_Book1_1_cac bang tinh do an_KLCX 10" xfId="16374"/>
    <cellStyle name="T_Book1_1_cac bang tinh do an_KLCX 11" xfId="16375"/>
    <cellStyle name="T_Book1_1_cac bang tinh do an_KLCX 2" xfId="16376"/>
    <cellStyle name="T_Book1_1_cac bang tinh do an_KLCX 2 2" xfId="16377"/>
    <cellStyle name="T_Book1_1_cac bang tinh do an_KLCX 2 2 2" xfId="16378"/>
    <cellStyle name="T_Book1_1_cac bang tinh do an_KLCX 2 2 3" xfId="16379"/>
    <cellStyle name="T_Book1_1_cac bang tinh do an_KLCX 2 3" xfId="16380"/>
    <cellStyle name="T_Book1_1_cac bang tinh do an_KLCX 2 4" xfId="16381"/>
    <cellStyle name="T_Book1_1_cac bang tinh do an_KLCX 2 5" xfId="16382"/>
    <cellStyle name="T_Book1_1_cac bang tinh do an_KLCX 3" xfId="16383"/>
    <cellStyle name="T_Book1_1_cac bang tinh do an_KLCX 3 2" xfId="16384"/>
    <cellStyle name="T_Book1_1_cac bang tinh do an_KLCX 3 2 2" xfId="16385"/>
    <cellStyle name="T_Book1_1_cac bang tinh do an_KLCX 3 2 3" xfId="16386"/>
    <cellStyle name="T_Book1_1_cac bang tinh do an_KLCX 3 3" xfId="16387"/>
    <cellStyle name="T_Book1_1_cac bang tinh do an_KLCX 3 4" xfId="16388"/>
    <cellStyle name="T_Book1_1_cac bang tinh do an_KLCX 3 5" xfId="16389"/>
    <cellStyle name="T_Book1_1_cac bang tinh do an_KLCX 4" xfId="16390"/>
    <cellStyle name="T_Book1_1_cac bang tinh do an_KLCX 4 2" xfId="16391"/>
    <cellStyle name="T_Book1_1_cac bang tinh do an_KLCX 4 2 2" xfId="16392"/>
    <cellStyle name="T_Book1_1_cac bang tinh do an_KLCX 4 2 3" xfId="16393"/>
    <cellStyle name="T_Book1_1_cac bang tinh do an_KLCX 4 3" xfId="16394"/>
    <cellStyle name="T_Book1_1_cac bang tinh do an_KLCX 4 4" xfId="16395"/>
    <cellStyle name="T_Book1_1_cac bang tinh do an_KLCX 4 5" xfId="16396"/>
    <cellStyle name="T_Book1_1_cac bang tinh do an_KLCX 5" xfId="16397"/>
    <cellStyle name="T_Book1_1_cac bang tinh do an_KLCX 5 2" xfId="16398"/>
    <cellStyle name="T_Book1_1_cac bang tinh do an_KLCX 5 2 2" xfId="16399"/>
    <cellStyle name="T_Book1_1_cac bang tinh do an_KLCX 5 2 3" xfId="16400"/>
    <cellStyle name="T_Book1_1_cac bang tinh do an_KLCX 5 3" xfId="16401"/>
    <cellStyle name="T_Book1_1_cac bang tinh do an_KLCX 5 4" xfId="16402"/>
    <cellStyle name="T_Book1_1_cac bang tinh do an_KLCX 5 5" xfId="16403"/>
    <cellStyle name="T_Book1_1_cac bang tinh do an_KLCX 6" xfId="16404"/>
    <cellStyle name="T_Book1_1_cac bang tinh do an_KLCX 6 2" xfId="16405"/>
    <cellStyle name="T_Book1_1_cac bang tinh do an_KLCX 6 2 2" xfId="16406"/>
    <cellStyle name="T_Book1_1_cac bang tinh do an_KLCX 6 2 3" xfId="16407"/>
    <cellStyle name="T_Book1_1_cac bang tinh do an_KLCX 6 3" xfId="16408"/>
    <cellStyle name="T_Book1_1_cac bang tinh do an_KLCX 6 4" xfId="16409"/>
    <cellStyle name="T_Book1_1_cac bang tinh do an_KLCX 6 5" xfId="16410"/>
    <cellStyle name="T_Book1_1_cac bang tinh do an_KLCX 7" xfId="16411"/>
    <cellStyle name="T_Book1_1_cac bang tinh do an_KLCX 7 2" xfId="16412"/>
    <cellStyle name="T_Book1_1_cac bang tinh do an_KLCX 7 3" xfId="16413"/>
    <cellStyle name="T_Book1_1_cac bang tinh do an_KLCX 7 4" xfId="16414"/>
    <cellStyle name="T_Book1_1_cac bang tinh do an_KLCX 8" xfId="16415"/>
    <cellStyle name="T_Book1_1_cac bang tinh do an_KLCX 8 2" xfId="16416"/>
    <cellStyle name="T_Book1_1_cac bang tinh do an_KLCX 8 3" xfId="16417"/>
    <cellStyle name="T_Book1_1_cac bang tinh do an_KLCX 8 4" xfId="16418"/>
    <cellStyle name="T_Book1_1_cac bang tinh do an_KLCX 9" xfId="16419"/>
    <cellStyle name="T_Book1_1_cac bang tinh do an_KLCX 9 2" xfId="16420"/>
    <cellStyle name="T_Book1_1_cac bang tinh do an_PTVT CX" xfId="16421"/>
    <cellStyle name="T_Book1_1_cac bang tinh do an_PTVT CX 10" xfId="16422"/>
    <cellStyle name="T_Book1_1_cac bang tinh do an_PTVT CX 11" xfId="16423"/>
    <cellStyle name="T_Book1_1_cac bang tinh do an_PTVT CX 2" xfId="16424"/>
    <cellStyle name="T_Book1_1_cac bang tinh do an_PTVT CX 2 2" xfId="16425"/>
    <cellStyle name="T_Book1_1_cac bang tinh do an_PTVT CX 2 2 2" xfId="16426"/>
    <cellStyle name="T_Book1_1_cac bang tinh do an_PTVT CX 2 2 3" xfId="16427"/>
    <cellStyle name="T_Book1_1_cac bang tinh do an_PTVT CX 2 3" xfId="16428"/>
    <cellStyle name="T_Book1_1_cac bang tinh do an_PTVT CX 2 4" xfId="16429"/>
    <cellStyle name="T_Book1_1_cac bang tinh do an_PTVT CX 2 5" xfId="16430"/>
    <cellStyle name="T_Book1_1_cac bang tinh do an_PTVT CX 3" xfId="16431"/>
    <cellStyle name="T_Book1_1_cac bang tinh do an_PTVT CX 3 2" xfId="16432"/>
    <cellStyle name="T_Book1_1_cac bang tinh do an_PTVT CX 3 2 2" xfId="16433"/>
    <cellStyle name="T_Book1_1_cac bang tinh do an_PTVT CX 3 2 3" xfId="16434"/>
    <cellStyle name="T_Book1_1_cac bang tinh do an_PTVT CX 3 3" xfId="16435"/>
    <cellStyle name="T_Book1_1_cac bang tinh do an_PTVT CX 3 4" xfId="16436"/>
    <cellStyle name="T_Book1_1_cac bang tinh do an_PTVT CX 3 5" xfId="16437"/>
    <cellStyle name="T_Book1_1_cac bang tinh do an_PTVT CX 4" xfId="16438"/>
    <cellStyle name="T_Book1_1_cac bang tinh do an_PTVT CX 4 2" xfId="16439"/>
    <cellStyle name="T_Book1_1_cac bang tinh do an_PTVT CX 4 2 2" xfId="16440"/>
    <cellStyle name="T_Book1_1_cac bang tinh do an_PTVT CX 4 2 3" xfId="16441"/>
    <cellStyle name="T_Book1_1_cac bang tinh do an_PTVT CX 4 3" xfId="16442"/>
    <cellStyle name="T_Book1_1_cac bang tinh do an_PTVT CX 4 4" xfId="16443"/>
    <cellStyle name="T_Book1_1_cac bang tinh do an_PTVT CX 4 5" xfId="16444"/>
    <cellStyle name="T_Book1_1_cac bang tinh do an_PTVT CX 5" xfId="16445"/>
    <cellStyle name="T_Book1_1_cac bang tinh do an_PTVT CX 5 2" xfId="16446"/>
    <cellStyle name="T_Book1_1_cac bang tinh do an_PTVT CX 5 2 2" xfId="16447"/>
    <cellStyle name="T_Book1_1_cac bang tinh do an_PTVT CX 5 2 3" xfId="16448"/>
    <cellStyle name="T_Book1_1_cac bang tinh do an_PTVT CX 5 3" xfId="16449"/>
    <cellStyle name="T_Book1_1_cac bang tinh do an_PTVT CX 5 4" xfId="16450"/>
    <cellStyle name="T_Book1_1_cac bang tinh do an_PTVT CX 5 5" xfId="16451"/>
    <cellStyle name="T_Book1_1_cac bang tinh do an_PTVT CX 6" xfId="16452"/>
    <cellStyle name="T_Book1_1_cac bang tinh do an_PTVT CX 6 2" xfId="16453"/>
    <cellStyle name="T_Book1_1_cac bang tinh do an_PTVT CX 6 2 2" xfId="16454"/>
    <cellStyle name="T_Book1_1_cac bang tinh do an_PTVT CX 6 2 3" xfId="16455"/>
    <cellStyle name="T_Book1_1_cac bang tinh do an_PTVT CX 6 3" xfId="16456"/>
    <cellStyle name="T_Book1_1_cac bang tinh do an_PTVT CX 6 4" xfId="16457"/>
    <cellStyle name="T_Book1_1_cac bang tinh do an_PTVT CX 6 5" xfId="16458"/>
    <cellStyle name="T_Book1_1_cac bang tinh do an_PTVT CX 7" xfId="16459"/>
    <cellStyle name="T_Book1_1_cac bang tinh do an_PTVT CX 7 2" xfId="16460"/>
    <cellStyle name="T_Book1_1_cac bang tinh do an_PTVT CX 7 3" xfId="16461"/>
    <cellStyle name="T_Book1_1_cac bang tinh do an_PTVT CX 7 4" xfId="16462"/>
    <cellStyle name="T_Book1_1_cac bang tinh do an_PTVT CX 8" xfId="16463"/>
    <cellStyle name="T_Book1_1_cac bang tinh do an_PTVT CX 8 2" xfId="16464"/>
    <cellStyle name="T_Book1_1_cac bang tinh do an_PTVT CX 8 3" xfId="16465"/>
    <cellStyle name="T_Book1_1_cac bang tinh do an_PTVT CX 8 4" xfId="16466"/>
    <cellStyle name="T_Book1_1_cac bang tinh do an_PTVT CX 9" xfId="16467"/>
    <cellStyle name="T_Book1_1_cac bang tinh do an_PTVT CX 9 2" xfId="16468"/>
    <cellStyle name="T_Book1_1_cac bang tinh do an_thiet bi tao dan" xfId="16565"/>
    <cellStyle name="T_Book1_1_cac bang tinh do an_thiet bi tao dan 10" xfId="16566"/>
    <cellStyle name="T_Book1_1_cac bang tinh do an_thiet bi tao dan 11" xfId="16567"/>
    <cellStyle name="T_Book1_1_cac bang tinh do an_thiet bi tao dan 2" xfId="16568"/>
    <cellStyle name="T_Book1_1_cac bang tinh do an_thiet bi tao dan 2 2" xfId="16569"/>
    <cellStyle name="T_Book1_1_cac bang tinh do an_thiet bi tao dan 2 2 2" xfId="16570"/>
    <cellStyle name="T_Book1_1_cac bang tinh do an_thiet bi tao dan 2 2 3" xfId="16571"/>
    <cellStyle name="T_Book1_1_cac bang tinh do an_thiet bi tao dan 2 3" xfId="16572"/>
    <cellStyle name="T_Book1_1_cac bang tinh do an_thiet bi tao dan 2 4" xfId="16573"/>
    <cellStyle name="T_Book1_1_cac bang tinh do an_thiet bi tao dan 2 5" xfId="16574"/>
    <cellStyle name="T_Book1_1_cac bang tinh do an_thiet bi tao dan 3" xfId="16575"/>
    <cellStyle name="T_Book1_1_cac bang tinh do an_thiet bi tao dan 3 2" xfId="16576"/>
    <cellStyle name="T_Book1_1_cac bang tinh do an_thiet bi tao dan 3 2 2" xfId="16577"/>
    <cellStyle name="T_Book1_1_cac bang tinh do an_thiet bi tao dan 3 2 3" xfId="16578"/>
    <cellStyle name="T_Book1_1_cac bang tinh do an_thiet bi tao dan 3 3" xfId="16579"/>
    <cellStyle name="T_Book1_1_cac bang tinh do an_thiet bi tao dan 3 4" xfId="16580"/>
    <cellStyle name="T_Book1_1_cac bang tinh do an_thiet bi tao dan 3 5" xfId="16581"/>
    <cellStyle name="T_Book1_1_cac bang tinh do an_thiet bi tao dan 4" xfId="16582"/>
    <cellStyle name="T_Book1_1_cac bang tinh do an_thiet bi tao dan 4 2" xfId="16583"/>
    <cellStyle name="T_Book1_1_cac bang tinh do an_thiet bi tao dan 4 2 2" xfId="16584"/>
    <cellStyle name="T_Book1_1_cac bang tinh do an_thiet bi tao dan 4 2 3" xfId="16585"/>
    <cellStyle name="T_Book1_1_cac bang tinh do an_thiet bi tao dan 4 3" xfId="16586"/>
    <cellStyle name="T_Book1_1_cac bang tinh do an_thiet bi tao dan 4 4" xfId="16587"/>
    <cellStyle name="T_Book1_1_cac bang tinh do an_thiet bi tao dan 4 5" xfId="16588"/>
    <cellStyle name="T_Book1_1_cac bang tinh do an_thiet bi tao dan 5" xfId="16589"/>
    <cellStyle name="T_Book1_1_cac bang tinh do an_thiet bi tao dan 5 2" xfId="16590"/>
    <cellStyle name="T_Book1_1_cac bang tinh do an_thiet bi tao dan 5 2 2" xfId="16591"/>
    <cellStyle name="T_Book1_1_cac bang tinh do an_thiet bi tao dan 5 2 3" xfId="16592"/>
    <cellStyle name="T_Book1_1_cac bang tinh do an_thiet bi tao dan 5 3" xfId="16593"/>
    <cellStyle name="T_Book1_1_cac bang tinh do an_thiet bi tao dan 5 4" xfId="16594"/>
    <cellStyle name="T_Book1_1_cac bang tinh do an_thiet bi tao dan 5 5" xfId="16595"/>
    <cellStyle name="T_Book1_1_cac bang tinh do an_thiet bi tao dan 6" xfId="16596"/>
    <cellStyle name="T_Book1_1_cac bang tinh do an_thiet bi tao dan 6 2" xfId="16597"/>
    <cellStyle name="T_Book1_1_cac bang tinh do an_thiet bi tao dan 6 2 2" xfId="16598"/>
    <cellStyle name="T_Book1_1_cac bang tinh do an_thiet bi tao dan 6 2 3" xfId="16599"/>
    <cellStyle name="T_Book1_1_cac bang tinh do an_thiet bi tao dan 6 3" xfId="16600"/>
    <cellStyle name="T_Book1_1_cac bang tinh do an_thiet bi tao dan 6 4" xfId="16601"/>
    <cellStyle name="T_Book1_1_cac bang tinh do an_thiet bi tao dan 6 5" xfId="16602"/>
    <cellStyle name="T_Book1_1_cac bang tinh do an_thiet bi tao dan 7" xfId="16603"/>
    <cellStyle name="T_Book1_1_cac bang tinh do an_thiet bi tao dan 7 2" xfId="16604"/>
    <cellStyle name="T_Book1_1_cac bang tinh do an_thiet bi tao dan 7 3" xfId="16605"/>
    <cellStyle name="T_Book1_1_cac bang tinh do an_thiet bi tao dan 7 4" xfId="16606"/>
    <cellStyle name="T_Book1_1_cac bang tinh do an_thiet bi tao dan 8" xfId="16607"/>
    <cellStyle name="T_Book1_1_cac bang tinh do an_thiet bi tao dan 8 2" xfId="16608"/>
    <cellStyle name="T_Book1_1_cac bang tinh do an_thiet bi tao dan 8 3" xfId="16609"/>
    <cellStyle name="T_Book1_1_cac bang tinh do an_thiet bi tao dan 8 4" xfId="16610"/>
    <cellStyle name="T_Book1_1_cac bang tinh do an_thiet bi tao dan 9" xfId="16611"/>
    <cellStyle name="T_Book1_1_cac bang tinh do an_thiet bi tao dan 9 2" xfId="16612"/>
    <cellStyle name="T_Book1_1_cac bang tinh do an_TONG DU TOAN CV TAO DAN" xfId="16469"/>
    <cellStyle name="T_Book1_1_cac bang tinh do an_TONG DU TOAN CV TAO DAN 10" xfId="16470"/>
    <cellStyle name="T_Book1_1_cac bang tinh do an_TONG DU TOAN CV TAO DAN 11" xfId="16471"/>
    <cellStyle name="T_Book1_1_cac bang tinh do an_TONG DU TOAN CV TAO DAN 2" xfId="16472"/>
    <cellStyle name="T_Book1_1_cac bang tinh do an_TONG DU TOAN CV TAO DAN 2 2" xfId="16473"/>
    <cellStyle name="T_Book1_1_cac bang tinh do an_TONG DU TOAN CV TAO DAN 2 2 2" xfId="16474"/>
    <cellStyle name="T_Book1_1_cac bang tinh do an_TONG DU TOAN CV TAO DAN 2 2 3" xfId="16475"/>
    <cellStyle name="T_Book1_1_cac bang tinh do an_TONG DU TOAN CV TAO DAN 2 3" xfId="16476"/>
    <cellStyle name="T_Book1_1_cac bang tinh do an_TONG DU TOAN CV TAO DAN 2 4" xfId="16477"/>
    <cellStyle name="T_Book1_1_cac bang tinh do an_TONG DU TOAN CV TAO DAN 2 5" xfId="16478"/>
    <cellStyle name="T_Book1_1_cac bang tinh do an_TONG DU TOAN CV TAO DAN 3" xfId="16479"/>
    <cellStyle name="T_Book1_1_cac bang tinh do an_TONG DU TOAN CV TAO DAN 3 2" xfId="16480"/>
    <cellStyle name="T_Book1_1_cac bang tinh do an_TONG DU TOAN CV TAO DAN 3 2 2" xfId="16481"/>
    <cellStyle name="T_Book1_1_cac bang tinh do an_TONG DU TOAN CV TAO DAN 3 2 3" xfId="16482"/>
    <cellStyle name="T_Book1_1_cac bang tinh do an_TONG DU TOAN CV TAO DAN 3 3" xfId="16483"/>
    <cellStyle name="T_Book1_1_cac bang tinh do an_TONG DU TOAN CV TAO DAN 3 4" xfId="16484"/>
    <cellStyle name="T_Book1_1_cac bang tinh do an_TONG DU TOAN CV TAO DAN 3 5" xfId="16485"/>
    <cellStyle name="T_Book1_1_cac bang tinh do an_TONG DU TOAN CV TAO DAN 4" xfId="16486"/>
    <cellStyle name="T_Book1_1_cac bang tinh do an_TONG DU TOAN CV TAO DAN 4 2" xfId="16487"/>
    <cellStyle name="T_Book1_1_cac bang tinh do an_TONG DU TOAN CV TAO DAN 4 2 2" xfId="16488"/>
    <cellStyle name="T_Book1_1_cac bang tinh do an_TONG DU TOAN CV TAO DAN 4 2 3" xfId="16489"/>
    <cellStyle name="T_Book1_1_cac bang tinh do an_TONG DU TOAN CV TAO DAN 4 3" xfId="16490"/>
    <cellStyle name="T_Book1_1_cac bang tinh do an_TONG DU TOAN CV TAO DAN 4 4" xfId="16491"/>
    <cellStyle name="T_Book1_1_cac bang tinh do an_TONG DU TOAN CV TAO DAN 4 5" xfId="16492"/>
    <cellStyle name="T_Book1_1_cac bang tinh do an_TONG DU TOAN CV TAO DAN 5" xfId="16493"/>
    <cellStyle name="T_Book1_1_cac bang tinh do an_TONG DU TOAN CV TAO DAN 5 2" xfId="16494"/>
    <cellStyle name="T_Book1_1_cac bang tinh do an_TONG DU TOAN CV TAO DAN 5 2 2" xfId="16495"/>
    <cellStyle name="T_Book1_1_cac bang tinh do an_TONG DU TOAN CV TAO DAN 5 2 3" xfId="16496"/>
    <cellStyle name="T_Book1_1_cac bang tinh do an_TONG DU TOAN CV TAO DAN 5 3" xfId="16497"/>
    <cellStyle name="T_Book1_1_cac bang tinh do an_TONG DU TOAN CV TAO DAN 5 4" xfId="16498"/>
    <cellStyle name="T_Book1_1_cac bang tinh do an_TONG DU TOAN CV TAO DAN 5 5" xfId="16499"/>
    <cellStyle name="T_Book1_1_cac bang tinh do an_TONG DU TOAN CV TAO DAN 6" xfId="16500"/>
    <cellStyle name="T_Book1_1_cac bang tinh do an_TONG DU TOAN CV TAO DAN 6 2" xfId="16501"/>
    <cellStyle name="T_Book1_1_cac bang tinh do an_TONG DU TOAN CV TAO DAN 6 2 2" xfId="16502"/>
    <cellStyle name="T_Book1_1_cac bang tinh do an_TONG DU TOAN CV TAO DAN 6 2 3" xfId="16503"/>
    <cellStyle name="T_Book1_1_cac bang tinh do an_TONG DU TOAN CV TAO DAN 6 3" xfId="16504"/>
    <cellStyle name="T_Book1_1_cac bang tinh do an_TONG DU TOAN CV TAO DAN 6 4" xfId="16505"/>
    <cellStyle name="T_Book1_1_cac bang tinh do an_TONG DU TOAN CV TAO DAN 6 5" xfId="16506"/>
    <cellStyle name="T_Book1_1_cac bang tinh do an_TONG DU TOAN CV TAO DAN 7" xfId="16507"/>
    <cellStyle name="T_Book1_1_cac bang tinh do an_TONG DU TOAN CV TAO DAN 7 2" xfId="16508"/>
    <cellStyle name="T_Book1_1_cac bang tinh do an_TONG DU TOAN CV TAO DAN 7 3" xfId="16509"/>
    <cellStyle name="T_Book1_1_cac bang tinh do an_TONG DU TOAN CV TAO DAN 7 4" xfId="16510"/>
    <cellStyle name="T_Book1_1_cac bang tinh do an_TONG DU TOAN CV TAO DAN 8" xfId="16511"/>
    <cellStyle name="T_Book1_1_cac bang tinh do an_TONG DU TOAN CV TAO DAN 8 2" xfId="16512"/>
    <cellStyle name="T_Book1_1_cac bang tinh do an_TONG DU TOAN CV TAO DAN 8 3" xfId="16513"/>
    <cellStyle name="T_Book1_1_cac bang tinh do an_TONG DU TOAN CV TAO DAN 8 4" xfId="16514"/>
    <cellStyle name="T_Book1_1_cac bang tinh do an_TONG DU TOAN CV TAO DAN 9" xfId="16515"/>
    <cellStyle name="T_Book1_1_cac bang tinh do an_TONG DU TOAN CV TAO DAN 9 2" xfId="16516"/>
    <cellStyle name="T_Book1_1_cac bang tinh do an_TONG DU TOAN CV TAO DAN hoan chinh" xfId="16517"/>
    <cellStyle name="T_Book1_1_cac bang tinh do an_TONG DU TOAN CV TAO DAN hoan chinh 10" xfId="16518"/>
    <cellStyle name="T_Book1_1_cac bang tinh do an_TONG DU TOAN CV TAO DAN hoan chinh 11" xfId="16519"/>
    <cellStyle name="T_Book1_1_cac bang tinh do an_TONG DU TOAN CV TAO DAN hoan chinh 2" xfId="16520"/>
    <cellStyle name="T_Book1_1_cac bang tinh do an_TONG DU TOAN CV TAO DAN hoan chinh 2 2" xfId="16521"/>
    <cellStyle name="T_Book1_1_cac bang tinh do an_TONG DU TOAN CV TAO DAN hoan chinh 2 2 2" xfId="16522"/>
    <cellStyle name="T_Book1_1_cac bang tinh do an_TONG DU TOAN CV TAO DAN hoan chinh 2 2 3" xfId="16523"/>
    <cellStyle name="T_Book1_1_cac bang tinh do an_TONG DU TOAN CV TAO DAN hoan chinh 2 3" xfId="16524"/>
    <cellStyle name="T_Book1_1_cac bang tinh do an_TONG DU TOAN CV TAO DAN hoan chinh 2 4" xfId="16525"/>
    <cellStyle name="T_Book1_1_cac bang tinh do an_TONG DU TOAN CV TAO DAN hoan chinh 2 5" xfId="16526"/>
    <cellStyle name="T_Book1_1_cac bang tinh do an_TONG DU TOAN CV TAO DAN hoan chinh 3" xfId="16527"/>
    <cellStyle name="T_Book1_1_cac bang tinh do an_TONG DU TOAN CV TAO DAN hoan chinh 3 2" xfId="16528"/>
    <cellStyle name="T_Book1_1_cac bang tinh do an_TONG DU TOAN CV TAO DAN hoan chinh 3 2 2" xfId="16529"/>
    <cellStyle name="T_Book1_1_cac bang tinh do an_TONG DU TOAN CV TAO DAN hoan chinh 3 2 3" xfId="16530"/>
    <cellStyle name="T_Book1_1_cac bang tinh do an_TONG DU TOAN CV TAO DAN hoan chinh 3 3" xfId="16531"/>
    <cellStyle name="T_Book1_1_cac bang tinh do an_TONG DU TOAN CV TAO DAN hoan chinh 3 4" xfId="16532"/>
    <cellStyle name="T_Book1_1_cac bang tinh do an_TONG DU TOAN CV TAO DAN hoan chinh 3 5" xfId="16533"/>
    <cellStyle name="T_Book1_1_cac bang tinh do an_TONG DU TOAN CV TAO DAN hoan chinh 4" xfId="16534"/>
    <cellStyle name="T_Book1_1_cac bang tinh do an_TONG DU TOAN CV TAO DAN hoan chinh 4 2" xfId="16535"/>
    <cellStyle name="T_Book1_1_cac bang tinh do an_TONG DU TOAN CV TAO DAN hoan chinh 4 2 2" xfId="16536"/>
    <cellStyle name="T_Book1_1_cac bang tinh do an_TONG DU TOAN CV TAO DAN hoan chinh 4 2 3" xfId="16537"/>
    <cellStyle name="T_Book1_1_cac bang tinh do an_TONG DU TOAN CV TAO DAN hoan chinh 4 3" xfId="16538"/>
    <cellStyle name="T_Book1_1_cac bang tinh do an_TONG DU TOAN CV TAO DAN hoan chinh 4 4" xfId="16539"/>
    <cellStyle name="T_Book1_1_cac bang tinh do an_TONG DU TOAN CV TAO DAN hoan chinh 4 5" xfId="16540"/>
    <cellStyle name="T_Book1_1_cac bang tinh do an_TONG DU TOAN CV TAO DAN hoan chinh 5" xfId="16541"/>
    <cellStyle name="T_Book1_1_cac bang tinh do an_TONG DU TOAN CV TAO DAN hoan chinh 5 2" xfId="16542"/>
    <cellStyle name="T_Book1_1_cac bang tinh do an_TONG DU TOAN CV TAO DAN hoan chinh 5 2 2" xfId="16543"/>
    <cellStyle name="T_Book1_1_cac bang tinh do an_TONG DU TOAN CV TAO DAN hoan chinh 5 2 3" xfId="16544"/>
    <cellStyle name="T_Book1_1_cac bang tinh do an_TONG DU TOAN CV TAO DAN hoan chinh 5 3" xfId="16545"/>
    <cellStyle name="T_Book1_1_cac bang tinh do an_TONG DU TOAN CV TAO DAN hoan chinh 5 4" xfId="16546"/>
    <cellStyle name="T_Book1_1_cac bang tinh do an_TONG DU TOAN CV TAO DAN hoan chinh 5 5" xfId="16547"/>
    <cellStyle name="T_Book1_1_cac bang tinh do an_TONG DU TOAN CV TAO DAN hoan chinh 6" xfId="16548"/>
    <cellStyle name="T_Book1_1_cac bang tinh do an_TONG DU TOAN CV TAO DAN hoan chinh 6 2" xfId="16549"/>
    <cellStyle name="T_Book1_1_cac bang tinh do an_TONG DU TOAN CV TAO DAN hoan chinh 6 2 2" xfId="16550"/>
    <cellStyle name="T_Book1_1_cac bang tinh do an_TONG DU TOAN CV TAO DAN hoan chinh 6 2 3" xfId="16551"/>
    <cellStyle name="T_Book1_1_cac bang tinh do an_TONG DU TOAN CV TAO DAN hoan chinh 6 3" xfId="16552"/>
    <cellStyle name="T_Book1_1_cac bang tinh do an_TONG DU TOAN CV TAO DAN hoan chinh 6 4" xfId="16553"/>
    <cellStyle name="T_Book1_1_cac bang tinh do an_TONG DU TOAN CV TAO DAN hoan chinh 6 5" xfId="16554"/>
    <cellStyle name="T_Book1_1_cac bang tinh do an_TONG DU TOAN CV TAO DAN hoan chinh 7" xfId="16555"/>
    <cellStyle name="T_Book1_1_cac bang tinh do an_TONG DU TOAN CV TAO DAN hoan chinh 7 2" xfId="16556"/>
    <cellStyle name="T_Book1_1_cac bang tinh do an_TONG DU TOAN CV TAO DAN hoan chinh 7 3" xfId="16557"/>
    <cellStyle name="T_Book1_1_cac bang tinh do an_TONG DU TOAN CV TAO DAN hoan chinh 7 4" xfId="16558"/>
    <cellStyle name="T_Book1_1_cac bang tinh do an_TONG DU TOAN CV TAO DAN hoan chinh 8" xfId="16559"/>
    <cellStyle name="T_Book1_1_cac bang tinh do an_TONG DU TOAN CV TAO DAN hoan chinh 8 2" xfId="16560"/>
    <cellStyle name="T_Book1_1_cac bang tinh do an_TONG DU TOAN CV TAO DAN hoan chinh 8 3" xfId="16561"/>
    <cellStyle name="T_Book1_1_cac bang tinh do an_TONG DU TOAN CV TAO DAN hoan chinh 8 4" xfId="16562"/>
    <cellStyle name="T_Book1_1_cac bang tinh do an_TONG DU TOAN CV TAO DAN hoan chinh 9" xfId="16563"/>
    <cellStyle name="T_Book1_1_cac bang tinh do an_TONG DU TOAN CV TAO DAN hoan chinh 9 2" xfId="16564"/>
    <cellStyle name="T_Book1_1_CAY XANH" xfId="16613"/>
    <cellStyle name="T_Book1_1_CAY XANH 10" xfId="16614"/>
    <cellStyle name="T_Book1_1_CAY XANH 11" xfId="16615"/>
    <cellStyle name="T_Book1_1_CAY XANH 2" xfId="16616"/>
    <cellStyle name="T_Book1_1_CAY XANH 2 2" xfId="16617"/>
    <cellStyle name="T_Book1_1_CAY XANH 2 2 2" xfId="16618"/>
    <cellStyle name="T_Book1_1_CAY XANH 2 2 3" xfId="16619"/>
    <cellStyle name="T_Book1_1_CAY XANH 2 3" xfId="16620"/>
    <cellStyle name="T_Book1_1_CAY XANH 2 4" xfId="16621"/>
    <cellStyle name="T_Book1_1_CAY XANH 2 5" xfId="16622"/>
    <cellStyle name="T_Book1_1_CAY XANH 3" xfId="16623"/>
    <cellStyle name="T_Book1_1_CAY XANH 3 2" xfId="16624"/>
    <cellStyle name="T_Book1_1_CAY XANH 3 2 2" xfId="16625"/>
    <cellStyle name="T_Book1_1_CAY XANH 3 2 3" xfId="16626"/>
    <cellStyle name="T_Book1_1_CAY XANH 3 3" xfId="16627"/>
    <cellStyle name="T_Book1_1_CAY XANH 3 4" xfId="16628"/>
    <cellStyle name="T_Book1_1_CAY XANH 3 5" xfId="16629"/>
    <cellStyle name="T_Book1_1_CAY XANH 4" xfId="16630"/>
    <cellStyle name="T_Book1_1_CAY XANH 4 2" xfId="16631"/>
    <cellStyle name="T_Book1_1_CAY XANH 4 2 2" xfId="16632"/>
    <cellStyle name="T_Book1_1_CAY XANH 4 2 3" xfId="16633"/>
    <cellStyle name="T_Book1_1_CAY XANH 4 3" xfId="16634"/>
    <cellStyle name="T_Book1_1_CAY XANH 4 4" xfId="16635"/>
    <cellStyle name="T_Book1_1_CAY XANH 4 5" xfId="16636"/>
    <cellStyle name="T_Book1_1_CAY XANH 5" xfId="16637"/>
    <cellStyle name="T_Book1_1_CAY XANH 5 2" xfId="16638"/>
    <cellStyle name="T_Book1_1_CAY XANH 5 2 2" xfId="16639"/>
    <cellStyle name="T_Book1_1_CAY XANH 5 2 3" xfId="16640"/>
    <cellStyle name="T_Book1_1_CAY XANH 5 3" xfId="16641"/>
    <cellStyle name="T_Book1_1_CAY XANH 5 4" xfId="16642"/>
    <cellStyle name="T_Book1_1_CAY XANH 5 5" xfId="16643"/>
    <cellStyle name="T_Book1_1_CAY XANH 6" xfId="16644"/>
    <cellStyle name="T_Book1_1_CAY XANH 6 2" xfId="16645"/>
    <cellStyle name="T_Book1_1_CAY XANH 6 2 2" xfId="16646"/>
    <cellStyle name="T_Book1_1_CAY XANH 6 2 3" xfId="16647"/>
    <cellStyle name="T_Book1_1_CAY XANH 6 3" xfId="16648"/>
    <cellStyle name="T_Book1_1_CAY XANH 6 4" xfId="16649"/>
    <cellStyle name="T_Book1_1_CAY XANH 6 5" xfId="16650"/>
    <cellStyle name="T_Book1_1_CAY XANH 7" xfId="16651"/>
    <cellStyle name="T_Book1_1_CAY XANH 7 2" xfId="16652"/>
    <cellStyle name="T_Book1_1_CAY XANH 7 3" xfId="16653"/>
    <cellStyle name="T_Book1_1_CAY XANH 7 4" xfId="16654"/>
    <cellStyle name="T_Book1_1_CAY XANH 8" xfId="16655"/>
    <cellStyle name="T_Book1_1_CAY XANH 8 2" xfId="16656"/>
    <cellStyle name="T_Book1_1_CAY XANH 8 3" xfId="16657"/>
    <cellStyle name="T_Book1_1_CAY XANH 8 4" xfId="16658"/>
    <cellStyle name="T_Book1_1_CAY XANH 9" xfId="16659"/>
    <cellStyle name="T_Book1_1_CAY XANH 9 2" xfId="16660"/>
    <cellStyle name="T_Book1_1_CPK" xfId="16661"/>
    <cellStyle name="T_Book1_1_CPK 10" xfId="16662"/>
    <cellStyle name="T_Book1_1_CPK 10 2" xfId="16663"/>
    <cellStyle name="T_Book1_1_CPK 10 3" xfId="16664"/>
    <cellStyle name="T_Book1_1_CPK 10 4" xfId="16665"/>
    <cellStyle name="T_Book1_1_CPK 11" xfId="16666"/>
    <cellStyle name="T_Book1_1_CPK 11 2" xfId="16667"/>
    <cellStyle name="T_Book1_1_CPK 11 3" xfId="16668"/>
    <cellStyle name="T_Book1_1_CPK 11 4" xfId="16669"/>
    <cellStyle name="T_Book1_1_CPK 12" xfId="16670"/>
    <cellStyle name="T_Book1_1_CPK 12 2" xfId="16671"/>
    <cellStyle name="T_Book1_1_CPK 13" xfId="16672"/>
    <cellStyle name="T_Book1_1_CPK 14" xfId="16673"/>
    <cellStyle name="T_Book1_1_CPK 2" xfId="16674"/>
    <cellStyle name="T_Book1_1_CPK 2 10" xfId="16675"/>
    <cellStyle name="T_Book1_1_CPK 2 11" xfId="16676"/>
    <cellStyle name="T_Book1_1_CPK 2 2" xfId="16677"/>
    <cellStyle name="T_Book1_1_CPK 2 2 2" xfId="16678"/>
    <cellStyle name="T_Book1_1_CPK 2 2 2 2" xfId="16679"/>
    <cellStyle name="T_Book1_1_CPK 2 2 2 3" xfId="16680"/>
    <cellStyle name="T_Book1_1_CPK 2 2 3" xfId="16681"/>
    <cellStyle name="T_Book1_1_CPK 2 2 4" xfId="16682"/>
    <cellStyle name="T_Book1_1_CPK 2 2 5" xfId="16683"/>
    <cellStyle name="T_Book1_1_CPK 2 3" xfId="16684"/>
    <cellStyle name="T_Book1_1_CPK 2 3 2" xfId="16685"/>
    <cellStyle name="T_Book1_1_CPK 2 3 2 2" xfId="16686"/>
    <cellStyle name="T_Book1_1_CPK 2 3 2 3" xfId="16687"/>
    <cellStyle name="T_Book1_1_CPK 2 3 3" xfId="16688"/>
    <cellStyle name="T_Book1_1_CPK 2 3 4" xfId="16689"/>
    <cellStyle name="T_Book1_1_CPK 2 3 5" xfId="16690"/>
    <cellStyle name="T_Book1_1_CPK 2 4" xfId="16691"/>
    <cellStyle name="T_Book1_1_CPK 2 4 2" xfId="16692"/>
    <cellStyle name="T_Book1_1_CPK 2 4 2 2" xfId="16693"/>
    <cellStyle name="T_Book1_1_CPK 2 4 2 3" xfId="16694"/>
    <cellStyle name="T_Book1_1_CPK 2 4 3" xfId="16695"/>
    <cellStyle name="T_Book1_1_CPK 2 4 4" xfId="16696"/>
    <cellStyle name="T_Book1_1_CPK 2 4 5" xfId="16697"/>
    <cellStyle name="T_Book1_1_CPK 2 5" xfId="16698"/>
    <cellStyle name="T_Book1_1_CPK 2 5 2" xfId="16699"/>
    <cellStyle name="T_Book1_1_CPK 2 5 2 2" xfId="16700"/>
    <cellStyle name="T_Book1_1_CPK 2 5 2 3" xfId="16701"/>
    <cellStyle name="T_Book1_1_CPK 2 5 3" xfId="16702"/>
    <cellStyle name="T_Book1_1_CPK 2 5 4" xfId="16703"/>
    <cellStyle name="T_Book1_1_CPK 2 5 5" xfId="16704"/>
    <cellStyle name="T_Book1_1_CPK 2 6" xfId="16705"/>
    <cellStyle name="T_Book1_1_CPK 2 6 2" xfId="16706"/>
    <cellStyle name="T_Book1_1_CPK 2 6 2 2" xfId="16707"/>
    <cellStyle name="T_Book1_1_CPK 2 6 2 3" xfId="16708"/>
    <cellStyle name="T_Book1_1_CPK 2 6 3" xfId="16709"/>
    <cellStyle name="T_Book1_1_CPK 2 6 4" xfId="16710"/>
    <cellStyle name="T_Book1_1_CPK 2 6 5" xfId="16711"/>
    <cellStyle name="T_Book1_1_CPK 2 7" xfId="16712"/>
    <cellStyle name="T_Book1_1_CPK 2 7 2" xfId="16713"/>
    <cellStyle name="T_Book1_1_CPK 2 7 3" xfId="16714"/>
    <cellStyle name="T_Book1_1_CPK 2 7 4" xfId="16715"/>
    <cellStyle name="T_Book1_1_CPK 2 8" xfId="16716"/>
    <cellStyle name="T_Book1_1_CPK 2 8 2" xfId="16717"/>
    <cellStyle name="T_Book1_1_CPK 2 8 3" xfId="16718"/>
    <cellStyle name="T_Book1_1_CPK 2 8 4" xfId="16719"/>
    <cellStyle name="T_Book1_1_CPK 2 9" xfId="16720"/>
    <cellStyle name="T_Book1_1_CPK 2 9 2" xfId="16721"/>
    <cellStyle name="T_Book1_1_CPK 3" xfId="16722"/>
    <cellStyle name="T_Book1_1_CPK 3 10" xfId="16723"/>
    <cellStyle name="T_Book1_1_CPK 3 11" xfId="16724"/>
    <cellStyle name="T_Book1_1_CPK 3 2" xfId="16725"/>
    <cellStyle name="T_Book1_1_CPK 3 2 2" xfId="16726"/>
    <cellStyle name="T_Book1_1_CPK 3 2 2 2" xfId="16727"/>
    <cellStyle name="T_Book1_1_CPK 3 2 2 3" xfId="16728"/>
    <cellStyle name="T_Book1_1_CPK 3 2 3" xfId="16729"/>
    <cellStyle name="T_Book1_1_CPK 3 2 4" xfId="16730"/>
    <cellStyle name="T_Book1_1_CPK 3 2 5" xfId="16731"/>
    <cellStyle name="T_Book1_1_CPK 3 3" xfId="16732"/>
    <cellStyle name="T_Book1_1_CPK 3 3 2" xfId="16733"/>
    <cellStyle name="T_Book1_1_CPK 3 3 2 2" xfId="16734"/>
    <cellStyle name="T_Book1_1_CPK 3 3 2 3" xfId="16735"/>
    <cellStyle name="T_Book1_1_CPK 3 3 3" xfId="16736"/>
    <cellStyle name="T_Book1_1_CPK 3 3 4" xfId="16737"/>
    <cellStyle name="T_Book1_1_CPK 3 3 5" xfId="16738"/>
    <cellStyle name="T_Book1_1_CPK 3 4" xfId="16739"/>
    <cellStyle name="T_Book1_1_CPK 3 4 2" xfId="16740"/>
    <cellStyle name="T_Book1_1_CPK 3 4 2 2" xfId="16741"/>
    <cellStyle name="T_Book1_1_CPK 3 4 2 3" xfId="16742"/>
    <cellStyle name="T_Book1_1_CPK 3 4 3" xfId="16743"/>
    <cellStyle name="T_Book1_1_CPK 3 4 4" xfId="16744"/>
    <cellStyle name="T_Book1_1_CPK 3 4 5" xfId="16745"/>
    <cellStyle name="T_Book1_1_CPK 3 5" xfId="16746"/>
    <cellStyle name="T_Book1_1_CPK 3 5 2" xfId="16747"/>
    <cellStyle name="T_Book1_1_CPK 3 5 2 2" xfId="16748"/>
    <cellStyle name="T_Book1_1_CPK 3 5 2 3" xfId="16749"/>
    <cellStyle name="T_Book1_1_CPK 3 5 3" xfId="16750"/>
    <cellStyle name="T_Book1_1_CPK 3 5 4" xfId="16751"/>
    <cellStyle name="T_Book1_1_CPK 3 5 5" xfId="16752"/>
    <cellStyle name="T_Book1_1_CPK 3 6" xfId="16753"/>
    <cellStyle name="T_Book1_1_CPK 3 6 2" xfId="16754"/>
    <cellStyle name="T_Book1_1_CPK 3 6 2 2" xfId="16755"/>
    <cellStyle name="T_Book1_1_CPK 3 6 2 3" xfId="16756"/>
    <cellStyle name="T_Book1_1_CPK 3 6 3" xfId="16757"/>
    <cellStyle name="T_Book1_1_CPK 3 6 4" xfId="16758"/>
    <cellStyle name="T_Book1_1_CPK 3 6 5" xfId="16759"/>
    <cellStyle name="T_Book1_1_CPK 3 7" xfId="16760"/>
    <cellStyle name="T_Book1_1_CPK 3 7 2" xfId="16761"/>
    <cellStyle name="T_Book1_1_CPK 3 7 3" xfId="16762"/>
    <cellStyle name="T_Book1_1_CPK 3 7 4" xfId="16763"/>
    <cellStyle name="T_Book1_1_CPK 3 8" xfId="16764"/>
    <cellStyle name="T_Book1_1_CPK 3 8 2" xfId="16765"/>
    <cellStyle name="T_Book1_1_CPK 3 8 3" xfId="16766"/>
    <cellStyle name="T_Book1_1_CPK 3 8 4" xfId="16767"/>
    <cellStyle name="T_Book1_1_CPK 3 9" xfId="16768"/>
    <cellStyle name="T_Book1_1_CPK 3 9 2" xfId="16769"/>
    <cellStyle name="T_Book1_1_CPK 4" xfId="16770"/>
    <cellStyle name="T_Book1_1_CPK 4 10" xfId="16771"/>
    <cellStyle name="T_Book1_1_CPK 4 11" xfId="16772"/>
    <cellStyle name="T_Book1_1_CPK 4 2" xfId="16773"/>
    <cellStyle name="T_Book1_1_CPK 4 2 2" xfId="16774"/>
    <cellStyle name="T_Book1_1_CPK 4 2 2 2" xfId="16775"/>
    <cellStyle name="T_Book1_1_CPK 4 2 2 3" xfId="16776"/>
    <cellStyle name="T_Book1_1_CPK 4 2 3" xfId="16777"/>
    <cellStyle name="T_Book1_1_CPK 4 2 4" xfId="16778"/>
    <cellStyle name="T_Book1_1_CPK 4 2 5" xfId="16779"/>
    <cellStyle name="T_Book1_1_CPK 4 3" xfId="16780"/>
    <cellStyle name="T_Book1_1_CPK 4 3 2" xfId="16781"/>
    <cellStyle name="T_Book1_1_CPK 4 3 2 2" xfId="16782"/>
    <cellStyle name="T_Book1_1_CPK 4 3 2 3" xfId="16783"/>
    <cellStyle name="T_Book1_1_CPK 4 3 3" xfId="16784"/>
    <cellStyle name="T_Book1_1_CPK 4 3 4" xfId="16785"/>
    <cellStyle name="T_Book1_1_CPK 4 3 5" xfId="16786"/>
    <cellStyle name="T_Book1_1_CPK 4 4" xfId="16787"/>
    <cellStyle name="T_Book1_1_CPK 4 4 2" xfId="16788"/>
    <cellStyle name="T_Book1_1_CPK 4 4 2 2" xfId="16789"/>
    <cellStyle name="T_Book1_1_CPK 4 4 2 3" xfId="16790"/>
    <cellStyle name="T_Book1_1_CPK 4 4 3" xfId="16791"/>
    <cellStyle name="T_Book1_1_CPK 4 4 4" xfId="16792"/>
    <cellStyle name="T_Book1_1_CPK 4 4 5" xfId="16793"/>
    <cellStyle name="T_Book1_1_CPK 4 5" xfId="16794"/>
    <cellStyle name="T_Book1_1_CPK 4 5 2" xfId="16795"/>
    <cellStyle name="T_Book1_1_CPK 4 5 2 2" xfId="16796"/>
    <cellStyle name="T_Book1_1_CPK 4 5 2 3" xfId="16797"/>
    <cellStyle name="T_Book1_1_CPK 4 5 3" xfId="16798"/>
    <cellStyle name="T_Book1_1_CPK 4 5 4" xfId="16799"/>
    <cellStyle name="T_Book1_1_CPK 4 5 5" xfId="16800"/>
    <cellStyle name="T_Book1_1_CPK 4 6" xfId="16801"/>
    <cellStyle name="T_Book1_1_CPK 4 6 2" xfId="16802"/>
    <cellStyle name="T_Book1_1_CPK 4 6 2 2" xfId="16803"/>
    <cellStyle name="T_Book1_1_CPK 4 6 2 3" xfId="16804"/>
    <cellStyle name="T_Book1_1_CPK 4 6 3" xfId="16805"/>
    <cellStyle name="T_Book1_1_CPK 4 6 4" xfId="16806"/>
    <cellStyle name="T_Book1_1_CPK 4 6 5" xfId="16807"/>
    <cellStyle name="T_Book1_1_CPK 4 7" xfId="16808"/>
    <cellStyle name="T_Book1_1_CPK 4 7 2" xfId="16809"/>
    <cellStyle name="T_Book1_1_CPK 4 7 3" xfId="16810"/>
    <cellStyle name="T_Book1_1_CPK 4 7 4" xfId="16811"/>
    <cellStyle name="T_Book1_1_CPK 4 8" xfId="16812"/>
    <cellStyle name="T_Book1_1_CPK 4 8 2" xfId="16813"/>
    <cellStyle name="T_Book1_1_CPK 4 8 3" xfId="16814"/>
    <cellStyle name="T_Book1_1_CPK 4 8 4" xfId="16815"/>
    <cellStyle name="T_Book1_1_CPK 4 9" xfId="16816"/>
    <cellStyle name="T_Book1_1_CPK 4 9 2" xfId="16817"/>
    <cellStyle name="T_Book1_1_CPK 5" xfId="16818"/>
    <cellStyle name="T_Book1_1_CPK 5 2" xfId="16819"/>
    <cellStyle name="T_Book1_1_CPK 5 2 2" xfId="16820"/>
    <cellStyle name="T_Book1_1_CPK 5 2 3" xfId="16821"/>
    <cellStyle name="T_Book1_1_CPK 5 3" xfId="16822"/>
    <cellStyle name="T_Book1_1_CPK 5 4" xfId="16823"/>
    <cellStyle name="T_Book1_1_CPK 5 5" xfId="16824"/>
    <cellStyle name="T_Book1_1_CPK 6" xfId="16825"/>
    <cellStyle name="T_Book1_1_CPK 6 2" xfId="16826"/>
    <cellStyle name="T_Book1_1_CPK 6 2 2" xfId="16827"/>
    <cellStyle name="T_Book1_1_CPK 6 2 3" xfId="16828"/>
    <cellStyle name="T_Book1_1_CPK 6 3" xfId="16829"/>
    <cellStyle name="T_Book1_1_CPK 6 4" xfId="16830"/>
    <cellStyle name="T_Book1_1_CPK 6 5" xfId="16831"/>
    <cellStyle name="T_Book1_1_CPK 7" xfId="16832"/>
    <cellStyle name="T_Book1_1_CPK 7 2" xfId="16833"/>
    <cellStyle name="T_Book1_1_CPK 7 2 2" xfId="16834"/>
    <cellStyle name="T_Book1_1_CPK 7 2 3" xfId="16835"/>
    <cellStyle name="T_Book1_1_CPK 7 3" xfId="16836"/>
    <cellStyle name="T_Book1_1_CPK 7 4" xfId="16837"/>
    <cellStyle name="T_Book1_1_CPK 7 5" xfId="16838"/>
    <cellStyle name="T_Book1_1_CPK 8" xfId="16839"/>
    <cellStyle name="T_Book1_1_CPK 8 2" xfId="16840"/>
    <cellStyle name="T_Book1_1_CPK 8 2 2" xfId="16841"/>
    <cellStyle name="T_Book1_1_CPK 8 2 3" xfId="16842"/>
    <cellStyle name="T_Book1_1_CPK 8 3" xfId="16843"/>
    <cellStyle name="T_Book1_1_CPK 8 4" xfId="16844"/>
    <cellStyle name="T_Book1_1_CPK 8 5" xfId="16845"/>
    <cellStyle name="T_Book1_1_CPK 9" xfId="16846"/>
    <cellStyle name="T_Book1_1_CPK 9 2" xfId="16847"/>
    <cellStyle name="T_Book1_1_CPK 9 2 2" xfId="16848"/>
    <cellStyle name="T_Book1_1_CPK 9 2 3" xfId="16849"/>
    <cellStyle name="T_Book1_1_CPK 9 3" xfId="16850"/>
    <cellStyle name="T_Book1_1_CPK 9 4" xfId="16851"/>
    <cellStyle name="T_Book1_1_CPK 9 5" xfId="16852"/>
    <cellStyle name="T_Book1_1_CPK_CAY XANH" xfId="16853"/>
    <cellStyle name="T_Book1_1_CPK_CAY XANH 10" xfId="16854"/>
    <cellStyle name="T_Book1_1_CPK_CAY XANH 11" xfId="16855"/>
    <cellStyle name="T_Book1_1_CPK_CAY XANH 2" xfId="16856"/>
    <cellStyle name="T_Book1_1_CPK_CAY XANH 2 2" xfId="16857"/>
    <cellStyle name="T_Book1_1_CPK_CAY XANH 2 2 2" xfId="16858"/>
    <cellStyle name="T_Book1_1_CPK_CAY XANH 2 2 3" xfId="16859"/>
    <cellStyle name="T_Book1_1_CPK_CAY XANH 2 3" xfId="16860"/>
    <cellStyle name="T_Book1_1_CPK_CAY XANH 2 4" xfId="16861"/>
    <cellStyle name="T_Book1_1_CPK_CAY XANH 2 5" xfId="16862"/>
    <cellStyle name="T_Book1_1_CPK_CAY XANH 3" xfId="16863"/>
    <cellStyle name="T_Book1_1_CPK_CAY XANH 3 2" xfId="16864"/>
    <cellStyle name="T_Book1_1_CPK_CAY XANH 3 2 2" xfId="16865"/>
    <cellStyle name="T_Book1_1_CPK_CAY XANH 3 2 3" xfId="16866"/>
    <cellStyle name="T_Book1_1_CPK_CAY XANH 3 3" xfId="16867"/>
    <cellStyle name="T_Book1_1_CPK_CAY XANH 3 4" xfId="16868"/>
    <cellStyle name="T_Book1_1_CPK_CAY XANH 3 5" xfId="16869"/>
    <cellStyle name="T_Book1_1_CPK_CAY XANH 4" xfId="16870"/>
    <cellStyle name="T_Book1_1_CPK_CAY XANH 4 2" xfId="16871"/>
    <cellStyle name="T_Book1_1_CPK_CAY XANH 4 2 2" xfId="16872"/>
    <cellStyle name="T_Book1_1_CPK_CAY XANH 4 2 3" xfId="16873"/>
    <cellStyle name="T_Book1_1_CPK_CAY XANH 4 3" xfId="16874"/>
    <cellStyle name="T_Book1_1_CPK_CAY XANH 4 4" xfId="16875"/>
    <cellStyle name="T_Book1_1_CPK_CAY XANH 4 5" xfId="16876"/>
    <cellStyle name="T_Book1_1_CPK_CAY XANH 5" xfId="16877"/>
    <cellStyle name="T_Book1_1_CPK_CAY XANH 5 2" xfId="16878"/>
    <cellStyle name="T_Book1_1_CPK_CAY XANH 5 2 2" xfId="16879"/>
    <cellStyle name="T_Book1_1_CPK_CAY XANH 5 2 3" xfId="16880"/>
    <cellStyle name="T_Book1_1_CPK_CAY XANH 5 3" xfId="16881"/>
    <cellStyle name="T_Book1_1_CPK_CAY XANH 5 4" xfId="16882"/>
    <cellStyle name="T_Book1_1_CPK_CAY XANH 5 5" xfId="16883"/>
    <cellStyle name="T_Book1_1_CPK_CAY XANH 6" xfId="16884"/>
    <cellStyle name="T_Book1_1_CPK_CAY XANH 6 2" xfId="16885"/>
    <cellStyle name="T_Book1_1_CPK_CAY XANH 6 2 2" xfId="16886"/>
    <cellStyle name="T_Book1_1_CPK_CAY XANH 6 2 3" xfId="16887"/>
    <cellStyle name="T_Book1_1_CPK_CAY XANH 6 3" xfId="16888"/>
    <cellStyle name="T_Book1_1_CPK_CAY XANH 6 4" xfId="16889"/>
    <cellStyle name="T_Book1_1_CPK_CAY XANH 6 5" xfId="16890"/>
    <cellStyle name="T_Book1_1_CPK_CAY XANH 7" xfId="16891"/>
    <cellStyle name="T_Book1_1_CPK_CAY XANH 7 2" xfId="16892"/>
    <cellStyle name="T_Book1_1_CPK_CAY XANH 7 3" xfId="16893"/>
    <cellStyle name="T_Book1_1_CPK_CAY XANH 7 4" xfId="16894"/>
    <cellStyle name="T_Book1_1_CPK_CAY XANH 8" xfId="16895"/>
    <cellStyle name="T_Book1_1_CPK_CAY XANH 8 2" xfId="16896"/>
    <cellStyle name="T_Book1_1_CPK_CAY XANH 8 3" xfId="16897"/>
    <cellStyle name="T_Book1_1_CPK_CAY XANH 8 4" xfId="16898"/>
    <cellStyle name="T_Book1_1_CPK_CAY XANH 9" xfId="16899"/>
    <cellStyle name="T_Book1_1_CPK_CAY XANH 9 2" xfId="16900"/>
    <cellStyle name="T_Book1_1_CPK_DU TOAN CV 23-9 (phan cay xanh)" xfId="16901"/>
    <cellStyle name="T_Book1_1_CPK_DU TOAN CV 23-9 (phan cay xanh) 10" xfId="16902"/>
    <cellStyle name="T_Book1_1_CPK_DU TOAN CV 23-9 (phan cay xanh) 11" xfId="16903"/>
    <cellStyle name="T_Book1_1_CPK_DU TOAN CV 23-9 (phan cay xanh) 2" xfId="16904"/>
    <cellStyle name="T_Book1_1_CPK_DU TOAN CV 23-9 (phan cay xanh) 2 2" xfId="16905"/>
    <cellStyle name="T_Book1_1_CPK_DU TOAN CV 23-9 (phan cay xanh) 2 2 2" xfId="16906"/>
    <cellStyle name="T_Book1_1_CPK_DU TOAN CV 23-9 (phan cay xanh) 2 2 3" xfId="16907"/>
    <cellStyle name="T_Book1_1_CPK_DU TOAN CV 23-9 (phan cay xanh) 2 3" xfId="16908"/>
    <cellStyle name="T_Book1_1_CPK_DU TOAN CV 23-9 (phan cay xanh) 2 4" xfId="16909"/>
    <cellStyle name="T_Book1_1_CPK_DU TOAN CV 23-9 (phan cay xanh) 2 5" xfId="16910"/>
    <cellStyle name="T_Book1_1_CPK_DU TOAN CV 23-9 (phan cay xanh) 3" xfId="16911"/>
    <cellStyle name="T_Book1_1_CPK_DU TOAN CV 23-9 (phan cay xanh) 3 2" xfId="16912"/>
    <cellStyle name="T_Book1_1_CPK_DU TOAN CV 23-9 (phan cay xanh) 3 2 2" xfId="16913"/>
    <cellStyle name="T_Book1_1_CPK_DU TOAN CV 23-9 (phan cay xanh) 3 2 3" xfId="16914"/>
    <cellStyle name="T_Book1_1_CPK_DU TOAN CV 23-9 (phan cay xanh) 3 3" xfId="16915"/>
    <cellStyle name="T_Book1_1_CPK_DU TOAN CV 23-9 (phan cay xanh) 3 4" xfId="16916"/>
    <cellStyle name="T_Book1_1_CPK_DU TOAN CV 23-9 (phan cay xanh) 3 5" xfId="16917"/>
    <cellStyle name="T_Book1_1_CPK_DU TOAN CV 23-9 (phan cay xanh) 4" xfId="16918"/>
    <cellStyle name="T_Book1_1_CPK_DU TOAN CV 23-9 (phan cay xanh) 4 2" xfId="16919"/>
    <cellStyle name="T_Book1_1_CPK_DU TOAN CV 23-9 (phan cay xanh) 4 2 2" xfId="16920"/>
    <cellStyle name="T_Book1_1_CPK_DU TOAN CV 23-9 (phan cay xanh) 4 2 3" xfId="16921"/>
    <cellStyle name="T_Book1_1_CPK_DU TOAN CV 23-9 (phan cay xanh) 4 3" xfId="16922"/>
    <cellStyle name="T_Book1_1_CPK_DU TOAN CV 23-9 (phan cay xanh) 4 4" xfId="16923"/>
    <cellStyle name="T_Book1_1_CPK_DU TOAN CV 23-9 (phan cay xanh) 4 5" xfId="16924"/>
    <cellStyle name="T_Book1_1_CPK_DU TOAN CV 23-9 (phan cay xanh) 5" xfId="16925"/>
    <cellStyle name="T_Book1_1_CPK_DU TOAN CV 23-9 (phan cay xanh) 5 2" xfId="16926"/>
    <cellStyle name="T_Book1_1_CPK_DU TOAN CV 23-9 (phan cay xanh) 5 2 2" xfId="16927"/>
    <cellStyle name="T_Book1_1_CPK_DU TOAN CV 23-9 (phan cay xanh) 5 2 3" xfId="16928"/>
    <cellStyle name="T_Book1_1_CPK_DU TOAN CV 23-9 (phan cay xanh) 5 3" xfId="16929"/>
    <cellStyle name="T_Book1_1_CPK_DU TOAN CV 23-9 (phan cay xanh) 5 4" xfId="16930"/>
    <cellStyle name="T_Book1_1_CPK_DU TOAN CV 23-9 (phan cay xanh) 5 5" xfId="16931"/>
    <cellStyle name="T_Book1_1_CPK_DU TOAN CV 23-9 (phan cay xanh) 6" xfId="16932"/>
    <cellStyle name="T_Book1_1_CPK_DU TOAN CV 23-9 (phan cay xanh) 6 2" xfId="16933"/>
    <cellStyle name="T_Book1_1_CPK_DU TOAN CV 23-9 (phan cay xanh) 6 2 2" xfId="16934"/>
    <cellStyle name="T_Book1_1_CPK_DU TOAN CV 23-9 (phan cay xanh) 6 2 3" xfId="16935"/>
    <cellStyle name="T_Book1_1_CPK_DU TOAN CV 23-9 (phan cay xanh) 6 3" xfId="16936"/>
    <cellStyle name="T_Book1_1_CPK_DU TOAN CV 23-9 (phan cay xanh) 6 4" xfId="16937"/>
    <cellStyle name="T_Book1_1_CPK_DU TOAN CV 23-9 (phan cay xanh) 6 5" xfId="16938"/>
    <cellStyle name="T_Book1_1_CPK_DU TOAN CV 23-9 (phan cay xanh) 7" xfId="16939"/>
    <cellStyle name="T_Book1_1_CPK_DU TOAN CV 23-9 (phan cay xanh) 7 2" xfId="16940"/>
    <cellStyle name="T_Book1_1_CPK_DU TOAN CV 23-9 (phan cay xanh) 7 3" xfId="16941"/>
    <cellStyle name="T_Book1_1_CPK_DU TOAN CV 23-9 (phan cay xanh) 7 4" xfId="16942"/>
    <cellStyle name="T_Book1_1_CPK_DU TOAN CV 23-9 (phan cay xanh) 8" xfId="16943"/>
    <cellStyle name="T_Book1_1_CPK_DU TOAN CV 23-9 (phan cay xanh) 8 2" xfId="16944"/>
    <cellStyle name="T_Book1_1_CPK_DU TOAN CV 23-9 (phan cay xanh) 8 3" xfId="16945"/>
    <cellStyle name="T_Book1_1_CPK_DU TOAN CV 23-9 (phan cay xanh) 8 4" xfId="16946"/>
    <cellStyle name="T_Book1_1_CPK_DU TOAN CV 23-9 (phan cay xanh) 9" xfId="16947"/>
    <cellStyle name="T_Book1_1_CPK_DU TOAN CV 23-9 (phan cay xanh) 9 2" xfId="16948"/>
    <cellStyle name="T_Book1_1_CPK_DU TOAN CV 23-9 ++++" xfId="16949"/>
    <cellStyle name="T_Book1_1_CPK_DU TOAN CV 23-9 ++++ 10" xfId="16950"/>
    <cellStyle name="T_Book1_1_CPK_DU TOAN CV 23-9 ++++ 11" xfId="16951"/>
    <cellStyle name="T_Book1_1_CPK_DU TOAN CV 23-9 ++++ 2" xfId="16952"/>
    <cellStyle name="T_Book1_1_CPK_DU TOAN CV 23-9 ++++ 2 2" xfId="16953"/>
    <cellStyle name="T_Book1_1_CPK_DU TOAN CV 23-9 ++++ 2 2 2" xfId="16954"/>
    <cellStyle name="T_Book1_1_CPK_DU TOAN CV 23-9 ++++ 2 2 3" xfId="16955"/>
    <cellStyle name="T_Book1_1_CPK_DU TOAN CV 23-9 ++++ 2 3" xfId="16956"/>
    <cellStyle name="T_Book1_1_CPK_DU TOAN CV 23-9 ++++ 2 4" xfId="16957"/>
    <cellStyle name="T_Book1_1_CPK_DU TOAN CV 23-9 ++++ 2 5" xfId="16958"/>
    <cellStyle name="T_Book1_1_CPK_DU TOAN CV 23-9 ++++ 3" xfId="16959"/>
    <cellStyle name="T_Book1_1_CPK_DU TOAN CV 23-9 ++++ 3 2" xfId="16960"/>
    <cellStyle name="T_Book1_1_CPK_DU TOAN CV 23-9 ++++ 3 2 2" xfId="16961"/>
    <cellStyle name="T_Book1_1_CPK_DU TOAN CV 23-9 ++++ 3 2 3" xfId="16962"/>
    <cellStyle name="T_Book1_1_CPK_DU TOAN CV 23-9 ++++ 3 3" xfId="16963"/>
    <cellStyle name="T_Book1_1_CPK_DU TOAN CV 23-9 ++++ 3 4" xfId="16964"/>
    <cellStyle name="T_Book1_1_CPK_DU TOAN CV 23-9 ++++ 3 5" xfId="16965"/>
    <cellStyle name="T_Book1_1_CPK_DU TOAN CV 23-9 ++++ 4" xfId="16966"/>
    <cellStyle name="T_Book1_1_CPK_DU TOAN CV 23-9 ++++ 4 2" xfId="16967"/>
    <cellStyle name="T_Book1_1_CPK_DU TOAN CV 23-9 ++++ 4 2 2" xfId="16968"/>
    <cellStyle name="T_Book1_1_CPK_DU TOAN CV 23-9 ++++ 4 2 3" xfId="16969"/>
    <cellStyle name="T_Book1_1_CPK_DU TOAN CV 23-9 ++++ 4 3" xfId="16970"/>
    <cellStyle name="T_Book1_1_CPK_DU TOAN CV 23-9 ++++ 4 4" xfId="16971"/>
    <cellStyle name="T_Book1_1_CPK_DU TOAN CV 23-9 ++++ 4 5" xfId="16972"/>
    <cellStyle name="T_Book1_1_CPK_DU TOAN CV 23-9 ++++ 5" xfId="16973"/>
    <cellStyle name="T_Book1_1_CPK_DU TOAN CV 23-9 ++++ 5 2" xfId="16974"/>
    <cellStyle name="T_Book1_1_CPK_DU TOAN CV 23-9 ++++ 5 2 2" xfId="16975"/>
    <cellStyle name="T_Book1_1_CPK_DU TOAN CV 23-9 ++++ 5 2 3" xfId="16976"/>
    <cellStyle name="T_Book1_1_CPK_DU TOAN CV 23-9 ++++ 5 3" xfId="16977"/>
    <cellStyle name="T_Book1_1_CPK_DU TOAN CV 23-9 ++++ 5 4" xfId="16978"/>
    <cellStyle name="T_Book1_1_CPK_DU TOAN CV 23-9 ++++ 5 5" xfId="16979"/>
    <cellStyle name="T_Book1_1_CPK_DU TOAN CV 23-9 ++++ 6" xfId="16980"/>
    <cellStyle name="T_Book1_1_CPK_DU TOAN CV 23-9 ++++ 6 2" xfId="16981"/>
    <cellStyle name="T_Book1_1_CPK_DU TOAN CV 23-9 ++++ 6 2 2" xfId="16982"/>
    <cellStyle name="T_Book1_1_CPK_DU TOAN CV 23-9 ++++ 6 2 3" xfId="16983"/>
    <cellStyle name="T_Book1_1_CPK_DU TOAN CV 23-9 ++++ 6 3" xfId="16984"/>
    <cellStyle name="T_Book1_1_CPK_DU TOAN CV 23-9 ++++ 6 4" xfId="16985"/>
    <cellStyle name="T_Book1_1_CPK_DU TOAN CV 23-9 ++++ 6 5" xfId="16986"/>
    <cellStyle name="T_Book1_1_CPK_DU TOAN CV 23-9 ++++ 7" xfId="16987"/>
    <cellStyle name="T_Book1_1_CPK_DU TOAN CV 23-9 ++++ 7 2" xfId="16988"/>
    <cellStyle name="T_Book1_1_CPK_DU TOAN CV 23-9 ++++ 7 3" xfId="16989"/>
    <cellStyle name="T_Book1_1_CPK_DU TOAN CV 23-9 ++++ 7 4" xfId="16990"/>
    <cellStyle name="T_Book1_1_CPK_DU TOAN CV 23-9 ++++ 8" xfId="16991"/>
    <cellStyle name="T_Book1_1_CPK_DU TOAN CV 23-9 ++++ 8 2" xfId="16992"/>
    <cellStyle name="T_Book1_1_CPK_DU TOAN CV 23-9 ++++ 8 3" xfId="16993"/>
    <cellStyle name="T_Book1_1_CPK_DU TOAN CV 23-9 ++++ 8 4" xfId="16994"/>
    <cellStyle name="T_Book1_1_CPK_DU TOAN CV 23-9 ++++ 9" xfId="16995"/>
    <cellStyle name="T_Book1_1_CPK_DU TOAN CV 23-9 ++++ 9 2" xfId="16996"/>
    <cellStyle name="T_Book1_1_CPK_DU TOAN CV 23-9 SUA" xfId="16997"/>
    <cellStyle name="T_Book1_1_CPK_DU TOAN CV 23-9 SUA 10" xfId="16998"/>
    <cellStyle name="T_Book1_1_CPK_DU TOAN CV 23-9 SUA 11" xfId="16999"/>
    <cellStyle name="T_Book1_1_CPK_DU TOAN CV 23-9 SUA 2" xfId="17000"/>
    <cellStyle name="T_Book1_1_CPK_DU TOAN CV 23-9 SUA 2 2" xfId="17001"/>
    <cellStyle name="T_Book1_1_CPK_DU TOAN CV 23-9 SUA 2 2 2" xfId="17002"/>
    <cellStyle name="T_Book1_1_CPK_DU TOAN CV 23-9 SUA 2 2 3" xfId="17003"/>
    <cellStyle name="T_Book1_1_CPK_DU TOAN CV 23-9 SUA 2 3" xfId="17004"/>
    <cellStyle name="T_Book1_1_CPK_DU TOAN CV 23-9 SUA 2 4" xfId="17005"/>
    <cellStyle name="T_Book1_1_CPK_DU TOAN CV 23-9 SUA 2 5" xfId="17006"/>
    <cellStyle name="T_Book1_1_CPK_DU TOAN CV 23-9 SUA 3" xfId="17007"/>
    <cellStyle name="T_Book1_1_CPK_DU TOAN CV 23-9 SUA 3 2" xfId="17008"/>
    <cellStyle name="T_Book1_1_CPK_DU TOAN CV 23-9 SUA 3 2 2" xfId="17009"/>
    <cellStyle name="T_Book1_1_CPK_DU TOAN CV 23-9 SUA 3 2 3" xfId="17010"/>
    <cellStyle name="T_Book1_1_CPK_DU TOAN CV 23-9 SUA 3 3" xfId="17011"/>
    <cellStyle name="T_Book1_1_CPK_DU TOAN CV 23-9 SUA 3 4" xfId="17012"/>
    <cellStyle name="T_Book1_1_CPK_DU TOAN CV 23-9 SUA 3 5" xfId="17013"/>
    <cellStyle name="T_Book1_1_CPK_DU TOAN CV 23-9 SUA 4" xfId="17014"/>
    <cellStyle name="T_Book1_1_CPK_DU TOAN CV 23-9 SUA 4 2" xfId="17015"/>
    <cellStyle name="T_Book1_1_CPK_DU TOAN CV 23-9 SUA 4 2 2" xfId="17016"/>
    <cellStyle name="T_Book1_1_CPK_DU TOAN CV 23-9 SUA 4 2 3" xfId="17017"/>
    <cellStyle name="T_Book1_1_CPK_DU TOAN CV 23-9 SUA 4 3" xfId="17018"/>
    <cellStyle name="T_Book1_1_CPK_DU TOAN CV 23-9 SUA 4 4" xfId="17019"/>
    <cellStyle name="T_Book1_1_CPK_DU TOAN CV 23-9 SUA 4 5" xfId="17020"/>
    <cellStyle name="T_Book1_1_CPK_DU TOAN CV 23-9 SUA 5" xfId="17021"/>
    <cellStyle name="T_Book1_1_CPK_DU TOAN CV 23-9 SUA 5 2" xfId="17022"/>
    <cellStyle name="T_Book1_1_CPK_DU TOAN CV 23-9 SUA 5 2 2" xfId="17023"/>
    <cellStyle name="T_Book1_1_CPK_DU TOAN CV 23-9 SUA 5 2 3" xfId="17024"/>
    <cellStyle name="T_Book1_1_CPK_DU TOAN CV 23-9 SUA 5 3" xfId="17025"/>
    <cellStyle name="T_Book1_1_CPK_DU TOAN CV 23-9 SUA 5 4" xfId="17026"/>
    <cellStyle name="T_Book1_1_CPK_DU TOAN CV 23-9 SUA 5 5" xfId="17027"/>
    <cellStyle name="T_Book1_1_CPK_DU TOAN CV 23-9 SUA 6" xfId="17028"/>
    <cellStyle name="T_Book1_1_CPK_DU TOAN CV 23-9 SUA 6 2" xfId="17029"/>
    <cellStyle name="T_Book1_1_CPK_DU TOAN CV 23-9 SUA 6 2 2" xfId="17030"/>
    <cellStyle name="T_Book1_1_CPK_DU TOAN CV 23-9 SUA 6 2 3" xfId="17031"/>
    <cellStyle name="T_Book1_1_CPK_DU TOAN CV 23-9 SUA 6 3" xfId="17032"/>
    <cellStyle name="T_Book1_1_CPK_DU TOAN CV 23-9 SUA 6 4" xfId="17033"/>
    <cellStyle name="T_Book1_1_CPK_DU TOAN CV 23-9 SUA 6 5" xfId="17034"/>
    <cellStyle name="T_Book1_1_CPK_DU TOAN CV 23-9 SUA 7" xfId="17035"/>
    <cellStyle name="T_Book1_1_CPK_DU TOAN CV 23-9 SUA 7 2" xfId="17036"/>
    <cellStyle name="T_Book1_1_CPK_DU TOAN CV 23-9 SUA 7 3" xfId="17037"/>
    <cellStyle name="T_Book1_1_CPK_DU TOAN CV 23-9 SUA 7 4" xfId="17038"/>
    <cellStyle name="T_Book1_1_CPK_DU TOAN CV 23-9 SUA 8" xfId="17039"/>
    <cellStyle name="T_Book1_1_CPK_DU TOAN CV 23-9 SUA 8 2" xfId="17040"/>
    <cellStyle name="T_Book1_1_CPK_DU TOAN CV 23-9 SUA 8 3" xfId="17041"/>
    <cellStyle name="T_Book1_1_CPK_DU TOAN CV 23-9 SUA 8 4" xfId="17042"/>
    <cellStyle name="T_Book1_1_CPK_DU TOAN CV 23-9 SUA 9" xfId="17043"/>
    <cellStyle name="T_Book1_1_CPK_DU TOAN CV 23-9 SUA 9 2" xfId="17044"/>
    <cellStyle name="T_Book1_1_CPK_DU TOAN CV tao dan (phan cay xanh)" xfId="17045"/>
    <cellStyle name="T_Book1_1_CPK_DU TOAN CV tao dan (phan cay xanh) 10" xfId="17046"/>
    <cellStyle name="T_Book1_1_CPK_DU TOAN CV tao dan (phan cay xanh) 11" xfId="17047"/>
    <cellStyle name="T_Book1_1_CPK_DU TOAN CV tao dan (phan cay xanh) 2" xfId="17048"/>
    <cellStyle name="T_Book1_1_CPK_DU TOAN CV tao dan (phan cay xanh) 2 2" xfId="17049"/>
    <cellStyle name="T_Book1_1_CPK_DU TOAN CV tao dan (phan cay xanh) 2 2 2" xfId="17050"/>
    <cellStyle name="T_Book1_1_CPK_DU TOAN CV tao dan (phan cay xanh) 2 2 3" xfId="17051"/>
    <cellStyle name="T_Book1_1_CPK_DU TOAN CV tao dan (phan cay xanh) 2 3" xfId="17052"/>
    <cellStyle name="T_Book1_1_CPK_DU TOAN CV tao dan (phan cay xanh) 2 4" xfId="17053"/>
    <cellStyle name="T_Book1_1_CPK_DU TOAN CV tao dan (phan cay xanh) 2 5" xfId="17054"/>
    <cellStyle name="T_Book1_1_CPK_DU TOAN CV tao dan (phan cay xanh) 3" xfId="17055"/>
    <cellStyle name="T_Book1_1_CPK_DU TOAN CV tao dan (phan cay xanh) 3 2" xfId="17056"/>
    <cellStyle name="T_Book1_1_CPK_DU TOAN CV tao dan (phan cay xanh) 3 2 2" xfId="17057"/>
    <cellStyle name="T_Book1_1_CPK_DU TOAN CV tao dan (phan cay xanh) 3 2 3" xfId="17058"/>
    <cellStyle name="T_Book1_1_CPK_DU TOAN CV tao dan (phan cay xanh) 3 3" xfId="17059"/>
    <cellStyle name="T_Book1_1_CPK_DU TOAN CV tao dan (phan cay xanh) 3 4" xfId="17060"/>
    <cellStyle name="T_Book1_1_CPK_DU TOAN CV tao dan (phan cay xanh) 3 5" xfId="17061"/>
    <cellStyle name="T_Book1_1_CPK_DU TOAN CV tao dan (phan cay xanh) 4" xfId="17062"/>
    <cellStyle name="T_Book1_1_CPK_DU TOAN CV tao dan (phan cay xanh) 4 2" xfId="17063"/>
    <cellStyle name="T_Book1_1_CPK_DU TOAN CV tao dan (phan cay xanh) 4 2 2" xfId="17064"/>
    <cellStyle name="T_Book1_1_CPK_DU TOAN CV tao dan (phan cay xanh) 4 2 3" xfId="17065"/>
    <cellStyle name="T_Book1_1_CPK_DU TOAN CV tao dan (phan cay xanh) 4 3" xfId="17066"/>
    <cellStyle name="T_Book1_1_CPK_DU TOAN CV tao dan (phan cay xanh) 4 4" xfId="17067"/>
    <cellStyle name="T_Book1_1_CPK_DU TOAN CV tao dan (phan cay xanh) 4 5" xfId="17068"/>
    <cellStyle name="T_Book1_1_CPK_DU TOAN CV tao dan (phan cay xanh) 5" xfId="17069"/>
    <cellStyle name="T_Book1_1_CPK_DU TOAN CV tao dan (phan cay xanh) 5 2" xfId="17070"/>
    <cellStyle name="T_Book1_1_CPK_DU TOAN CV tao dan (phan cay xanh) 5 2 2" xfId="17071"/>
    <cellStyle name="T_Book1_1_CPK_DU TOAN CV tao dan (phan cay xanh) 5 2 3" xfId="17072"/>
    <cellStyle name="T_Book1_1_CPK_DU TOAN CV tao dan (phan cay xanh) 5 3" xfId="17073"/>
    <cellStyle name="T_Book1_1_CPK_DU TOAN CV tao dan (phan cay xanh) 5 4" xfId="17074"/>
    <cellStyle name="T_Book1_1_CPK_DU TOAN CV tao dan (phan cay xanh) 5 5" xfId="17075"/>
    <cellStyle name="T_Book1_1_CPK_DU TOAN CV tao dan (phan cay xanh) 6" xfId="17076"/>
    <cellStyle name="T_Book1_1_CPK_DU TOAN CV tao dan (phan cay xanh) 6 2" xfId="17077"/>
    <cellStyle name="T_Book1_1_CPK_DU TOAN CV tao dan (phan cay xanh) 6 2 2" xfId="17078"/>
    <cellStyle name="T_Book1_1_CPK_DU TOAN CV tao dan (phan cay xanh) 6 2 3" xfId="17079"/>
    <cellStyle name="T_Book1_1_CPK_DU TOAN CV tao dan (phan cay xanh) 6 3" xfId="17080"/>
    <cellStyle name="T_Book1_1_CPK_DU TOAN CV tao dan (phan cay xanh) 6 4" xfId="17081"/>
    <cellStyle name="T_Book1_1_CPK_DU TOAN CV tao dan (phan cay xanh) 6 5" xfId="17082"/>
    <cellStyle name="T_Book1_1_CPK_DU TOAN CV tao dan (phan cay xanh) 7" xfId="17083"/>
    <cellStyle name="T_Book1_1_CPK_DU TOAN CV tao dan (phan cay xanh) 7 2" xfId="17084"/>
    <cellStyle name="T_Book1_1_CPK_DU TOAN CV tao dan (phan cay xanh) 7 3" xfId="17085"/>
    <cellStyle name="T_Book1_1_CPK_DU TOAN CV tao dan (phan cay xanh) 7 4" xfId="17086"/>
    <cellStyle name="T_Book1_1_CPK_DU TOAN CV tao dan (phan cay xanh) 8" xfId="17087"/>
    <cellStyle name="T_Book1_1_CPK_DU TOAN CV tao dan (phan cay xanh) 8 2" xfId="17088"/>
    <cellStyle name="T_Book1_1_CPK_DU TOAN CV tao dan (phan cay xanh) 8 3" xfId="17089"/>
    <cellStyle name="T_Book1_1_CPK_DU TOAN CV tao dan (phan cay xanh) 8 4" xfId="17090"/>
    <cellStyle name="T_Book1_1_CPK_DU TOAN CV tao dan (phan cay xanh) 9" xfId="17091"/>
    <cellStyle name="T_Book1_1_CPK_DU TOAN CV tao dan (phan cay xanh) 9 2" xfId="17092"/>
    <cellStyle name="T_Book1_1_CPK_KLCX" xfId="17093"/>
    <cellStyle name="T_Book1_1_CPK_KLCX 10" xfId="17094"/>
    <cellStyle name="T_Book1_1_CPK_KLCX 11" xfId="17095"/>
    <cellStyle name="T_Book1_1_CPK_KLCX 2" xfId="17096"/>
    <cellStyle name="T_Book1_1_CPK_KLCX 2 2" xfId="17097"/>
    <cellStyle name="T_Book1_1_CPK_KLCX 2 2 2" xfId="17098"/>
    <cellStyle name="T_Book1_1_CPK_KLCX 2 2 3" xfId="17099"/>
    <cellStyle name="T_Book1_1_CPK_KLCX 2 3" xfId="17100"/>
    <cellStyle name="T_Book1_1_CPK_KLCX 2 4" xfId="17101"/>
    <cellStyle name="T_Book1_1_CPK_KLCX 2 5" xfId="17102"/>
    <cellStyle name="T_Book1_1_CPK_KLCX 3" xfId="17103"/>
    <cellStyle name="T_Book1_1_CPK_KLCX 3 2" xfId="17104"/>
    <cellStyle name="T_Book1_1_CPK_KLCX 3 2 2" xfId="17105"/>
    <cellStyle name="T_Book1_1_CPK_KLCX 3 2 3" xfId="17106"/>
    <cellStyle name="T_Book1_1_CPK_KLCX 3 3" xfId="17107"/>
    <cellStyle name="T_Book1_1_CPK_KLCX 3 4" xfId="17108"/>
    <cellStyle name="T_Book1_1_CPK_KLCX 3 5" xfId="17109"/>
    <cellStyle name="T_Book1_1_CPK_KLCX 4" xfId="17110"/>
    <cellStyle name="T_Book1_1_CPK_KLCX 4 2" xfId="17111"/>
    <cellStyle name="T_Book1_1_CPK_KLCX 4 2 2" xfId="17112"/>
    <cellStyle name="T_Book1_1_CPK_KLCX 4 2 3" xfId="17113"/>
    <cellStyle name="T_Book1_1_CPK_KLCX 4 3" xfId="17114"/>
    <cellStyle name="T_Book1_1_CPK_KLCX 4 4" xfId="17115"/>
    <cellStyle name="T_Book1_1_CPK_KLCX 4 5" xfId="17116"/>
    <cellStyle name="T_Book1_1_CPK_KLCX 5" xfId="17117"/>
    <cellStyle name="T_Book1_1_CPK_KLCX 5 2" xfId="17118"/>
    <cellStyle name="T_Book1_1_CPK_KLCX 5 2 2" xfId="17119"/>
    <cellStyle name="T_Book1_1_CPK_KLCX 5 2 3" xfId="17120"/>
    <cellStyle name="T_Book1_1_CPK_KLCX 5 3" xfId="17121"/>
    <cellStyle name="T_Book1_1_CPK_KLCX 5 4" xfId="17122"/>
    <cellStyle name="T_Book1_1_CPK_KLCX 5 5" xfId="17123"/>
    <cellStyle name="T_Book1_1_CPK_KLCX 6" xfId="17124"/>
    <cellStyle name="T_Book1_1_CPK_KLCX 6 2" xfId="17125"/>
    <cellStyle name="T_Book1_1_CPK_KLCX 6 2 2" xfId="17126"/>
    <cellStyle name="T_Book1_1_CPK_KLCX 6 2 3" xfId="17127"/>
    <cellStyle name="T_Book1_1_CPK_KLCX 6 3" xfId="17128"/>
    <cellStyle name="T_Book1_1_CPK_KLCX 6 4" xfId="17129"/>
    <cellStyle name="T_Book1_1_CPK_KLCX 6 5" xfId="17130"/>
    <cellStyle name="T_Book1_1_CPK_KLCX 7" xfId="17131"/>
    <cellStyle name="T_Book1_1_CPK_KLCX 7 2" xfId="17132"/>
    <cellStyle name="T_Book1_1_CPK_KLCX 7 3" xfId="17133"/>
    <cellStyle name="T_Book1_1_CPK_KLCX 7 4" xfId="17134"/>
    <cellStyle name="T_Book1_1_CPK_KLCX 8" xfId="17135"/>
    <cellStyle name="T_Book1_1_CPK_KLCX 8 2" xfId="17136"/>
    <cellStyle name="T_Book1_1_CPK_KLCX 8 3" xfId="17137"/>
    <cellStyle name="T_Book1_1_CPK_KLCX 8 4" xfId="17138"/>
    <cellStyle name="T_Book1_1_CPK_KLCX 9" xfId="17139"/>
    <cellStyle name="T_Book1_1_CPK_KLCX 9 2" xfId="17140"/>
    <cellStyle name="T_Book1_1_CPK_PTVT CX" xfId="17141"/>
    <cellStyle name="T_Book1_1_CPK_PTVT CX 10" xfId="17142"/>
    <cellStyle name="T_Book1_1_CPK_PTVT CX 11" xfId="17143"/>
    <cellStyle name="T_Book1_1_CPK_PTVT CX 2" xfId="17144"/>
    <cellStyle name="T_Book1_1_CPK_PTVT CX 2 2" xfId="17145"/>
    <cellStyle name="T_Book1_1_CPK_PTVT CX 2 2 2" xfId="17146"/>
    <cellStyle name="T_Book1_1_CPK_PTVT CX 2 2 3" xfId="17147"/>
    <cellStyle name="T_Book1_1_CPK_PTVT CX 2 3" xfId="17148"/>
    <cellStyle name="T_Book1_1_CPK_PTVT CX 2 4" xfId="17149"/>
    <cellStyle name="T_Book1_1_CPK_PTVT CX 2 5" xfId="17150"/>
    <cellStyle name="T_Book1_1_CPK_PTVT CX 3" xfId="17151"/>
    <cellStyle name="T_Book1_1_CPK_PTVT CX 3 2" xfId="17152"/>
    <cellStyle name="T_Book1_1_CPK_PTVT CX 3 2 2" xfId="17153"/>
    <cellStyle name="T_Book1_1_CPK_PTVT CX 3 2 3" xfId="17154"/>
    <cellStyle name="T_Book1_1_CPK_PTVT CX 3 3" xfId="17155"/>
    <cellStyle name="T_Book1_1_CPK_PTVT CX 3 4" xfId="17156"/>
    <cellStyle name="T_Book1_1_CPK_PTVT CX 3 5" xfId="17157"/>
    <cellStyle name="T_Book1_1_CPK_PTVT CX 4" xfId="17158"/>
    <cellStyle name="T_Book1_1_CPK_PTVT CX 4 2" xfId="17159"/>
    <cellStyle name="T_Book1_1_CPK_PTVT CX 4 2 2" xfId="17160"/>
    <cellStyle name="T_Book1_1_CPK_PTVT CX 4 2 3" xfId="17161"/>
    <cellStyle name="T_Book1_1_CPK_PTVT CX 4 3" xfId="17162"/>
    <cellStyle name="T_Book1_1_CPK_PTVT CX 4 4" xfId="17163"/>
    <cellStyle name="T_Book1_1_CPK_PTVT CX 4 5" xfId="17164"/>
    <cellStyle name="T_Book1_1_CPK_PTVT CX 5" xfId="17165"/>
    <cellStyle name="T_Book1_1_CPK_PTVT CX 5 2" xfId="17166"/>
    <cellStyle name="T_Book1_1_CPK_PTVT CX 5 2 2" xfId="17167"/>
    <cellStyle name="T_Book1_1_CPK_PTVT CX 5 2 3" xfId="17168"/>
    <cellStyle name="T_Book1_1_CPK_PTVT CX 5 3" xfId="17169"/>
    <cellStyle name="T_Book1_1_CPK_PTVT CX 5 4" xfId="17170"/>
    <cellStyle name="T_Book1_1_CPK_PTVT CX 5 5" xfId="17171"/>
    <cellStyle name="T_Book1_1_CPK_PTVT CX 6" xfId="17172"/>
    <cellStyle name="T_Book1_1_CPK_PTVT CX 6 2" xfId="17173"/>
    <cellStyle name="T_Book1_1_CPK_PTVT CX 6 2 2" xfId="17174"/>
    <cellStyle name="T_Book1_1_CPK_PTVT CX 6 2 3" xfId="17175"/>
    <cellStyle name="T_Book1_1_CPK_PTVT CX 6 3" xfId="17176"/>
    <cellStyle name="T_Book1_1_CPK_PTVT CX 6 4" xfId="17177"/>
    <cellStyle name="T_Book1_1_CPK_PTVT CX 6 5" xfId="17178"/>
    <cellStyle name="T_Book1_1_CPK_PTVT CX 7" xfId="17179"/>
    <cellStyle name="T_Book1_1_CPK_PTVT CX 7 2" xfId="17180"/>
    <cellStyle name="T_Book1_1_CPK_PTVT CX 7 3" xfId="17181"/>
    <cellStyle name="T_Book1_1_CPK_PTVT CX 7 4" xfId="17182"/>
    <cellStyle name="T_Book1_1_CPK_PTVT CX 8" xfId="17183"/>
    <cellStyle name="T_Book1_1_CPK_PTVT CX 8 2" xfId="17184"/>
    <cellStyle name="T_Book1_1_CPK_PTVT CX 8 3" xfId="17185"/>
    <cellStyle name="T_Book1_1_CPK_PTVT CX 8 4" xfId="17186"/>
    <cellStyle name="T_Book1_1_CPK_PTVT CX 9" xfId="17187"/>
    <cellStyle name="T_Book1_1_CPK_PTVT CX 9 2" xfId="17188"/>
    <cellStyle name="T_Book1_1_CPK_thiet bi tao dan" xfId="17285"/>
    <cellStyle name="T_Book1_1_CPK_thiet bi tao dan 10" xfId="17286"/>
    <cellStyle name="T_Book1_1_CPK_thiet bi tao dan 11" xfId="17287"/>
    <cellStyle name="T_Book1_1_CPK_thiet bi tao dan 2" xfId="17288"/>
    <cellStyle name="T_Book1_1_CPK_thiet bi tao dan 2 2" xfId="17289"/>
    <cellStyle name="T_Book1_1_CPK_thiet bi tao dan 2 2 2" xfId="17290"/>
    <cellStyle name="T_Book1_1_CPK_thiet bi tao dan 2 2 3" xfId="17291"/>
    <cellStyle name="T_Book1_1_CPK_thiet bi tao dan 2 3" xfId="17292"/>
    <cellStyle name="T_Book1_1_CPK_thiet bi tao dan 2 4" xfId="17293"/>
    <cellStyle name="T_Book1_1_CPK_thiet bi tao dan 2 5" xfId="17294"/>
    <cellStyle name="T_Book1_1_CPK_thiet bi tao dan 3" xfId="17295"/>
    <cellStyle name="T_Book1_1_CPK_thiet bi tao dan 3 2" xfId="17296"/>
    <cellStyle name="T_Book1_1_CPK_thiet bi tao dan 3 2 2" xfId="17297"/>
    <cellStyle name="T_Book1_1_CPK_thiet bi tao dan 3 2 3" xfId="17298"/>
    <cellStyle name="T_Book1_1_CPK_thiet bi tao dan 3 3" xfId="17299"/>
    <cellStyle name="T_Book1_1_CPK_thiet bi tao dan 3 4" xfId="17300"/>
    <cellStyle name="T_Book1_1_CPK_thiet bi tao dan 3 5" xfId="17301"/>
    <cellStyle name="T_Book1_1_CPK_thiet bi tao dan 4" xfId="17302"/>
    <cellStyle name="T_Book1_1_CPK_thiet bi tao dan 4 2" xfId="17303"/>
    <cellStyle name="T_Book1_1_CPK_thiet bi tao dan 4 2 2" xfId="17304"/>
    <cellStyle name="T_Book1_1_CPK_thiet bi tao dan 4 2 3" xfId="17305"/>
    <cellStyle name="T_Book1_1_CPK_thiet bi tao dan 4 3" xfId="17306"/>
    <cellStyle name="T_Book1_1_CPK_thiet bi tao dan 4 4" xfId="17307"/>
    <cellStyle name="T_Book1_1_CPK_thiet bi tao dan 4 5" xfId="17308"/>
    <cellStyle name="T_Book1_1_CPK_thiet bi tao dan 5" xfId="17309"/>
    <cellStyle name="T_Book1_1_CPK_thiet bi tao dan 5 2" xfId="17310"/>
    <cellStyle name="T_Book1_1_CPK_thiet bi tao dan 5 2 2" xfId="17311"/>
    <cellStyle name="T_Book1_1_CPK_thiet bi tao dan 5 2 3" xfId="17312"/>
    <cellStyle name="T_Book1_1_CPK_thiet bi tao dan 5 3" xfId="17313"/>
    <cellStyle name="T_Book1_1_CPK_thiet bi tao dan 5 4" xfId="17314"/>
    <cellStyle name="T_Book1_1_CPK_thiet bi tao dan 5 5" xfId="17315"/>
    <cellStyle name="T_Book1_1_CPK_thiet bi tao dan 6" xfId="17316"/>
    <cellStyle name="T_Book1_1_CPK_thiet bi tao dan 6 2" xfId="17317"/>
    <cellStyle name="T_Book1_1_CPK_thiet bi tao dan 6 2 2" xfId="17318"/>
    <cellStyle name="T_Book1_1_CPK_thiet bi tao dan 6 2 3" xfId="17319"/>
    <cellStyle name="T_Book1_1_CPK_thiet bi tao dan 6 3" xfId="17320"/>
    <cellStyle name="T_Book1_1_CPK_thiet bi tao dan 6 4" xfId="17321"/>
    <cellStyle name="T_Book1_1_CPK_thiet bi tao dan 6 5" xfId="17322"/>
    <cellStyle name="T_Book1_1_CPK_thiet bi tao dan 7" xfId="17323"/>
    <cellStyle name="T_Book1_1_CPK_thiet bi tao dan 7 2" xfId="17324"/>
    <cellStyle name="T_Book1_1_CPK_thiet bi tao dan 7 3" xfId="17325"/>
    <cellStyle name="T_Book1_1_CPK_thiet bi tao dan 7 4" xfId="17326"/>
    <cellStyle name="T_Book1_1_CPK_thiet bi tao dan 8" xfId="17327"/>
    <cellStyle name="T_Book1_1_CPK_thiet bi tao dan 8 2" xfId="17328"/>
    <cellStyle name="T_Book1_1_CPK_thiet bi tao dan 8 3" xfId="17329"/>
    <cellStyle name="T_Book1_1_CPK_thiet bi tao dan 8 4" xfId="17330"/>
    <cellStyle name="T_Book1_1_CPK_thiet bi tao dan 9" xfId="17331"/>
    <cellStyle name="T_Book1_1_CPK_thiet bi tao dan 9 2" xfId="17332"/>
    <cellStyle name="T_Book1_1_CPK_TONG DU TOAN CV TAO DAN" xfId="17189"/>
    <cellStyle name="T_Book1_1_CPK_TONG DU TOAN CV TAO DAN 10" xfId="17190"/>
    <cellStyle name="T_Book1_1_CPK_TONG DU TOAN CV TAO DAN 11" xfId="17191"/>
    <cellStyle name="T_Book1_1_CPK_TONG DU TOAN CV TAO DAN 2" xfId="17192"/>
    <cellStyle name="T_Book1_1_CPK_TONG DU TOAN CV TAO DAN 2 2" xfId="17193"/>
    <cellStyle name="T_Book1_1_CPK_TONG DU TOAN CV TAO DAN 2 2 2" xfId="17194"/>
    <cellStyle name="T_Book1_1_CPK_TONG DU TOAN CV TAO DAN 2 2 3" xfId="17195"/>
    <cellStyle name="T_Book1_1_CPK_TONG DU TOAN CV TAO DAN 2 3" xfId="17196"/>
    <cellStyle name="T_Book1_1_CPK_TONG DU TOAN CV TAO DAN 2 4" xfId="17197"/>
    <cellStyle name="T_Book1_1_CPK_TONG DU TOAN CV TAO DAN 2 5" xfId="17198"/>
    <cellStyle name="T_Book1_1_CPK_TONG DU TOAN CV TAO DAN 3" xfId="17199"/>
    <cellStyle name="T_Book1_1_CPK_TONG DU TOAN CV TAO DAN 3 2" xfId="17200"/>
    <cellStyle name="T_Book1_1_CPK_TONG DU TOAN CV TAO DAN 3 2 2" xfId="17201"/>
    <cellStyle name="T_Book1_1_CPK_TONG DU TOAN CV TAO DAN 3 2 3" xfId="17202"/>
    <cellStyle name="T_Book1_1_CPK_TONG DU TOAN CV TAO DAN 3 3" xfId="17203"/>
    <cellStyle name="T_Book1_1_CPK_TONG DU TOAN CV TAO DAN 3 4" xfId="17204"/>
    <cellStyle name="T_Book1_1_CPK_TONG DU TOAN CV TAO DAN 3 5" xfId="17205"/>
    <cellStyle name="T_Book1_1_CPK_TONG DU TOAN CV TAO DAN 4" xfId="17206"/>
    <cellStyle name="T_Book1_1_CPK_TONG DU TOAN CV TAO DAN 4 2" xfId="17207"/>
    <cellStyle name="T_Book1_1_CPK_TONG DU TOAN CV TAO DAN 4 2 2" xfId="17208"/>
    <cellStyle name="T_Book1_1_CPK_TONG DU TOAN CV TAO DAN 4 2 3" xfId="17209"/>
    <cellStyle name="T_Book1_1_CPK_TONG DU TOAN CV TAO DAN 4 3" xfId="17210"/>
    <cellStyle name="T_Book1_1_CPK_TONG DU TOAN CV TAO DAN 4 4" xfId="17211"/>
    <cellStyle name="T_Book1_1_CPK_TONG DU TOAN CV TAO DAN 4 5" xfId="17212"/>
    <cellStyle name="T_Book1_1_CPK_TONG DU TOAN CV TAO DAN 5" xfId="17213"/>
    <cellStyle name="T_Book1_1_CPK_TONG DU TOAN CV TAO DAN 5 2" xfId="17214"/>
    <cellStyle name="T_Book1_1_CPK_TONG DU TOAN CV TAO DAN 5 2 2" xfId="17215"/>
    <cellStyle name="T_Book1_1_CPK_TONG DU TOAN CV TAO DAN 5 2 3" xfId="17216"/>
    <cellStyle name="T_Book1_1_CPK_TONG DU TOAN CV TAO DAN 5 3" xfId="17217"/>
    <cellStyle name="T_Book1_1_CPK_TONG DU TOAN CV TAO DAN 5 4" xfId="17218"/>
    <cellStyle name="T_Book1_1_CPK_TONG DU TOAN CV TAO DAN 5 5" xfId="17219"/>
    <cellStyle name="T_Book1_1_CPK_TONG DU TOAN CV TAO DAN 6" xfId="17220"/>
    <cellStyle name="T_Book1_1_CPK_TONG DU TOAN CV TAO DAN 6 2" xfId="17221"/>
    <cellStyle name="T_Book1_1_CPK_TONG DU TOAN CV TAO DAN 6 2 2" xfId="17222"/>
    <cellStyle name="T_Book1_1_CPK_TONG DU TOAN CV TAO DAN 6 2 3" xfId="17223"/>
    <cellStyle name="T_Book1_1_CPK_TONG DU TOAN CV TAO DAN 6 3" xfId="17224"/>
    <cellStyle name="T_Book1_1_CPK_TONG DU TOAN CV TAO DAN 6 4" xfId="17225"/>
    <cellStyle name="T_Book1_1_CPK_TONG DU TOAN CV TAO DAN 6 5" xfId="17226"/>
    <cellStyle name="T_Book1_1_CPK_TONG DU TOAN CV TAO DAN 7" xfId="17227"/>
    <cellStyle name="T_Book1_1_CPK_TONG DU TOAN CV TAO DAN 7 2" xfId="17228"/>
    <cellStyle name="T_Book1_1_CPK_TONG DU TOAN CV TAO DAN 7 3" xfId="17229"/>
    <cellStyle name="T_Book1_1_CPK_TONG DU TOAN CV TAO DAN 7 4" xfId="17230"/>
    <cellStyle name="T_Book1_1_CPK_TONG DU TOAN CV TAO DAN 8" xfId="17231"/>
    <cellStyle name="T_Book1_1_CPK_TONG DU TOAN CV TAO DAN 8 2" xfId="17232"/>
    <cellStyle name="T_Book1_1_CPK_TONG DU TOAN CV TAO DAN 8 3" xfId="17233"/>
    <cellStyle name="T_Book1_1_CPK_TONG DU TOAN CV TAO DAN 8 4" xfId="17234"/>
    <cellStyle name="T_Book1_1_CPK_TONG DU TOAN CV TAO DAN 9" xfId="17235"/>
    <cellStyle name="T_Book1_1_CPK_TONG DU TOAN CV TAO DAN 9 2" xfId="17236"/>
    <cellStyle name="T_Book1_1_CPK_TONG DU TOAN CV TAO DAN hoan chinh" xfId="17237"/>
    <cellStyle name="T_Book1_1_CPK_TONG DU TOAN CV TAO DAN hoan chinh 10" xfId="17238"/>
    <cellStyle name="T_Book1_1_CPK_TONG DU TOAN CV TAO DAN hoan chinh 11" xfId="17239"/>
    <cellStyle name="T_Book1_1_CPK_TONG DU TOAN CV TAO DAN hoan chinh 2" xfId="17240"/>
    <cellStyle name="T_Book1_1_CPK_TONG DU TOAN CV TAO DAN hoan chinh 2 2" xfId="17241"/>
    <cellStyle name="T_Book1_1_CPK_TONG DU TOAN CV TAO DAN hoan chinh 2 2 2" xfId="17242"/>
    <cellStyle name="T_Book1_1_CPK_TONG DU TOAN CV TAO DAN hoan chinh 2 2 3" xfId="17243"/>
    <cellStyle name="T_Book1_1_CPK_TONG DU TOAN CV TAO DAN hoan chinh 2 3" xfId="17244"/>
    <cellStyle name="T_Book1_1_CPK_TONG DU TOAN CV TAO DAN hoan chinh 2 4" xfId="17245"/>
    <cellStyle name="T_Book1_1_CPK_TONG DU TOAN CV TAO DAN hoan chinh 2 5" xfId="17246"/>
    <cellStyle name="T_Book1_1_CPK_TONG DU TOAN CV TAO DAN hoan chinh 3" xfId="17247"/>
    <cellStyle name="T_Book1_1_CPK_TONG DU TOAN CV TAO DAN hoan chinh 3 2" xfId="17248"/>
    <cellStyle name="T_Book1_1_CPK_TONG DU TOAN CV TAO DAN hoan chinh 3 2 2" xfId="17249"/>
    <cellStyle name="T_Book1_1_CPK_TONG DU TOAN CV TAO DAN hoan chinh 3 2 3" xfId="17250"/>
    <cellStyle name="T_Book1_1_CPK_TONG DU TOAN CV TAO DAN hoan chinh 3 3" xfId="17251"/>
    <cellStyle name="T_Book1_1_CPK_TONG DU TOAN CV TAO DAN hoan chinh 3 4" xfId="17252"/>
    <cellStyle name="T_Book1_1_CPK_TONG DU TOAN CV TAO DAN hoan chinh 3 5" xfId="17253"/>
    <cellStyle name="T_Book1_1_CPK_TONG DU TOAN CV TAO DAN hoan chinh 4" xfId="17254"/>
    <cellStyle name="T_Book1_1_CPK_TONG DU TOAN CV TAO DAN hoan chinh 4 2" xfId="17255"/>
    <cellStyle name="T_Book1_1_CPK_TONG DU TOAN CV TAO DAN hoan chinh 4 2 2" xfId="17256"/>
    <cellStyle name="T_Book1_1_CPK_TONG DU TOAN CV TAO DAN hoan chinh 4 2 3" xfId="17257"/>
    <cellStyle name="T_Book1_1_CPK_TONG DU TOAN CV TAO DAN hoan chinh 4 3" xfId="17258"/>
    <cellStyle name="T_Book1_1_CPK_TONG DU TOAN CV TAO DAN hoan chinh 4 4" xfId="17259"/>
    <cellStyle name="T_Book1_1_CPK_TONG DU TOAN CV TAO DAN hoan chinh 4 5" xfId="17260"/>
    <cellStyle name="T_Book1_1_CPK_TONG DU TOAN CV TAO DAN hoan chinh 5" xfId="17261"/>
    <cellStyle name="T_Book1_1_CPK_TONG DU TOAN CV TAO DAN hoan chinh 5 2" xfId="17262"/>
    <cellStyle name="T_Book1_1_CPK_TONG DU TOAN CV TAO DAN hoan chinh 5 2 2" xfId="17263"/>
    <cellStyle name="T_Book1_1_CPK_TONG DU TOAN CV TAO DAN hoan chinh 5 2 3" xfId="17264"/>
    <cellStyle name="T_Book1_1_CPK_TONG DU TOAN CV TAO DAN hoan chinh 5 3" xfId="17265"/>
    <cellStyle name="T_Book1_1_CPK_TONG DU TOAN CV TAO DAN hoan chinh 5 4" xfId="17266"/>
    <cellStyle name="T_Book1_1_CPK_TONG DU TOAN CV TAO DAN hoan chinh 5 5" xfId="17267"/>
    <cellStyle name="T_Book1_1_CPK_TONG DU TOAN CV TAO DAN hoan chinh 6" xfId="17268"/>
    <cellStyle name="T_Book1_1_CPK_TONG DU TOAN CV TAO DAN hoan chinh 6 2" xfId="17269"/>
    <cellStyle name="T_Book1_1_CPK_TONG DU TOAN CV TAO DAN hoan chinh 6 2 2" xfId="17270"/>
    <cellStyle name="T_Book1_1_CPK_TONG DU TOAN CV TAO DAN hoan chinh 6 2 3" xfId="17271"/>
    <cellStyle name="T_Book1_1_CPK_TONG DU TOAN CV TAO DAN hoan chinh 6 3" xfId="17272"/>
    <cellStyle name="T_Book1_1_CPK_TONG DU TOAN CV TAO DAN hoan chinh 6 4" xfId="17273"/>
    <cellStyle name="T_Book1_1_CPK_TONG DU TOAN CV TAO DAN hoan chinh 6 5" xfId="17274"/>
    <cellStyle name="T_Book1_1_CPK_TONG DU TOAN CV TAO DAN hoan chinh 7" xfId="17275"/>
    <cellStyle name="T_Book1_1_CPK_TONG DU TOAN CV TAO DAN hoan chinh 7 2" xfId="17276"/>
    <cellStyle name="T_Book1_1_CPK_TONG DU TOAN CV TAO DAN hoan chinh 7 3" xfId="17277"/>
    <cellStyle name="T_Book1_1_CPK_TONG DU TOAN CV TAO DAN hoan chinh 7 4" xfId="17278"/>
    <cellStyle name="T_Book1_1_CPK_TONG DU TOAN CV TAO DAN hoan chinh 8" xfId="17279"/>
    <cellStyle name="T_Book1_1_CPK_TONG DU TOAN CV TAO DAN hoan chinh 8 2" xfId="17280"/>
    <cellStyle name="T_Book1_1_CPK_TONG DU TOAN CV TAO DAN hoan chinh 8 3" xfId="17281"/>
    <cellStyle name="T_Book1_1_CPK_TONG DU TOAN CV TAO DAN hoan chinh 8 4" xfId="17282"/>
    <cellStyle name="T_Book1_1_CPK_TONG DU TOAN CV TAO DAN hoan chinh 9" xfId="17283"/>
    <cellStyle name="T_Book1_1_CPK_TONG DU TOAN CV TAO DAN hoan chinh 9 2" xfId="17284"/>
    <cellStyle name="T_Book1_1_DU TOAN CV 23-9 (phan cay xanh)" xfId="17333"/>
    <cellStyle name="T_Book1_1_DU TOAN CV 23-9 (phan cay xanh) 10" xfId="17334"/>
    <cellStyle name="T_Book1_1_DU TOAN CV 23-9 (phan cay xanh) 11" xfId="17335"/>
    <cellStyle name="T_Book1_1_DU TOAN CV 23-9 (phan cay xanh) 2" xfId="17336"/>
    <cellStyle name="T_Book1_1_DU TOAN CV 23-9 (phan cay xanh) 2 2" xfId="17337"/>
    <cellStyle name="T_Book1_1_DU TOAN CV 23-9 (phan cay xanh) 2 2 2" xfId="17338"/>
    <cellStyle name="T_Book1_1_DU TOAN CV 23-9 (phan cay xanh) 2 2 3" xfId="17339"/>
    <cellStyle name="T_Book1_1_DU TOAN CV 23-9 (phan cay xanh) 2 3" xfId="17340"/>
    <cellStyle name="T_Book1_1_DU TOAN CV 23-9 (phan cay xanh) 2 4" xfId="17341"/>
    <cellStyle name="T_Book1_1_DU TOAN CV 23-9 (phan cay xanh) 2 5" xfId="17342"/>
    <cellStyle name="T_Book1_1_DU TOAN CV 23-9 (phan cay xanh) 3" xfId="17343"/>
    <cellStyle name="T_Book1_1_DU TOAN CV 23-9 (phan cay xanh) 3 2" xfId="17344"/>
    <cellStyle name="T_Book1_1_DU TOAN CV 23-9 (phan cay xanh) 3 2 2" xfId="17345"/>
    <cellStyle name="T_Book1_1_DU TOAN CV 23-9 (phan cay xanh) 3 2 3" xfId="17346"/>
    <cellStyle name="T_Book1_1_DU TOAN CV 23-9 (phan cay xanh) 3 3" xfId="17347"/>
    <cellStyle name="T_Book1_1_DU TOAN CV 23-9 (phan cay xanh) 3 4" xfId="17348"/>
    <cellStyle name="T_Book1_1_DU TOAN CV 23-9 (phan cay xanh) 3 5" xfId="17349"/>
    <cellStyle name="T_Book1_1_DU TOAN CV 23-9 (phan cay xanh) 4" xfId="17350"/>
    <cellStyle name="T_Book1_1_DU TOAN CV 23-9 (phan cay xanh) 4 2" xfId="17351"/>
    <cellStyle name="T_Book1_1_DU TOAN CV 23-9 (phan cay xanh) 4 2 2" xfId="17352"/>
    <cellStyle name="T_Book1_1_DU TOAN CV 23-9 (phan cay xanh) 4 2 3" xfId="17353"/>
    <cellStyle name="T_Book1_1_DU TOAN CV 23-9 (phan cay xanh) 4 3" xfId="17354"/>
    <cellStyle name="T_Book1_1_DU TOAN CV 23-9 (phan cay xanh) 4 4" xfId="17355"/>
    <cellStyle name="T_Book1_1_DU TOAN CV 23-9 (phan cay xanh) 4 5" xfId="17356"/>
    <cellStyle name="T_Book1_1_DU TOAN CV 23-9 (phan cay xanh) 5" xfId="17357"/>
    <cellStyle name="T_Book1_1_DU TOAN CV 23-9 (phan cay xanh) 5 2" xfId="17358"/>
    <cellStyle name="T_Book1_1_DU TOAN CV 23-9 (phan cay xanh) 5 2 2" xfId="17359"/>
    <cellStyle name="T_Book1_1_DU TOAN CV 23-9 (phan cay xanh) 5 2 3" xfId="17360"/>
    <cellStyle name="T_Book1_1_DU TOAN CV 23-9 (phan cay xanh) 5 3" xfId="17361"/>
    <cellStyle name="T_Book1_1_DU TOAN CV 23-9 (phan cay xanh) 5 4" xfId="17362"/>
    <cellStyle name="T_Book1_1_DU TOAN CV 23-9 (phan cay xanh) 5 5" xfId="17363"/>
    <cellStyle name="T_Book1_1_DU TOAN CV 23-9 (phan cay xanh) 6" xfId="17364"/>
    <cellStyle name="T_Book1_1_DU TOAN CV 23-9 (phan cay xanh) 6 2" xfId="17365"/>
    <cellStyle name="T_Book1_1_DU TOAN CV 23-9 (phan cay xanh) 6 2 2" xfId="17366"/>
    <cellStyle name="T_Book1_1_DU TOAN CV 23-9 (phan cay xanh) 6 2 3" xfId="17367"/>
    <cellStyle name="T_Book1_1_DU TOAN CV 23-9 (phan cay xanh) 6 3" xfId="17368"/>
    <cellStyle name="T_Book1_1_DU TOAN CV 23-9 (phan cay xanh) 6 4" xfId="17369"/>
    <cellStyle name="T_Book1_1_DU TOAN CV 23-9 (phan cay xanh) 6 5" xfId="17370"/>
    <cellStyle name="T_Book1_1_DU TOAN CV 23-9 (phan cay xanh) 7" xfId="17371"/>
    <cellStyle name="T_Book1_1_DU TOAN CV 23-9 (phan cay xanh) 7 2" xfId="17372"/>
    <cellStyle name="T_Book1_1_DU TOAN CV 23-9 (phan cay xanh) 7 3" xfId="17373"/>
    <cellStyle name="T_Book1_1_DU TOAN CV 23-9 (phan cay xanh) 7 4" xfId="17374"/>
    <cellStyle name="T_Book1_1_DU TOAN CV 23-9 (phan cay xanh) 8" xfId="17375"/>
    <cellStyle name="T_Book1_1_DU TOAN CV 23-9 (phan cay xanh) 8 2" xfId="17376"/>
    <cellStyle name="T_Book1_1_DU TOAN CV 23-9 (phan cay xanh) 8 3" xfId="17377"/>
    <cellStyle name="T_Book1_1_DU TOAN CV 23-9 (phan cay xanh) 8 4" xfId="17378"/>
    <cellStyle name="T_Book1_1_DU TOAN CV 23-9 (phan cay xanh) 9" xfId="17379"/>
    <cellStyle name="T_Book1_1_DU TOAN CV 23-9 (phan cay xanh) 9 2" xfId="17380"/>
    <cellStyle name="T_Book1_1_DU TOAN CV 23-9 ++++" xfId="17381"/>
    <cellStyle name="T_Book1_1_DU TOAN CV 23-9 ++++ 10" xfId="17382"/>
    <cellStyle name="T_Book1_1_DU TOAN CV 23-9 ++++ 11" xfId="17383"/>
    <cellStyle name="T_Book1_1_DU TOAN CV 23-9 ++++ 2" xfId="17384"/>
    <cellStyle name="T_Book1_1_DU TOAN CV 23-9 ++++ 2 2" xfId="17385"/>
    <cellStyle name="T_Book1_1_DU TOAN CV 23-9 ++++ 2 2 2" xfId="17386"/>
    <cellStyle name="T_Book1_1_DU TOAN CV 23-9 ++++ 2 2 3" xfId="17387"/>
    <cellStyle name="T_Book1_1_DU TOAN CV 23-9 ++++ 2 3" xfId="17388"/>
    <cellStyle name="T_Book1_1_DU TOAN CV 23-9 ++++ 2 4" xfId="17389"/>
    <cellStyle name="T_Book1_1_DU TOAN CV 23-9 ++++ 2 5" xfId="17390"/>
    <cellStyle name="T_Book1_1_DU TOAN CV 23-9 ++++ 3" xfId="17391"/>
    <cellStyle name="T_Book1_1_DU TOAN CV 23-9 ++++ 3 2" xfId="17392"/>
    <cellStyle name="T_Book1_1_DU TOAN CV 23-9 ++++ 3 2 2" xfId="17393"/>
    <cellStyle name="T_Book1_1_DU TOAN CV 23-9 ++++ 3 2 3" xfId="17394"/>
    <cellStyle name="T_Book1_1_DU TOAN CV 23-9 ++++ 3 3" xfId="17395"/>
    <cellStyle name="T_Book1_1_DU TOAN CV 23-9 ++++ 3 4" xfId="17396"/>
    <cellStyle name="T_Book1_1_DU TOAN CV 23-9 ++++ 3 5" xfId="17397"/>
    <cellStyle name="T_Book1_1_DU TOAN CV 23-9 ++++ 4" xfId="17398"/>
    <cellStyle name="T_Book1_1_DU TOAN CV 23-9 ++++ 4 2" xfId="17399"/>
    <cellStyle name="T_Book1_1_DU TOAN CV 23-9 ++++ 4 2 2" xfId="17400"/>
    <cellStyle name="T_Book1_1_DU TOAN CV 23-9 ++++ 4 2 3" xfId="17401"/>
    <cellStyle name="T_Book1_1_DU TOAN CV 23-9 ++++ 4 3" xfId="17402"/>
    <cellStyle name="T_Book1_1_DU TOAN CV 23-9 ++++ 4 4" xfId="17403"/>
    <cellStyle name="T_Book1_1_DU TOAN CV 23-9 ++++ 4 5" xfId="17404"/>
    <cellStyle name="T_Book1_1_DU TOAN CV 23-9 ++++ 5" xfId="17405"/>
    <cellStyle name="T_Book1_1_DU TOAN CV 23-9 ++++ 5 2" xfId="17406"/>
    <cellStyle name="T_Book1_1_DU TOAN CV 23-9 ++++ 5 2 2" xfId="17407"/>
    <cellStyle name="T_Book1_1_DU TOAN CV 23-9 ++++ 5 2 3" xfId="17408"/>
    <cellStyle name="T_Book1_1_DU TOAN CV 23-9 ++++ 5 3" xfId="17409"/>
    <cellStyle name="T_Book1_1_DU TOAN CV 23-9 ++++ 5 4" xfId="17410"/>
    <cellStyle name="T_Book1_1_DU TOAN CV 23-9 ++++ 5 5" xfId="17411"/>
    <cellStyle name="T_Book1_1_DU TOAN CV 23-9 ++++ 6" xfId="17412"/>
    <cellStyle name="T_Book1_1_DU TOAN CV 23-9 ++++ 6 2" xfId="17413"/>
    <cellStyle name="T_Book1_1_DU TOAN CV 23-9 ++++ 6 2 2" xfId="17414"/>
    <cellStyle name="T_Book1_1_DU TOAN CV 23-9 ++++ 6 2 3" xfId="17415"/>
    <cellStyle name="T_Book1_1_DU TOAN CV 23-9 ++++ 6 3" xfId="17416"/>
    <cellStyle name="T_Book1_1_DU TOAN CV 23-9 ++++ 6 4" xfId="17417"/>
    <cellStyle name="T_Book1_1_DU TOAN CV 23-9 ++++ 6 5" xfId="17418"/>
    <cellStyle name="T_Book1_1_DU TOAN CV 23-9 ++++ 7" xfId="17419"/>
    <cellStyle name="T_Book1_1_DU TOAN CV 23-9 ++++ 7 2" xfId="17420"/>
    <cellStyle name="T_Book1_1_DU TOAN CV 23-9 ++++ 7 3" xfId="17421"/>
    <cellStyle name="T_Book1_1_DU TOAN CV 23-9 ++++ 7 4" xfId="17422"/>
    <cellStyle name="T_Book1_1_DU TOAN CV 23-9 ++++ 8" xfId="17423"/>
    <cellStyle name="T_Book1_1_DU TOAN CV 23-9 ++++ 8 2" xfId="17424"/>
    <cellStyle name="T_Book1_1_DU TOAN CV 23-9 ++++ 8 3" xfId="17425"/>
    <cellStyle name="T_Book1_1_DU TOAN CV 23-9 ++++ 8 4" xfId="17426"/>
    <cellStyle name="T_Book1_1_DU TOAN CV 23-9 ++++ 9" xfId="17427"/>
    <cellStyle name="T_Book1_1_DU TOAN CV 23-9 ++++ 9 2" xfId="17428"/>
    <cellStyle name="T_Book1_1_DU TOAN CV 23-9 SUA" xfId="17429"/>
    <cellStyle name="T_Book1_1_DU TOAN CV 23-9 SUA 10" xfId="17430"/>
    <cellStyle name="T_Book1_1_DU TOAN CV 23-9 SUA 11" xfId="17431"/>
    <cellStyle name="T_Book1_1_DU TOAN CV 23-9 SUA 2" xfId="17432"/>
    <cellStyle name="T_Book1_1_DU TOAN CV 23-9 SUA 2 2" xfId="17433"/>
    <cellStyle name="T_Book1_1_DU TOAN CV 23-9 SUA 2 2 2" xfId="17434"/>
    <cellStyle name="T_Book1_1_DU TOAN CV 23-9 SUA 2 2 3" xfId="17435"/>
    <cellStyle name="T_Book1_1_DU TOAN CV 23-9 SUA 2 3" xfId="17436"/>
    <cellStyle name="T_Book1_1_DU TOAN CV 23-9 SUA 2 4" xfId="17437"/>
    <cellStyle name="T_Book1_1_DU TOAN CV 23-9 SUA 2 5" xfId="17438"/>
    <cellStyle name="T_Book1_1_DU TOAN CV 23-9 SUA 3" xfId="17439"/>
    <cellStyle name="T_Book1_1_DU TOAN CV 23-9 SUA 3 2" xfId="17440"/>
    <cellStyle name="T_Book1_1_DU TOAN CV 23-9 SUA 3 2 2" xfId="17441"/>
    <cellStyle name="T_Book1_1_DU TOAN CV 23-9 SUA 3 2 3" xfId="17442"/>
    <cellStyle name="T_Book1_1_DU TOAN CV 23-9 SUA 3 3" xfId="17443"/>
    <cellStyle name="T_Book1_1_DU TOAN CV 23-9 SUA 3 4" xfId="17444"/>
    <cellStyle name="T_Book1_1_DU TOAN CV 23-9 SUA 3 5" xfId="17445"/>
    <cellStyle name="T_Book1_1_DU TOAN CV 23-9 SUA 4" xfId="17446"/>
    <cellStyle name="T_Book1_1_DU TOAN CV 23-9 SUA 4 2" xfId="17447"/>
    <cellStyle name="T_Book1_1_DU TOAN CV 23-9 SUA 4 2 2" xfId="17448"/>
    <cellStyle name="T_Book1_1_DU TOAN CV 23-9 SUA 4 2 3" xfId="17449"/>
    <cellStyle name="T_Book1_1_DU TOAN CV 23-9 SUA 4 3" xfId="17450"/>
    <cellStyle name="T_Book1_1_DU TOAN CV 23-9 SUA 4 4" xfId="17451"/>
    <cellStyle name="T_Book1_1_DU TOAN CV 23-9 SUA 4 5" xfId="17452"/>
    <cellStyle name="T_Book1_1_DU TOAN CV 23-9 SUA 5" xfId="17453"/>
    <cellStyle name="T_Book1_1_DU TOAN CV 23-9 SUA 5 2" xfId="17454"/>
    <cellStyle name="T_Book1_1_DU TOAN CV 23-9 SUA 5 2 2" xfId="17455"/>
    <cellStyle name="T_Book1_1_DU TOAN CV 23-9 SUA 5 2 3" xfId="17456"/>
    <cellStyle name="T_Book1_1_DU TOAN CV 23-9 SUA 5 3" xfId="17457"/>
    <cellStyle name="T_Book1_1_DU TOAN CV 23-9 SUA 5 4" xfId="17458"/>
    <cellStyle name="T_Book1_1_DU TOAN CV 23-9 SUA 5 5" xfId="17459"/>
    <cellStyle name="T_Book1_1_DU TOAN CV 23-9 SUA 6" xfId="17460"/>
    <cellStyle name="T_Book1_1_DU TOAN CV 23-9 SUA 6 2" xfId="17461"/>
    <cellStyle name="T_Book1_1_DU TOAN CV 23-9 SUA 6 2 2" xfId="17462"/>
    <cellStyle name="T_Book1_1_DU TOAN CV 23-9 SUA 6 2 3" xfId="17463"/>
    <cellStyle name="T_Book1_1_DU TOAN CV 23-9 SUA 6 3" xfId="17464"/>
    <cellStyle name="T_Book1_1_DU TOAN CV 23-9 SUA 6 4" xfId="17465"/>
    <cellStyle name="T_Book1_1_DU TOAN CV 23-9 SUA 6 5" xfId="17466"/>
    <cellStyle name="T_Book1_1_DU TOAN CV 23-9 SUA 7" xfId="17467"/>
    <cellStyle name="T_Book1_1_DU TOAN CV 23-9 SUA 7 2" xfId="17468"/>
    <cellStyle name="T_Book1_1_DU TOAN CV 23-9 SUA 7 3" xfId="17469"/>
    <cellStyle name="T_Book1_1_DU TOAN CV 23-9 SUA 7 4" xfId="17470"/>
    <cellStyle name="T_Book1_1_DU TOAN CV 23-9 SUA 8" xfId="17471"/>
    <cellStyle name="T_Book1_1_DU TOAN CV 23-9 SUA 8 2" xfId="17472"/>
    <cellStyle name="T_Book1_1_DU TOAN CV 23-9 SUA 8 3" xfId="17473"/>
    <cellStyle name="T_Book1_1_DU TOAN CV 23-9 SUA 8 4" xfId="17474"/>
    <cellStyle name="T_Book1_1_DU TOAN CV 23-9 SUA 9" xfId="17475"/>
    <cellStyle name="T_Book1_1_DU TOAN CV 23-9 SUA 9 2" xfId="17476"/>
    <cellStyle name="T_Book1_1_DU TOAN CV tao dan (phan cay xanh)" xfId="17477"/>
    <cellStyle name="T_Book1_1_DU TOAN CV tao dan (phan cay xanh) 10" xfId="17478"/>
    <cellStyle name="T_Book1_1_DU TOAN CV tao dan (phan cay xanh) 11" xfId="17479"/>
    <cellStyle name="T_Book1_1_DU TOAN CV tao dan (phan cay xanh) 2" xfId="17480"/>
    <cellStyle name="T_Book1_1_DU TOAN CV tao dan (phan cay xanh) 2 2" xfId="17481"/>
    <cellStyle name="T_Book1_1_DU TOAN CV tao dan (phan cay xanh) 2 2 2" xfId="17482"/>
    <cellStyle name="T_Book1_1_DU TOAN CV tao dan (phan cay xanh) 2 2 3" xfId="17483"/>
    <cellStyle name="T_Book1_1_DU TOAN CV tao dan (phan cay xanh) 2 3" xfId="17484"/>
    <cellStyle name="T_Book1_1_DU TOAN CV tao dan (phan cay xanh) 2 4" xfId="17485"/>
    <cellStyle name="T_Book1_1_DU TOAN CV tao dan (phan cay xanh) 2 5" xfId="17486"/>
    <cellStyle name="T_Book1_1_DU TOAN CV tao dan (phan cay xanh) 3" xfId="17487"/>
    <cellStyle name="T_Book1_1_DU TOAN CV tao dan (phan cay xanh) 3 2" xfId="17488"/>
    <cellStyle name="T_Book1_1_DU TOAN CV tao dan (phan cay xanh) 3 2 2" xfId="17489"/>
    <cellStyle name="T_Book1_1_DU TOAN CV tao dan (phan cay xanh) 3 2 3" xfId="17490"/>
    <cellStyle name="T_Book1_1_DU TOAN CV tao dan (phan cay xanh) 3 3" xfId="17491"/>
    <cellStyle name="T_Book1_1_DU TOAN CV tao dan (phan cay xanh) 3 4" xfId="17492"/>
    <cellStyle name="T_Book1_1_DU TOAN CV tao dan (phan cay xanh) 3 5" xfId="17493"/>
    <cellStyle name="T_Book1_1_DU TOAN CV tao dan (phan cay xanh) 4" xfId="17494"/>
    <cellStyle name="T_Book1_1_DU TOAN CV tao dan (phan cay xanh) 4 2" xfId="17495"/>
    <cellStyle name="T_Book1_1_DU TOAN CV tao dan (phan cay xanh) 4 2 2" xfId="17496"/>
    <cellStyle name="T_Book1_1_DU TOAN CV tao dan (phan cay xanh) 4 2 3" xfId="17497"/>
    <cellStyle name="T_Book1_1_DU TOAN CV tao dan (phan cay xanh) 4 3" xfId="17498"/>
    <cellStyle name="T_Book1_1_DU TOAN CV tao dan (phan cay xanh) 4 4" xfId="17499"/>
    <cellStyle name="T_Book1_1_DU TOAN CV tao dan (phan cay xanh) 4 5" xfId="17500"/>
    <cellStyle name="T_Book1_1_DU TOAN CV tao dan (phan cay xanh) 5" xfId="17501"/>
    <cellStyle name="T_Book1_1_DU TOAN CV tao dan (phan cay xanh) 5 2" xfId="17502"/>
    <cellStyle name="T_Book1_1_DU TOAN CV tao dan (phan cay xanh) 5 2 2" xfId="17503"/>
    <cellStyle name="T_Book1_1_DU TOAN CV tao dan (phan cay xanh) 5 2 3" xfId="17504"/>
    <cellStyle name="T_Book1_1_DU TOAN CV tao dan (phan cay xanh) 5 3" xfId="17505"/>
    <cellStyle name="T_Book1_1_DU TOAN CV tao dan (phan cay xanh) 5 4" xfId="17506"/>
    <cellStyle name="T_Book1_1_DU TOAN CV tao dan (phan cay xanh) 5 5" xfId="17507"/>
    <cellStyle name="T_Book1_1_DU TOAN CV tao dan (phan cay xanh) 6" xfId="17508"/>
    <cellStyle name="T_Book1_1_DU TOAN CV tao dan (phan cay xanh) 6 2" xfId="17509"/>
    <cellStyle name="T_Book1_1_DU TOAN CV tao dan (phan cay xanh) 6 2 2" xfId="17510"/>
    <cellStyle name="T_Book1_1_DU TOAN CV tao dan (phan cay xanh) 6 2 3" xfId="17511"/>
    <cellStyle name="T_Book1_1_DU TOAN CV tao dan (phan cay xanh) 6 3" xfId="17512"/>
    <cellStyle name="T_Book1_1_DU TOAN CV tao dan (phan cay xanh) 6 4" xfId="17513"/>
    <cellStyle name="T_Book1_1_DU TOAN CV tao dan (phan cay xanh) 6 5" xfId="17514"/>
    <cellStyle name="T_Book1_1_DU TOAN CV tao dan (phan cay xanh) 7" xfId="17515"/>
    <cellStyle name="T_Book1_1_DU TOAN CV tao dan (phan cay xanh) 7 2" xfId="17516"/>
    <cellStyle name="T_Book1_1_DU TOAN CV tao dan (phan cay xanh) 7 3" xfId="17517"/>
    <cellStyle name="T_Book1_1_DU TOAN CV tao dan (phan cay xanh) 7 4" xfId="17518"/>
    <cellStyle name="T_Book1_1_DU TOAN CV tao dan (phan cay xanh) 8" xfId="17519"/>
    <cellStyle name="T_Book1_1_DU TOAN CV tao dan (phan cay xanh) 8 2" xfId="17520"/>
    <cellStyle name="T_Book1_1_DU TOAN CV tao dan (phan cay xanh) 8 3" xfId="17521"/>
    <cellStyle name="T_Book1_1_DU TOAN CV tao dan (phan cay xanh) 8 4" xfId="17522"/>
    <cellStyle name="T_Book1_1_DU TOAN CV tao dan (phan cay xanh) 9" xfId="17523"/>
    <cellStyle name="T_Book1_1_DU TOAN CV tao dan (phan cay xanh) 9 2" xfId="17524"/>
    <cellStyle name="T_Book1_1_Du toan duong cau DO  15.4.09(PA xu ly)" xfId="17525"/>
    <cellStyle name="T_Book1_1_Du toan duong cau DO  15.4.09(PA xu ly) 10" xfId="17526"/>
    <cellStyle name="T_Book1_1_Du toan duong cau DO  15.4.09(PA xu ly) 11" xfId="17527"/>
    <cellStyle name="T_Book1_1_Du toan duong cau DO  15.4.09(PA xu ly) 2" xfId="17528"/>
    <cellStyle name="T_Book1_1_Du toan duong cau DO  15.4.09(PA xu ly) 2 2" xfId="17529"/>
    <cellStyle name="T_Book1_1_Du toan duong cau DO  15.4.09(PA xu ly) 2 2 2" xfId="17530"/>
    <cellStyle name="T_Book1_1_Du toan duong cau DO  15.4.09(PA xu ly) 2 2 3" xfId="17531"/>
    <cellStyle name="T_Book1_1_Du toan duong cau DO  15.4.09(PA xu ly) 2 3" xfId="17532"/>
    <cellStyle name="T_Book1_1_Du toan duong cau DO  15.4.09(PA xu ly) 2 4" xfId="17533"/>
    <cellStyle name="T_Book1_1_Du toan duong cau DO  15.4.09(PA xu ly) 2 5" xfId="17534"/>
    <cellStyle name="T_Book1_1_Du toan duong cau DO  15.4.09(PA xu ly) 3" xfId="17535"/>
    <cellStyle name="T_Book1_1_Du toan duong cau DO  15.4.09(PA xu ly) 3 2" xfId="17536"/>
    <cellStyle name="T_Book1_1_Du toan duong cau DO  15.4.09(PA xu ly) 3 2 2" xfId="17537"/>
    <cellStyle name="T_Book1_1_Du toan duong cau DO  15.4.09(PA xu ly) 3 2 3" xfId="17538"/>
    <cellStyle name="T_Book1_1_Du toan duong cau DO  15.4.09(PA xu ly) 3 3" xfId="17539"/>
    <cellStyle name="T_Book1_1_Du toan duong cau DO  15.4.09(PA xu ly) 3 4" xfId="17540"/>
    <cellStyle name="T_Book1_1_Du toan duong cau DO  15.4.09(PA xu ly) 3 5" xfId="17541"/>
    <cellStyle name="T_Book1_1_Du toan duong cau DO  15.4.09(PA xu ly) 4" xfId="17542"/>
    <cellStyle name="T_Book1_1_Du toan duong cau DO  15.4.09(PA xu ly) 4 2" xfId="17543"/>
    <cellStyle name="T_Book1_1_Du toan duong cau DO  15.4.09(PA xu ly) 4 2 2" xfId="17544"/>
    <cellStyle name="T_Book1_1_Du toan duong cau DO  15.4.09(PA xu ly) 4 2 3" xfId="17545"/>
    <cellStyle name="T_Book1_1_Du toan duong cau DO  15.4.09(PA xu ly) 4 3" xfId="17546"/>
    <cellStyle name="T_Book1_1_Du toan duong cau DO  15.4.09(PA xu ly) 4 4" xfId="17547"/>
    <cellStyle name="T_Book1_1_Du toan duong cau DO  15.4.09(PA xu ly) 4 5" xfId="17548"/>
    <cellStyle name="T_Book1_1_Du toan duong cau DO  15.4.09(PA xu ly) 5" xfId="17549"/>
    <cellStyle name="T_Book1_1_Du toan duong cau DO  15.4.09(PA xu ly) 5 2" xfId="17550"/>
    <cellStyle name="T_Book1_1_Du toan duong cau DO  15.4.09(PA xu ly) 5 2 2" xfId="17551"/>
    <cellStyle name="T_Book1_1_Du toan duong cau DO  15.4.09(PA xu ly) 5 2 3" xfId="17552"/>
    <cellStyle name="T_Book1_1_Du toan duong cau DO  15.4.09(PA xu ly) 5 3" xfId="17553"/>
    <cellStyle name="T_Book1_1_Du toan duong cau DO  15.4.09(PA xu ly) 5 4" xfId="17554"/>
    <cellStyle name="T_Book1_1_Du toan duong cau DO  15.4.09(PA xu ly) 5 5" xfId="17555"/>
    <cellStyle name="T_Book1_1_Du toan duong cau DO  15.4.09(PA xu ly) 6" xfId="17556"/>
    <cellStyle name="T_Book1_1_Du toan duong cau DO  15.4.09(PA xu ly) 6 2" xfId="17557"/>
    <cellStyle name="T_Book1_1_Du toan duong cau DO  15.4.09(PA xu ly) 6 2 2" xfId="17558"/>
    <cellStyle name="T_Book1_1_Du toan duong cau DO  15.4.09(PA xu ly) 6 2 3" xfId="17559"/>
    <cellStyle name="T_Book1_1_Du toan duong cau DO  15.4.09(PA xu ly) 6 3" xfId="17560"/>
    <cellStyle name="T_Book1_1_Du toan duong cau DO  15.4.09(PA xu ly) 6 4" xfId="17561"/>
    <cellStyle name="T_Book1_1_Du toan duong cau DO  15.4.09(PA xu ly) 6 5" xfId="17562"/>
    <cellStyle name="T_Book1_1_Du toan duong cau DO  15.4.09(PA xu ly) 7" xfId="17563"/>
    <cellStyle name="T_Book1_1_Du toan duong cau DO  15.4.09(PA xu ly) 7 2" xfId="17564"/>
    <cellStyle name="T_Book1_1_Du toan duong cau DO  15.4.09(PA xu ly) 7 3" xfId="17565"/>
    <cellStyle name="T_Book1_1_Du toan duong cau DO  15.4.09(PA xu ly) 7 4" xfId="17566"/>
    <cellStyle name="T_Book1_1_Du toan duong cau DO  15.4.09(PA xu ly) 8" xfId="17567"/>
    <cellStyle name="T_Book1_1_Du toan duong cau DO  15.4.09(PA xu ly) 8 2" xfId="17568"/>
    <cellStyle name="T_Book1_1_Du toan duong cau DO  15.4.09(PA xu ly) 8 3" xfId="17569"/>
    <cellStyle name="T_Book1_1_Du toan duong cau DO  15.4.09(PA xu ly) 8 4" xfId="17570"/>
    <cellStyle name="T_Book1_1_Du toan duong cau DO  15.4.09(PA xu ly) 9" xfId="17571"/>
    <cellStyle name="T_Book1_1_Du toan duong cau DO  15.4.09(PA xu ly) 9 2" xfId="17572"/>
    <cellStyle name="T_Book1_1_KHO BAC NHA NUOC TIEN GIANG" xfId="17621"/>
    <cellStyle name="T_Book1_1_KHO BAC NHA NUOC TIEN GIANG 10" xfId="17622"/>
    <cellStyle name="T_Book1_1_KHO BAC NHA NUOC TIEN GIANG 11" xfId="17623"/>
    <cellStyle name="T_Book1_1_KHO BAC NHA NUOC TIEN GIANG 2" xfId="17624"/>
    <cellStyle name="T_Book1_1_KHO BAC NHA NUOC TIEN GIANG 2 2" xfId="17625"/>
    <cellStyle name="T_Book1_1_KHO BAC NHA NUOC TIEN GIANG 2 2 2" xfId="17626"/>
    <cellStyle name="T_Book1_1_KHO BAC NHA NUOC TIEN GIANG 2 2 3" xfId="17627"/>
    <cellStyle name="T_Book1_1_KHO BAC NHA NUOC TIEN GIANG 2 3" xfId="17628"/>
    <cellStyle name="T_Book1_1_KHO BAC NHA NUOC TIEN GIANG 2 4" xfId="17629"/>
    <cellStyle name="T_Book1_1_KHO BAC NHA NUOC TIEN GIANG 2 5" xfId="17630"/>
    <cellStyle name="T_Book1_1_KHO BAC NHA NUOC TIEN GIANG 3" xfId="17631"/>
    <cellStyle name="T_Book1_1_KHO BAC NHA NUOC TIEN GIANG 3 2" xfId="17632"/>
    <cellStyle name="T_Book1_1_KHO BAC NHA NUOC TIEN GIANG 3 2 2" xfId="17633"/>
    <cellStyle name="T_Book1_1_KHO BAC NHA NUOC TIEN GIANG 3 2 3" xfId="17634"/>
    <cellStyle name="T_Book1_1_KHO BAC NHA NUOC TIEN GIANG 3 3" xfId="17635"/>
    <cellStyle name="T_Book1_1_KHO BAC NHA NUOC TIEN GIANG 3 4" xfId="17636"/>
    <cellStyle name="T_Book1_1_KHO BAC NHA NUOC TIEN GIANG 3 5" xfId="17637"/>
    <cellStyle name="T_Book1_1_KHO BAC NHA NUOC TIEN GIANG 4" xfId="17638"/>
    <cellStyle name="T_Book1_1_KHO BAC NHA NUOC TIEN GIANG 4 2" xfId="17639"/>
    <cellStyle name="T_Book1_1_KHO BAC NHA NUOC TIEN GIANG 4 2 2" xfId="17640"/>
    <cellStyle name="T_Book1_1_KHO BAC NHA NUOC TIEN GIANG 4 2 3" xfId="17641"/>
    <cellStyle name="T_Book1_1_KHO BAC NHA NUOC TIEN GIANG 4 3" xfId="17642"/>
    <cellStyle name="T_Book1_1_KHO BAC NHA NUOC TIEN GIANG 4 4" xfId="17643"/>
    <cellStyle name="T_Book1_1_KHO BAC NHA NUOC TIEN GIANG 4 5" xfId="17644"/>
    <cellStyle name="T_Book1_1_KHO BAC NHA NUOC TIEN GIANG 5" xfId="17645"/>
    <cellStyle name="T_Book1_1_KHO BAC NHA NUOC TIEN GIANG 5 2" xfId="17646"/>
    <cellStyle name="T_Book1_1_KHO BAC NHA NUOC TIEN GIANG 5 2 2" xfId="17647"/>
    <cellStyle name="T_Book1_1_KHO BAC NHA NUOC TIEN GIANG 5 2 3" xfId="17648"/>
    <cellStyle name="T_Book1_1_KHO BAC NHA NUOC TIEN GIANG 5 3" xfId="17649"/>
    <cellStyle name="T_Book1_1_KHO BAC NHA NUOC TIEN GIANG 5 4" xfId="17650"/>
    <cellStyle name="T_Book1_1_KHO BAC NHA NUOC TIEN GIANG 5 5" xfId="17651"/>
    <cellStyle name="T_Book1_1_KHO BAC NHA NUOC TIEN GIANG 6" xfId="17652"/>
    <cellStyle name="T_Book1_1_KHO BAC NHA NUOC TIEN GIANG 6 2" xfId="17653"/>
    <cellStyle name="T_Book1_1_KHO BAC NHA NUOC TIEN GIANG 6 2 2" xfId="17654"/>
    <cellStyle name="T_Book1_1_KHO BAC NHA NUOC TIEN GIANG 6 2 3" xfId="17655"/>
    <cellStyle name="T_Book1_1_KHO BAC NHA NUOC TIEN GIANG 6 3" xfId="17656"/>
    <cellStyle name="T_Book1_1_KHO BAC NHA NUOC TIEN GIANG 6 4" xfId="17657"/>
    <cellStyle name="T_Book1_1_KHO BAC NHA NUOC TIEN GIANG 6 5" xfId="17658"/>
    <cellStyle name="T_Book1_1_KHO BAC NHA NUOC TIEN GIANG 7" xfId="17659"/>
    <cellStyle name="T_Book1_1_KHO BAC NHA NUOC TIEN GIANG 7 2" xfId="17660"/>
    <cellStyle name="T_Book1_1_KHO BAC NHA NUOC TIEN GIANG 7 3" xfId="17661"/>
    <cellStyle name="T_Book1_1_KHO BAC NHA NUOC TIEN GIANG 7 4" xfId="17662"/>
    <cellStyle name="T_Book1_1_KHO BAC NHA NUOC TIEN GIANG 8" xfId="17663"/>
    <cellStyle name="T_Book1_1_KHO BAC NHA NUOC TIEN GIANG 8 2" xfId="17664"/>
    <cellStyle name="T_Book1_1_KHO BAC NHA NUOC TIEN GIANG 8 3" xfId="17665"/>
    <cellStyle name="T_Book1_1_KHO BAC NHA NUOC TIEN GIANG 8 4" xfId="17666"/>
    <cellStyle name="T_Book1_1_KHO BAC NHA NUOC TIEN GIANG 9" xfId="17667"/>
    <cellStyle name="T_Book1_1_KHO BAC NHA NUOC TIEN GIANG 9 2" xfId="17668"/>
    <cellStyle name="T_Book1_1_KLCX" xfId="17573"/>
    <cellStyle name="T_Book1_1_KLCX 10" xfId="17574"/>
    <cellStyle name="T_Book1_1_KLCX 11" xfId="17575"/>
    <cellStyle name="T_Book1_1_KLCX 2" xfId="17576"/>
    <cellStyle name="T_Book1_1_KLCX 2 2" xfId="17577"/>
    <cellStyle name="T_Book1_1_KLCX 2 2 2" xfId="17578"/>
    <cellStyle name="T_Book1_1_KLCX 2 2 3" xfId="17579"/>
    <cellStyle name="T_Book1_1_KLCX 2 3" xfId="17580"/>
    <cellStyle name="T_Book1_1_KLCX 2 4" xfId="17581"/>
    <cellStyle name="T_Book1_1_KLCX 2 5" xfId="17582"/>
    <cellStyle name="T_Book1_1_KLCX 3" xfId="17583"/>
    <cellStyle name="T_Book1_1_KLCX 3 2" xfId="17584"/>
    <cellStyle name="T_Book1_1_KLCX 3 2 2" xfId="17585"/>
    <cellStyle name="T_Book1_1_KLCX 3 2 3" xfId="17586"/>
    <cellStyle name="T_Book1_1_KLCX 3 3" xfId="17587"/>
    <cellStyle name="T_Book1_1_KLCX 3 4" xfId="17588"/>
    <cellStyle name="T_Book1_1_KLCX 3 5" xfId="17589"/>
    <cellStyle name="T_Book1_1_KLCX 4" xfId="17590"/>
    <cellStyle name="T_Book1_1_KLCX 4 2" xfId="17591"/>
    <cellStyle name="T_Book1_1_KLCX 4 2 2" xfId="17592"/>
    <cellStyle name="T_Book1_1_KLCX 4 2 3" xfId="17593"/>
    <cellStyle name="T_Book1_1_KLCX 4 3" xfId="17594"/>
    <cellStyle name="T_Book1_1_KLCX 4 4" xfId="17595"/>
    <cellStyle name="T_Book1_1_KLCX 4 5" xfId="17596"/>
    <cellStyle name="T_Book1_1_KLCX 5" xfId="17597"/>
    <cellStyle name="T_Book1_1_KLCX 5 2" xfId="17598"/>
    <cellStyle name="T_Book1_1_KLCX 5 2 2" xfId="17599"/>
    <cellStyle name="T_Book1_1_KLCX 5 2 3" xfId="17600"/>
    <cellStyle name="T_Book1_1_KLCX 5 3" xfId="17601"/>
    <cellStyle name="T_Book1_1_KLCX 5 4" xfId="17602"/>
    <cellStyle name="T_Book1_1_KLCX 5 5" xfId="17603"/>
    <cellStyle name="T_Book1_1_KLCX 6" xfId="17604"/>
    <cellStyle name="T_Book1_1_KLCX 6 2" xfId="17605"/>
    <cellStyle name="T_Book1_1_KLCX 6 2 2" xfId="17606"/>
    <cellStyle name="T_Book1_1_KLCX 6 2 3" xfId="17607"/>
    <cellStyle name="T_Book1_1_KLCX 6 3" xfId="17608"/>
    <cellStyle name="T_Book1_1_KLCX 6 4" xfId="17609"/>
    <cellStyle name="T_Book1_1_KLCX 6 5" xfId="17610"/>
    <cellStyle name="T_Book1_1_KLCX 7" xfId="17611"/>
    <cellStyle name="T_Book1_1_KLCX 7 2" xfId="17612"/>
    <cellStyle name="T_Book1_1_KLCX 7 3" xfId="17613"/>
    <cellStyle name="T_Book1_1_KLCX 7 4" xfId="17614"/>
    <cellStyle name="T_Book1_1_KLCX 8" xfId="17615"/>
    <cellStyle name="T_Book1_1_KLCX 8 2" xfId="17616"/>
    <cellStyle name="T_Book1_1_KLCX 8 3" xfId="17617"/>
    <cellStyle name="T_Book1_1_KLCX 8 4" xfId="17618"/>
    <cellStyle name="T_Book1_1_KLCX 9" xfId="17619"/>
    <cellStyle name="T_Book1_1_KLCX 9 2" xfId="17620"/>
    <cellStyle name="T_Book1_1_nen san nha 8e,8f" xfId="17669"/>
    <cellStyle name="T_Book1_1_nen san nha 8e,8f 10" xfId="17670"/>
    <cellStyle name="T_Book1_1_nen san nha 8e,8f 11" xfId="17671"/>
    <cellStyle name="T_Book1_1_nen san nha 8e,8f 2" xfId="17672"/>
    <cellStyle name="T_Book1_1_nen san nha 8e,8f 2 2" xfId="17673"/>
    <cellStyle name="T_Book1_1_nen san nha 8e,8f 2 2 2" xfId="17674"/>
    <cellStyle name="T_Book1_1_nen san nha 8e,8f 2 2 3" xfId="17675"/>
    <cellStyle name="T_Book1_1_nen san nha 8e,8f 2 3" xfId="17676"/>
    <cellStyle name="T_Book1_1_nen san nha 8e,8f 2 4" xfId="17677"/>
    <cellStyle name="T_Book1_1_nen san nha 8e,8f 2 5" xfId="17678"/>
    <cellStyle name="T_Book1_1_nen san nha 8e,8f 3" xfId="17679"/>
    <cellStyle name="T_Book1_1_nen san nha 8e,8f 3 2" xfId="17680"/>
    <cellStyle name="T_Book1_1_nen san nha 8e,8f 3 2 2" xfId="17681"/>
    <cellStyle name="T_Book1_1_nen san nha 8e,8f 3 2 3" xfId="17682"/>
    <cellStyle name="T_Book1_1_nen san nha 8e,8f 3 3" xfId="17683"/>
    <cellStyle name="T_Book1_1_nen san nha 8e,8f 3 4" xfId="17684"/>
    <cellStyle name="T_Book1_1_nen san nha 8e,8f 3 5" xfId="17685"/>
    <cellStyle name="T_Book1_1_nen san nha 8e,8f 4" xfId="17686"/>
    <cellStyle name="T_Book1_1_nen san nha 8e,8f 4 2" xfId="17687"/>
    <cellStyle name="T_Book1_1_nen san nha 8e,8f 4 2 2" xfId="17688"/>
    <cellStyle name="T_Book1_1_nen san nha 8e,8f 4 2 3" xfId="17689"/>
    <cellStyle name="T_Book1_1_nen san nha 8e,8f 4 3" xfId="17690"/>
    <cellStyle name="T_Book1_1_nen san nha 8e,8f 4 4" xfId="17691"/>
    <cellStyle name="T_Book1_1_nen san nha 8e,8f 4 5" xfId="17692"/>
    <cellStyle name="T_Book1_1_nen san nha 8e,8f 5" xfId="17693"/>
    <cellStyle name="T_Book1_1_nen san nha 8e,8f 5 2" xfId="17694"/>
    <cellStyle name="T_Book1_1_nen san nha 8e,8f 5 2 2" xfId="17695"/>
    <cellStyle name="T_Book1_1_nen san nha 8e,8f 5 2 3" xfId="17696"/>
    <cellStyle name="T_Book1_1_nen san nha 8e,8f 5 3" xfId="17697"/>
    <cellStyle name="T_Book1_1_nen san nha 8e,8f 5 4" xfId="17698"/>
    <cellStyle name="T_Book1_1_nen san nha 8e,8f 5 5" xfId="17699"/>
    <cellStyle name="T_Book1_1_nen san nha 8e,8f 6" xfId="17700"/>
    <cellStyle name="T_Book1_1_nen san nha 8e,8f 6 2" xfId="17701"/>
    <cellStyle name="T_Book1_1_nen san nha 8e,8f 6 2 2" xfId="17702"/>
    <cellStyle name="T_Book1_1_nen san nha 8e,8f 6 2 3" xfId="17703"/>
    <cellStyle name="T_Book1_1_nen san nha 8e,8f 6 3" xfId="17704"/>
    <cellStyle name="T_Book1_1_nen san nha 8e,8f 6 4" xfId="17705"/>
    <cellStyle name="T_Book1_1_nen san nha 8e,8f 6 5" xfId="17706"/>
    <cellStyle name="T_Book1_1_nen san nha 8e,8f 7" xfId="17707"/>
    <cellStyle name="T_Book1_1_nen san nha 8e,8f 7 2" xfId="17708"/>
    <cellStyle name="T_Book1_1_nen san nha 8e,8f 7 3" xfId="17709"/>
    <cellStyle name="T_Book1_1_nen san nha 8e,8f 7 4" xfId="17710"/>
    <cellStyle name="T_Book1_1_nen san nha 8e,8f 8" xfId="17711"/>
    <cellStyle name="T_Book1_1_nen san nha 8e,8f 8 2" xfId="17712"/>
    <cellStyle name="T_Book1_1_nen san nha 8e,8f 8 3" xfId="17713"/>
    <cellStyle name="T_Book1_1_nen san nha 8e,8f 8 4" xfId="17714"/>
    <cellStyle name="T_Book1_1_nen san nha 8e,8f 9" xfId="17715"/>
    <cellStyle name="T_Book1_1_nen san nha 8e,8f 9 2" xfId="17716"/>
    <cellStyle name="T_Book1_1_NHCSXH HUYEN VINH LOI" xfId="17717"/>
    <cellStyle name="T_Book1_1_NHCSXH HUYEN VINH LOI 10" xfId="17718"/>
    <cellStyle name="T_Book1_1_NHCSXH HUYEN VINH LOI 11" xfId="17719"/>
    <cellStyle name="T_Book1_1_NHCSXH HUYEN VINH LOI 2" xfId="17720"/>
    <cellStyle name="T_Book1_1_NHCSXH HUYEN VINH LOI 2 2" xfId="17721"/>
    <cellStyle name="T_Book1_1_NHCSXH HUYEN VINH LOI 2 2 2" xfId="17722"/>
    <cellStyle name="T_Book1_1_NHCSXH HUYEN VINH LOI 2 2 3" xfId="17723"/>
    <cellStyle name="T_Book1_1_NHCSXH HUYEN VINH LOI 2 3" xfId="17724"/>
    <cellStyle name="T_Book1_1_NHCSXH HUYEN VINH LOI 2 4" xfId="17725"/>
    <cellStyle name="T_Book1_1_NHCSXH HUYEN VINH LOI 2 5" xfId="17726"/>
    <cellStyle name="T_Book1_1_NHCSXH HUYEN VINH LOI 3" xfId="17727"/>
    <cellStyle name="T_Book1_1_NHCSXH HUYEN VINH LOI 3 2" xfId="17728"/>
    <cellStyle name="T_Book1_1_NHCSXH HUYEN VINH LOI 3 2 2" xfId="17729"/>
    <cellStyle name="T_Book1_1_NHCSXH HUYEN VINH LOI 3 2 3" xfId="17730"/>
    <cellStyle name="T_Book1_1_NHCSXH HUYEN VINH LOI 3 3" xfId="17731"/>
    <cellStyle name="T_Book1_1_NHCSXH HUYEN VINH LOI 3 4" xfId="17732"/>
    <cellStyle name="T_Book1_1_NHCSXH HUYEN VINH LOI 3 5" xfId="17733"/>
    <cellStyle name="T_Book1_1_NHCSXH HUYEN VINH LOI 4" xfId="17734"/>
    <cellStyle name="T_Book1_1_NHCSXH HUYEN VINH LOI 4 2" xfId="17735"/>
    <cellStyle name="T_Book1_1_NHCSXH HUYEN VINH LOI 4 2 2" xfId="17736"/>
    <cellStyle name="T_Book1_1_NHCSXH HUYEN VINH LOI 4 2 3" xfId="17737"/>
    <cellStyle name="T_Book1_1_NHCSXH HUYEN VINH LOI 4 3" xfId="17738"/>
    <cellStyle name="T_Book1_1_NHCSXH HUYEN VINH LOI 4 4" xfId="17739"/>
    <cellStyle name="T_Book1_1_NHCSXH HUYEN VINH LOI 4 5" xfId="17740"/>
    <cellStyle name="T_Book1_1_NHCSXH HUYEN VINH LOI 5" xfId="17741"/>
    <cellStyle name="T_Book1_1_NHCSXH HUYEN VINH LOI 5 2" xfId="17742"/>
    <cellStyle name="T_Book1_1_NHCSXH HUYEN VINH LOI 5 2 2" xfId="17743"/>
    <cellStyle name="T_Book1_1_NHCSXH HUYEN VINH LOI 5 2 3" xfId="17744"/>
    <cellStyle name="T_Book1_1_NHCSXH HUYEN VINH LOI 5 3" xfId="17745"/>
    <cellStyle name="T_Book1_1_NHCSXH HUYEN VINH LOI 5 4" xfId="17746"/>
    <cellStyle name="T_Book1_1_NHCSXH HUYEN VINH LOI 5 5" xfId="17747"/>
    <cellStyle name="T_Book1_1_NHCSXH HUYEN VINH LOI 6" xfId="17748"/>
    <cellStyle name="T_Book1_1_NHCSXH HUYEN VINH LOI 6 2" xfId="17749"/>
    <cellStyle name="T_Book1_1_NHCSXH HUYEN VINH LOI 6 2 2" xfId="17750"/>
    <cellStyle name="T_Book1_1_NHCSXH HUYEN VINH LOI 6 2 3" xfId="17751"/>
    <cellStyle name="T_Book1_1_NHCSXH HUYEN VINH LOI 6 3" xfId="17752"/>
    <cellStyle name="T_Book1_1_NHCSXH HUYEN VINH LOI 6 4" xfId="17753"/>
    <cellStyle name="T_Book1_1_NHCSXH HUYEN VINH LOI 6 5" xfId="17754"/>
    <cellStyle name="T_Book1_1_NHCSXH HUYEN VINH LOI 7" xfId="17755"/>
    <cellStyle name="T_Book1_1_NHCSXH HUYEN VINH LOI 7 2" xfId="17756"/>
    <cellStyle name="T_Book1_1_NHCSXH HUYEN VINH LOI 7 3" xfId="17757"/>
    <cellStyle name="T_Book1_1_NHCSXH HUYEN VINH LOI 7 4" xfId="17758"/>
    <cellStyle name="T_Book1_1_NHCSXH HUYEN VINH LOI 8" xfId="17759"/>
    <cellStyle name="T_Book1_1_NHCSXH HUYEN VINH LOI 8 2" xfId="17760"/>
    <cellStyle name="T_Book1_1_NHCSXH HUYEN VINH LOI 8 3" xfId="17761"/>
    <cellStyle name="T_Book1_1_NHCSXH HUYEN VINH LOI 8 4" xfId="17762"/>
    <cellStyle name="T_Book1_1_NHCSXH HUYEN VINH LOI 9" xfId="17763"/>
    <cellStyle name="T_Book1_1_NHCSXH HUYEN VINH LOI 9 2" xfId="17764"/>
    <cellStyle name="T_Book1_1_PTVT CX" xfId="17765"/>
    <cellStyle name="T_Book1_1_PTVT CX 10" xfId="17766"/>
    <cellStyle name="T_Book1_1_PTVT CX 11" xfId="17767"/>
    <cellStyle name="T_Book1_1_PTVT CX 2" xfId="17768"/>
    <cellStyle name="T_Book1_1_PTVT CX 2 2" xfId="17769"/>
    <cellStyle name="T_Book1_1_PTVT CX 2 2 2" xfId="17770"/>
    <cellStyle name="T_Book1_1_PTVT CX 2 2 3" xfId="17771"/>
    <cellStyle name="T_Book1_1_PTVT CX 2 3" xfId="17772"/>
    <cellStyle name="T_Book1_1_PTVT CX 2 4" xfId="17773"/>
    <cellStyle name="T_Book1_1_PTVT CX 2 5" xfId="17774"/>
    <cellStyle name="T_Book1_1_PTVT CX 3" xfId="17775"/>
    <cellStyle name="T_Book1_1_PTVT CX 3 2" xfId="17776"/>
    <cellStyle name="T_Book1_1_PTVT CX 3 2 2" xfId="17777"/>
    <cellStyle name="T_Book1_1_PTVT CX 3 2 3" xfId="17778"/>
    <cellStyle name="T_Book1_1_PTVT CX 3 3" xfId="17779"/>
    <cellStyle name="T_Book1_1_PTVT CX 3 4" xfId="17780"/>
    <cellStyle name="T_Book1_1_PTVT CX 3 5" xfId="17781"/>
    <cellStyle name="T_Book1_1_PTVT CX 4" xfId="17782"/>
    <cellStyle name="T_Book1_1_PTVT CX 4 2" xfId="17783"/>
    <cellStyle name="T_Book1_1_PTVT CX 4 2 2" xfId="17784"/>
    <cellStyle name="T_Book1_1_PTVT CX 4 2 3" xfId="17785"/>
    <cellStyle name="T_Book1_1_PTVT CX 4 3" xfId="17786"/>
    <cellStyle name="T_Book1_1_PTVT CX 4 4" xfId="17787"/>
    <cellStyle name="T_Book1_1_PTVT CX 4 5" xfId="17788"/>
    <cellStyle name="T_Book1_1_PTVT CX 5" xfId="17789"/>
    <cellStyle name="T_Book1_1_PTVT CX 5 2" xfId="17790"/>
    <cellStyle name="T_Book1_1_PTVT CX 5 2 2" xfId="17791"/>
    <cellStyle name="T_Book1_1_PTVT CX 5 2 3" xfId="17792"/>
    <cellStyle name="T_Book1_1_PTVT CX 5 3" xfId="17793"/>
    <cellStyle name="T_Book1_1_PTVT CX 5 4" xfId="17794"/>
    <cellStyle name="T_Book1_1_PTVT CX 5 5" xfId="17795"/>
    <cellStyle name="T_Book1_1_PTVT CX 6" xfId="17796"/>
    <cellStyle name="T_Book1_1_PTVT CX 6 2" xfId="17797"/>
    <cellStyle name="T_Book1_1_PTVT CX 6 2 2" xfId="17798"/>
    <cellStyle name="T_Book1_1_PTVT CX 6 2 3" xfId="17799"/>
    <cellStyle name="T_Book1_1_PTVT CX 6 3" xfId="17800"/>
    <cellStyle name="T_Book1_1_PTVT CX 6 4" xfId="17801"/>
    <cellStyle name="T_Book1_1_PTVT CX 6 5" xfId="17802"/>
    <cellStyle name="T_Book1_1_PTVT CX 7" xfId="17803"/>
    <cellStyle name="T_Book1_1_PTVT CX 7 2" xfId="17804"/>
    <cellStyle name="T_Book1_1_PTVT CX 7 3" xfId="17805"/>
    <cellStyle name="T_Book1_1_PTVT CX 7 4" xfId="17806"/>
    <cellStyle name="T_Book1_1_PTVT CX 8" xfId="17807"/>
    <cellStyle name="T_Book1_1_PTVT CX 8 2" xfId="17808"/>
    <cellStyle name="T_Book1_1_PTVT CX 8 3" xfId="17809"/>
    <cellStyle name="T_Book1_1_PTVT CX 8 4" xfId="17810"/>
    <cellStyle name="T_Book1_1_PTVT CX 9" xfId="17811"/>
    <cellStyle name="T_Book1_1_PTVT CX 9 2" xfId="17812"/>
    <cellStyle name="T_Book1_1_Thiet bi" xfId="17909"/>
    <cellStyle name="T_Book1_1_Thiet bi 10" xfId="17910"/>
    <cellStyle name="T_Book1_1_Thiet bi 10 2" xfId="17911"/>
    <cellStyle name="T_Book1_1_Thiet bi 10 3" xfId="17912"/>
    <cellStyle name="T_Book1_1_Thiet bi 10 4" xfId="17913"/>
    <cellStyle name="T_Book1_1_Thiet bi 11" xfId="17914"/>
    <cellStyle name="T_Book1_1_Thiet bi 11 2" xfId="17915"/>
    <cellStyle name="T_Book1_1_Thiet bi 11 3" xfId="17916"/>
    <cellStyle name="T_Book1_1_Thiet bi 11 4" xfId="17917"/>
    <cellStyle name="T_Book1_1_Thiet bi 12" xfId="17918"/>
    <cellStyle name="T_Book1_1_Thiet bi 12 2" xfId="17919"/>
    <cellStyle name="T_Book1_1_Thiet bi 13" xfId="17920"/>
    <cellStyle name="T_Book1_1_Thiet bi 14" xfId="17921"/>
    <cellStyle name="T_Book1_1_Thiet bi 2" xfId="17922"/>
    <cellStyle name="T_Book1_1_Thiet bi 2 10" xfId="17923"/>
    <cellStyle name="T_Book1_1_Thiet bi 2 11" xfId="17924"/>
    <cellStyle name="T_Book1_1_Thiet bi 2 2" xfId="17925"/>
    <cellStyle name="T_Book1_1_Thiet bi 2 2 2" xfId="17926"/>
    <cellStyle name="T_Book1_1_Thiet bi 2 2 2 2" xfId="17927"/>
    <cellStyle name="T_Book1_1_Thiet bi 2 2 2 3" xfId="17928"/>
    <cellStyle name="T_Book1_1_Thiet bi 2 2 3" xfId="17929"/>
    <cellStyle name="T_Book1_1_Thiet bi 2 2 4" xfId="17930"/>
    <cellStyle name="T_Book1_1_Thiet bi 2 2 5" xfId="17931"/>
    <cellStyle name="T_Book1_1_Thiet bi 2 3" xfId="17932"/>
    <cellStyle name="T_Book1_1_Thiet bi 2 3 2" xfId="17933"/>
    <cellStyle name="T_Book1_1_Thiet bi 2 3 2 2" xfId="17934"/>
    <cellStyle name="T_Book1_1_Thiet bi 2 3 2 3" xfId="17935"/>
    <cellStyle name="T_Book1_1_Thiet bi 2 3 3" xfId="17936"/>
    <cellStyle name="T_Book1_1_Thiet bi 2 3 4" xfId="17937"/>
    <cellStyle name="T_Book1_1_Thiet bi 2 3 5" xfId="17938"/>
    <cellStyle name="T_Book1_1_Thiet bi 2 4" xfId="17939"/>
    <cellStyle name="T_Book1_1_Thiet bi 2 4 2" xfId="17940"/>
    <cellStyle name="T_Book1_1_Thiet bi 2 4 2 2" xfId="17941"/>
    <cellStyle name="T_Book1_1_Thiet bi 2 4 2 3" xfId="17942"/>
    <cellStyle name="T_Book1_1_Thiet bi 2 4 3" xfId="17943"/>
    <cellStyle name="T_Book1_1_Thiet bi 2 4 4" xfId="17944"/>
    <cellStyle name="T_Book1_1_Thiet bi 2 4 5" xfId="17945"/>
    <cellStyle name="T_Book1_1_Thiet bi 2 5" xfId="17946"/>
    <cellStyle name="T_Book1_1_Thiet bi 2 5 2" xfId="17947"/>
    <cellStyle name="T_Book1_1_Thiet bi 2 5 2 2" xfId="17948"/>
    <cellStyle name="T_Book1_1_Thiet bi 2 5 2 3" xfId="17949"/>
    <cellStyle name="T_Book1_1_Thiet bi 2 5 3" xfId="17950"/>
    <cellStyle name="T_Book1_1_Thiet bi 2 5 4" xfId="17951"/>
    <cellStyle name="T_Book1_1_Thiet bi 2 5 5" xfId="17952"/>
    <cellStyle name="T_Book1_1_Thiet bi 2 6" xfId="17953"/>
    <cellStyle name="T_Book1_1_Thiet bi 2 6 2" xfId="17954"/>
    <cellStyle name="T_Book1_1_Thiet bi 2 6 2 2" xfId="17955"/>
    <cellStyle name="T_Book1_1_Thiet bi 2 6 2 3" xfId="17956"/>
    <cellStyle name="T_Book1_1_Thiet bi 2 6 3" xfId="17957"/>
    <cellStyle name="T_Book1_1_Thiet bi 2 6 4" xfId="17958"/>
    <cellStyle name="T_Book1_1_Thiet bi 2 6 5" xfId="17959"/>
    <cellStyle name="T_Book1_1_Thiet bi 2 7" xfId="17960"/>
    <cellStyle name="T_Book1_1_Thiet bi 2 7 2" xfId="17961"/>
    <cellStyle name="T_Book1_1_Thiet bi 2 7 3" xfId="17962"/>
    <cellStyle name="T_Book1_1_Thiet bi 2 7 4" xfId="17963"/>
    <cellStyle name="T_Book1_1_Thiet bi 2 8" xfId="17964"/>
    <cellStyle name="T_Book1_1_Thiet bi 2 8 2" xfId="17965"/>
    <cellStyle name="T_Book1_1_Thiet bi 2 8 3" xfId="17966"/>
    <cellStyle name="T_Book1_1_Thiet bi 2 8 4" xfId="17967"/>
    <cellStyle name="T_Book1_1_Thiet bi 2 9" xfId="17968"/>
    <cellStyle name="T_Book1_1_Thiet bi 2 9 2" xfId="17969"/>
    <cellStyle name="T_Book1_1_Thiet bi 3" xfId="17970"/>
    <cellStyle name="T_Book1_1_Thiet bi 3 10" xfId="17971"/>
    <cellStyle name="T_Book1_1_Thiet bi 3 11" xfId="17972"/>
    <cellStyle name="T_Book1_1_Thiet bi 3 2" xfId="17973"/>
    <cellStyle name="T_Book1_1_Thiet bi 3 2 2" xfId="17974"/>
    <cellStyle name="T_Book1_1_Thiet bi 3 2 2 2" xfId="17975"/>
    <cellStyle name="T_Book1_1_Thiet bi 3 2 2 3" xfId="17976"/>
    <cellStyle name="T_Book1_1_Thiet bi 3 2 3" xfId="17977"/>
    <cellStyle name="T_Book1_1_Thiet bi 3 2 4" xfId="17978"/>
    <cellStyle name="T_Book1_1_Thiet bi 3 2 5" xfId="17979"/>
    <cellStyle name="T_Book1_1_Thiet bi 3 3" xfId="17980"/>
    <cellStyle name="T_Book1_1_Thiet bi 3 3 2" xfId="17981"/>
    <cellStyle name="T_Book1_1_Thiet bi 3 3 2 2" xfId="17982"/>
    <cellStyle name="T_Book1_1_Thiet bi 3 3 2 3" xfId="17983"/>
    <cellStyle name="T_Book1_1_Thiet bi 3 3 3" xfId="17984"/>
    <cellStyle name="T_Book1_1_Thiet bi 3 3 4" xfId="17985"/>
    <cellStyle name="T_Book1_1_Thiet bi 3 3 5" xfId="17986"/>
    <cellStyle name="T_Book1_1_Thiet bi 3 4" xfId="17987"/>
    <cellStyle name="T_Book1_1_Thiet bi 3 4 2" xfId="17988"/>
    <cellStyle name="T_Book1_1_Thiet bi 3 4 2 2" xfId="17989"/>
    <cellStyle name="T_Book1_1_Thiet bi 3 4 2 3" xfId="17990"/>
    <cellStyle name="T_Book1_1_Thiet bi 3 4 3" xfId="17991"/>
    <cellStyle name="T_Book1_1_Thiet bi 3 4 4" xfId="17992"/>
    <cellStyle name="T_Book1_1_Thiet bi 3 4 5" xfId="17993"/>
    <cellStyle name="T_Book1_1_Thiet bi 3 5" xfId="17994"/>
    <cellStyle name="T_Book1_1_Thiet bi 3 5 2" xfId="17995"/>
    <cellStyle name="T_Book1_1_Thiet bi 3 5 2 2" xfId="17996"/>
    <cellStyle name="T_Book1_1_Thiet bi 3 5 2 3" xfId="17997"/>
    <cellStyle name="T_Book1_1_Thiet bi 3 5 3" xfId="17998"/>
    <cellStyle name="T_Book1_1_Thiet bi 3 5 4" xfId="17999"/>
    <cellStyle name="T_Book1_1_Thiet bi 3 5 5" xfId="18000"/>
    <cellStyle name="T_Book1_1_Thiet bi 3 6" xfId="18001"/>
    <cellStyle name="T_Book1_1_Thiet bi 3 6 2" xfId="18002"/>
    <cellStyle name="T_Book1_1_Thiet bi 3 6 2 2" xfId="18003"/>
    <cellStyle name="T_Book1_1_Thiet bi 3 6 2 3" xfId="18004"/>
    <cellStyle name="T_Book1_1_Thiet bi 3 6 3" xfId="18005"/>
    <cellStyle name="T_Book1_1_Thiet bi 3 6 4" xfId="18006"/>
    <cellStyle name="T_Book1_1_Thiet bi 3 6 5" xfId="18007"/>
    <cellStyle name="T_Book1_1_Thiet bi 3 7" xfId="18008"/>
    <cellStyle name="T_Book1_1_Thiet bi 3 7 2" xfId="18009"/>
    <cellStyle name="T_Book1_1_Thiet bi 3 7 3" xfId="18010"/>
    <cellStyle name="T_Book1_1_Thiet bi 3 7 4" xfId="18011"/>
    <cellStyle name="T_Book1_1_Thiet bi 3 8" xfId="18012"/>
    <cellStyle name="T_Book1_1_Thiet bi 3 8 2" xfId="18013"/>
    <cellStyle name="T_Book1_1_Thiet bi 3 8 3" xfId="18014"/>
    <cellStyle name="T_Book1_1_Thiet bi 3 8 4" xfId="18015"/>
    <cellStyle name="T_Book1_1_Thiet bi 3 9" xfId="18016"/>
    <cellStyle name="T_Book1_1_Thiet bi 3 9 2" xfId="18017"/>
    <cellStyle name="T_Book1_1_Thiet bi 4" xfId="18018"/>
    <cellStyle name="T_Book1_1_Thiet bi 4 10" xfId="18019"/>
    <cellStyle name="T_Book1_1_Thiet bi 4 11" xfId="18020"/>
    <cellStyle name="T_Book1_1_Thiet bi 4 2" xfId="18021"/>
    <cellStyle name="T_Book1_1_Thiet bi 4 2 2" xfId="18022"/>
    <cellStyle name="T_Book1_1_Thiet bi 4 2 2 2" xfId="18023"/>
    <cellStyle name="T_Book1_1_Thiet bi 4 2 2 3" xfId="18024"/>
    <cellStyle name="T_Book1_1_Thiet bi 4 2 3" xfId="18025"/>
    <cellStyle name="T_Book1_1_Thiet bi 4 2 4" xfId="18026"/>
    <cellStyle name="T_Book1_1_Thiet bi 4 2 5" xfId="18027"/>
    <cellStyle name="T_Book1_1_Thiet bi 4 3" xfId="18028"/>
    <cellStyle name="T_Book1_1_Thiet bi 4 3 2" xfId="18029"/>
    <cellStyle name="T_Book1_1_Thiet bi 4 3 2 2" xfId="18030"/>
    <cellStyle name="T_Book1_1_Thiet bi 4 3 2 3" xfId="18031"/>
    <cellStyle name="T_Book1_1_Thiet bi 4 3 3" xfId="18032"/>
    <cellStyle name="T_Book1_1_Thiet bi 4 3 4" xfId="18033"/>
    <cellStyle name="T_Book1_1_Thiet bi 4 3 5" xfId="18034"/>
    <cellStyle name="T_Book1_1_Thiet bi 4 4" xfId="18035"/>
    <cellStyle name="T_Book1_1_Thiet bi 4 4 2" xfId="18036"/>
    <cellStyle name="T_Book1_1_Thiet bi 4 4 2 2" xfId="18037"/>
    <cellStyle name="T_Book1_1_Thiet bi 4 4 2 3" xfId="18038"/>
    <cellStyle name="T_Book1_1_Thiet bi 4 4 3" xfId="18039"/>
    <cellStyle name="T_Book1_1_Thiet bi 4 4 4" xfId="18040"/>
    <cellStyle name="T_Book1_1_Thiet bi 4 4 5" xfId="18041"/>
    <cellStyle name="T_Book1_1_Thiet bi 4 5" xfId="18042"/>
    <cellStyle name="T_Book1_1_Thiet bi 4 5 2" xfId="18043"/>
    <cellStyle name="T_Book1_1_Thiet bi 4 5 2 2" xfId="18044"/>
    <cellStyle name="T_Book1_1_Thiet bi 4 5 2 3" xfId="18045"/>
    <cellStyle name="T_Book1_1_Thiet bi 4 5 3" xfId="18046"/>
    <cellStyle name="T_Book1_1_Thiet bi 4 5 4" xfId="18047"/>
    <cellStyle name="T_Book1_1_Thiet bi 4 5 5" xfId="18048"/>
    <cellStyle name="T_Book1_1_Thiet bi 4 6" xfId="18049"/>
    <cellStyle name="T_Book1_1_Thiet bi 4 6 2" xfId="18050"/>
    <cellStyle name="T_Book1_1_Thiet bi 4 6 2 2" xfId="18051"/>
    <cellStyle name="T_Book1_1_Thiet bi 4 6 2 3" xfId="18052"/>
    <cellStyle name="T_Book1_1_Thiet bi 4 6 3" xfId="18053"/>
    <cellStyle name="T_Book1_1_Thiet bi 4 6 4" xfId="18054"/>
    <cellStyle name="T_Book1_1_Thiet bi 4 6 5" xfId="18055"/>
    <cellStyle name="T_Book1_1_Thiet bi 4 7" xfId="18056"/>
    <cellStyle name="T_Book1_1_Thiet bi 4 7 2" xfId="18057"/>
    <cellStyle name="T_Book1_1_Thiet bi 4 7 3" xfId="18058"/>
    <cellStyle name="T_Book1_1_Thiet bi 4 7 4" xfId="18059"/>
    <cellStyle name="T_Book1_1_Thiet bi 4 8" xfId="18060"/>
    <cellStyle name="T_Book1_1_Thiet bi 4 8 2" xfId="18061"/>
    <cellStyle name="T_Book1_1_Thiet bi 4 8 3" xfId="18062"/>
    <cellStyle name="T_Book1_1_Thiet bi 4 8 4" xfId="18063"/>
    <cellStyle name="T_Book1_1_Thiet bi 4 9" xfId="18064"/>
    <cellStyle name="T_Book1_1_Thiet bi 4 9 2" xfId="18065"/>
    <cellStyle name="T_Book1_1_Thiet bi 5" xfId="18066"/>
    <cellStyle name="T_Book1_1_Thiet bi 5 2" xfId="18067"/>
    <cellStyle name="T_Book1_1_Thiet bi 5 2 2" xfId="18068"/>
    <cellStyle name="T_Book1_1_Thiet bi 5 2 3" xfId="18069"/>
    <cellStyle name="T_Book1_1_Thiet bi 5 3" xfId="18070"/>
    <cellStyle name="T_Book1_1_Thiet bi 5 4" xfId="18071"/>
    <cellStyle name="T_Book1_1_Thiet bi 5 5" xfId="18072"/>
    <cellStyle name="T_Book1_1_Thiet bi 6" xfId="18073"/>
    <cellStyle name="T_Book1_1_Thiet bi 6 2" xfId="18074"/>
    <cellStyle name="T_Book1_1_Thiet bi 6 2 2" xfId="18075"/>
    <cellStyle name="T_Book1_1_Thiet bi 6 2 3" xfId="18076"/>
    <cellStyle name="T_Book1_1_Thiet bi 6 3" xfId="18077"/>
    <cellStyle name="T_Book1_1_Thiet bi 6 4" xfId="18078"/>
    <cellStyle name="T_Book1_1_Thiet bi 6 5" xfId="18079"/>
    <cellStyle name="T_Book1_1_Thiet bi 7" xfId="18080"/>
    <cellStyle name="T_Book1_1_Thiet bi 7 2" xfId="18081"/>
    <cellStyle name="T_Book1_1_Thiet bi 7 2 2" xfId="18082"/>
    <cellStyle name="T_Book1_1_Thiet bi 7 2 3" xfId="18083"/>
    <cellStyle name="T_Book1_1_Thiet bi 7 3" xfId="18084"/>
    <cellStyle name="T_Book1_1_Thiet bi 7 4" xfId="18085"/>
    <cellStyle name="T_Book1_1_Thiet bi 7 5" xfId="18086"/>
    <cellStyle name="T_Book1_1_Thiet bi 8" xfId="18087"/>
    <cellStyle name="T_Book1_1_Thiet bi 8 2" xfId="18088"/>
    <cellStyle name="T_Book1_1_Thiet bi 8 2 2" xfId="18089"/>
    <cellStyle name="T_Book1_1_Thiet bi 8 2 3" xfId="18090"/>
    <cellStyle name="T_Book1_1_Thiet bi 8 3" xfId="18091"/>
    <cellStyle name="T_Book1_1_Thiet bi 8 4" xfId="18092"/>
    <cellStyle name="T_Book1_1_Thiet bi 8 5" xfId="18093"/>
    <cellStyle name="T_Book1_1_Thiet bi 9" xfId="18094"/>
    <cellStyle name="T_Book1_1_Thiet bi 9 2" xfId="18095"/>
    <cellStyle name="T_Book1_1_Thiet bi 9 2 2" xfId="18096"/>
    <cellStyle name="T_Book1_1_Thiet bi 9 2 3" xfId="18097"/>
    <cellStyle name="T_Book1_1_Thiet bi 9 3" xfId="18098"/>
    <cellStyle name="T_Book1_1_Thiet bi 9 4" xfId="18099"/>
    <cellStyle name="T_Book1_1_Thiet bi 9 5" xfId="18100"/>
    <cellStyle name="T_Book1_1_thiet bi tao dan" xfId="18101"/>
    <cellStyle name="T_Book1_1_thiet bi tao dan 10" xfId="18102"/>
    <cellStyle name="T_Book1_1_thiet bi tao dan 11" xfId="18103"/>
    <cellStyle name="T_Book1_1_thiet bi tao dan 2" xfId="18104"/>
    <cellStyle name="T_Book1_1_thiet bi tao dan 2 2" xfId="18105"/>
    <cellStyle name="T_Book1_1_thiet bi tao dan 2 2 2" xfId="18106"/>
    <cellStyle name="T_Book1_1_thiet bi tao dan 2 2 3" xfId="18107"/>
    <cellStyle name="T_Book1_1_thiet bi tao dan 2 3" xfId="18108"/>
    <cellStyle name="T_Book1_1_thiet bi tao dan 2 4" xfId="18109"/>
    <cellStyle name="T_Book1_1_thiet bi tao dan 2 5" xfId="18110"/>
    <cellStyle name="T_Book1_1_thiet bi tao dan 3" xfId="18111"/>
    <cellStyle name="T_Book1_1_thiet bi tao dan 3 2" xfId="18112"/>
    <cellStyle name="T_Book1_1_thiet bi tao dan 3 2 2" xfId="18113"/>
    <cellStyle name="T_Book1_1_thiet bi tao dan 3 2 3" xfId="18114"/>
    <cellStyle name="T_Book1_1_thiet bi tao dan 3 3" xfId="18115"/>
    <cellStyle name="T_Book1_1_thiet bi tao dan 3 4" xfId="18116"/>
    <cellStyle name="T_Book1_1_thiet bi tao dan 3 5" xfId="18117"/>
    <cellStyle name="T_Book1_1_thiet bi tao dan 4" xfId="18118"/>
    <cellStyle name="T_Book1_1_thiet bi tao dan 4 2" xfId="18119"/>
    <cellStyle name="T_Book1_1_thiet bi tao dan 4 2 2" xfId="18120"/>
    <cellStyle name="T_Book1_1_thiet bi tao dan 4 2 3" xfId="18121"/>
    <cellStyle name="T_Book1_1_thiet bi tao dan 4 3" xfId="18122"/>
    <cellStyle name="T_Book1_1_thiet bi tao dan 4 4" xfId="18123"/>
    <cellStyle name="T_Book1_1_thiet bi tao dan 4 5" xfId="18124"/>
    <cellStyle name="T_Book1_1_thiet bi tao dan 5" xfId="18125"/>
    <cellStyle name="T_Book1_1_thiet bi tao dan 5 2" xfId="18126"/>
    <cellStyle name="T_Book1_1_thiet bi tao dan 5 2 2" xfId="18127"/>
    <cellStyle name="T_Book1_1_thiet bi tao dan 5 2 3" xfId="18128"/>
    <cellStyle name="T_Book1_1_thiet bi tao dan 5 3" xfId="18129"/>
    <cellStyle name="T_Book1_1_thiet bi tao dan 5 4" xfId="18130"/>
    <cellStyle name="T_Book1_1_thiet bi tao dan 5 5" xfId="18131"/>
    <cellStyle name="T_Book1_1_thiet bi tao dan 6" xfId="18132"/>
    <cellStyle name="T_Book1_1_thiet bi tao dan 6 2" xfId="18133"/>
    <cellStyle name="T_Book1_1_thiet bi tao dan 6 2 2" xfId="18134"/>
    <cellStyle name="T_Book1_1_thiet bi tao dan 6 2 3" xfId="18135"/>
    <cellStyle name="T_Book1_1_thiet bi tao dan 6 3" xfId="18136"/>
    <cellStyle name="T_Book1_1_thiet bi tao dan 6 4" xfId="18137"/>
    <cellStyle name="T_Book1_1_thiet bi tao dan 6 5" xfId="18138"/>
    <cellStyle name="T_Book1_1_thiet bi tao dan 7" xfId="18139"/>
    <cellStyle name="T_Book1_1_thiet bi tao dan 7 2" xfId="18140"/>
    <cellStyle name="T_Book1_1_thiet bi tao dan 7 3" xfId="18141"/>
    <cellStyle name="T_Book1_1_thiet bi tao dan 7 4" xfId="18142"/>
    <cellStyle name="T_Book1_1_thiet bi tao dan 8" xfId="18143"/>
    <cellStyle name="T_Book1_1_thiet bi tao dan 8 2" xfId="18144"/>
    <cellStyle name="T_Book1_1_thiet bi tao dan 8 3" xfId="18145"/>
    <cellStyle name="T_Book1_1_thiet bi tao dan 8 4" xfId="18146"/>
    <cellStyle name="T_Book1_1_thiet bi tao dan 9" xfId="18147"/>
    <cellStyle name="T_Book1_1_thiet bi tao dan 9 2" xfId="18148"/>
    <cellStyle name="T_Book1_1_Thiet bi_CAY XANH" xfId="18149"/>
    <cellStyle name="T_Book1_1_Thiet bi_CAY XANH 10" xfId="18150"/>
    <cellStyle name="T_Book1_1_Thiet bi_CAY XANH 11" xfId="18151"/>
    <cellStyle name="T_Book1_1_Thiet bi_CAY XANH 2" xfId="18152"/>
    <cellStyle name="T_Book1_1_Thiet bi_CAY XANH 2 2" xfId="18153"/>
    <cellStyle name="T_Book1_1_Thiet bi_CAY XANH 2 2 2" xfId="18154"/>
    <cellStyle name="T_Book1_1_Thiet bi_CAY XANH 2 2 3" xfId="18155"/>
    <cellStyle name="T_Book1_1_Thiet bi_CAY XANH 2 3" xfId="18156"/>
    <cellStyle name="T_Book1_1_Thiet bi_CAY XANH 2 4" xfId="18157"/>
    <cellStyle name="T_Book1_1_Thiet bi_CAY XANH 2 5" xfId="18158"/>
    <cellStyle name="T_Book1_1_Thiet bi_CAY XANH 3" xfId="18159"/>
    <cellStyle name="T_Book1_1_Thiet bi_CAY XANH 3 2" xfId="18160"/>
    <cellStyle name="T_Book1_1_Thiet bi_CAY XANH 3 2 2" xfId="18161"/>
    <cellStyle name="T_Book1_1_Thiet bi_CAY XANH 3 2 3" xfId="18162"/>
    <cellStyle name="T_Book1_1_Thiet bi_CAY XANH 3 3" xfId="18163"/>
    <cellStyle name="T_Book1_1_Thiet bi_CAY XANH 3 4" xfId="18164"/>
    <cellStyle name="T_Book1_1_Thiet bi_CAY XANH 3 5" xfId="18165"/>
    <cellStyle name="T_Book1_1_Thiet bi_CAY XANH 4" xfId="18166"/>
    <cellStyle name="T_Book1_1_Thiet bi_CAY XANH 4 2" xfId="18167"/>
    <cellStyle name="T_Book1_1_Thiet bi_CAY XANH 4 2 2" xfId="18168"/>
    <cellStyle name="T_Book1_1_Thiet bi_CAY XANH 4 2 3" xfId="18169"/>
    <cellStyle name="T_Book1_1_Thiet bi_CAY XANH 4 3" xfId="18170"/>
    <cellStyle name="T_Book1_1_Thiet bi_CAY XANH 4 4" xfId="18171"/>
    <cellStyle name="T_Book1_1_Thiet bi_CAY XANH 4 5" xfId="18172"/>
    <cellStyle name="T_Book1_1_Thiet bi_CAY XANH 5" xfId="18173"/>
    <cellStyle name="T_Book1_1_Thiet bi_CAY XANH 5 2" xfId="18174"/>
    <cellStyle name="T_Book1_1_Thiet bi_CAY XANH 5 2 2" xfId="18175"/>
    <cellStyle name="T_Book1_1_Thiet bi_CAY XANH 5 2 3" xfId="18176"/>
    <cellStyle name="T_Book1_1_Thiet bi_CAY XANH 5 3" xfId="18177"/>
    <cellStyle name="T_Book1_1_Thiet bi_CAY XANH 5 4" xfId="18178"/>
    <cellStyle name="T_Book1_1_Thiet bi_CAY XANH 5 5" xfId="18179"/>
    <cellStyle name="T_Book1_1_Thiet bi_CAY XANH 6" xfId="18180"/>
    <cellStyle name="T_Book1_1_Thiet bi_CAY XANH 6 2" xfId="18181"/>
    <cellStyle name="T_Book1_1_Thiet bi_CAY XANH 6 2 2" xfId="18182"/>
    <cellStyle name="T_Book1_1_Thiet bi_CAY XANH 6 2 3" xfId="18183"/>
    <cellStyle name="T_Book1_1_Thiet bi_CAY XANH 6 3" xfId="18184"/>
    <cellStyle name="T_Book1_1_Thiet bi_CAY XANH 6 4" xfId="18185"/>
    <cellStyle name="T_Book1_1_Thiet bi_CAY XANH 6 5" xfId="18186"/>
    <cellStyle name="T_Book1_1_Thiet bi_CAY XANH 7" xfId="18187"/>
    <cellStyle name="T_Book1_1_Thiet bi_CAY XANH 7 2" xfId="18188"/>
    <cellStyle name="T_Book1_1_Thiet bi_CAY XANH 7 3" xfId="18189"/>
    <cellStyle name="T_Book1_1_Thiet bi_CAY XANH 7 4" xfId="18190"/>
    <cellStyle name="T_Book1_1_Thiet bi_CAY XANH 8" xfId="18191"/>
    <cellStyle name="T_Book1_1_Thiet bi_CAY XANH 8 2" xfId="18192"/>
    <cellStyle name="T_Book1_1_Thiet bi_CAY XANH 8 3" xfId="18193"/>
    <cellStyle name="T_Book1_1_Thiet bi_CAY XANH 8 4" xfId="18194"/>
    <cellStyle name="T_Book1_1_Thiet bi_CAY XANH 9" xfId="18195"/>
    <cellStyle name="T_Book1_1_Thiet bi_CAY XANH 9 2" xfId="18196"/>
    <cellStyle name="T_Book1_1_Thiet bi_DU TOAN CV 23-9 (phan cay xanh)" xfId="18197"/>
    <cellStyle name="T_Book1_1_Thiet bi_DU TOAN CV 23-9 (phan cay xanh) 10" xfId="18198"/>
    <cellStyle name="T_Book1_1_Thiet bi_DU TOAN CV 23-9 (phan cay xanh) 11" xfId="18199"/>
    <cellStyle name="T_Book1_1_Thiet bi_DU TOAN CV 23-9 (phan cay xanh) 2" xfId="18200"/>
    <cellStyle name="T_Book1_1_Thiet bi_DU TOAN CV 23-9 (phan cay xanh) 2 2" xfId="18201"/>
    <cellStyle name="T_Book1_1_Thiet bi_DU TOAN CV 23-9 (phan cay xanh) 2 2 2" xfId="18202"/>
    <cellStyle name="T_Book1_1_Thiet bi_DU TOAN CV 23-9 (phan cay xanh) 2 2 3" xfId="18203"/>
    <cellStyle name="T_Book1_1_Thiet bi_DU TOAN CV 23-9 (phan cay xanh) 2 3" xfId="18204"/>
    <cellStyle name="T_Book1_1_Thiet bi_DU TOAN CV 23-9 (phan cay xanh) 2 4" xfId="18205"/>
    <cellStyle name="T_Book1_1_Thiet bi_DU TOAN CV 23-9 (phan cay xanh) 2 5" xfId="18206"/>
    <cellStyle name="T_Book1_1_Thiet bi_DU TOAN CV 23-9 (phan cay xanh) 3" xfId="18207"/>
    <cellStyle name="T_Book1_1_Thiet bi_DU TOAN CV 23-9 (phan cay xanh) 3 2" xfId="18208"/>
    <cellStyle name="T_Book1_1_Thiet bi_DU TOAN CV 23-9 (phan cay xanh) 3 2 2" xfId="18209"/>
    <cellStyle name="T_Book1_1_Thiet bi_DU TOAN CV 23-9 (phan cay xanh) 3 2 3" xfId="18210"/>
    <cellStyle name="T_Book1_1_Thiet bi_DU TOAN CV 23-9 (phan cay xanh) 3 3" xfId="18211"/>
    <cellStyle name="T_Book1_1_Thiet bi_DU TOAN CV 23-9 (phan cay xanh) 3 4" xfId="18212"/>
    <cellStyle name="T_Book1_1_Thiet bi_DU TOAN CV 23-9 (phan cay xanh) 3 5" xfId="18213"/>
    <cellStyle name="T_Book1_1_Thiet bi_DU TOAN CV 23-9 (phan cay xanh) 4" xfId="18214"/>
    <cellStyle name="T_Book1_1_Thiet bi_DU TOAN CV 23-9 (phan cay xanh) 4 2" xfId="18215"/>
    <cellStyle name="T_Book1_1_Thiet bi_DU TOAN CV 23-9 (phan cay xanh) 4 2 2" xfId="18216"/>
    <cellStyle name="T_Book1_1_Thiet bi_DU TOAN CV 23-9 (phan cay xanh) 4 2 3" xfId="18217"/>
    <cellStyle name="T_Book1_1_Thiet bi_DU TOAN CV 23-9 (phan cay xanh) 4 3" xfId="18218"/>
    <cellStyle name="T_Book1_1_Thiet bi_DU TOAN CV 23-9 (phan cay xanh) 4 4" xfId="18219"/>
    <cellStyle name="T_Book1_1_Thiet bi_DU TOAN CV 23-9 (phan cay xanh) 4 5" xfId="18220"/>
    <cellStyle name="T_Book1_1_Thiet bi_DU TOAN CV 23-9 (phan cay xanh) 5" xfId="18221"/>
    <cellStyle name="T_Book1_1_Thiet bi_DU TOAN CV 23-9 (phan cay xanh) 5 2" xfId="18222"/>
    <cellStyle name="T_Book1_1_Thiet bi_DU TOAN CV 23-9 (phan cay xanh) 5 2 2" xfId="18223"/>
    <cellStyle name="T_Book1_1_Thiet bi_DU TOAN CV 23-9 (phan cay xanh) 5 2 3" xfId="18224"/>
    <cellStyle name="T_Book1_1_Thiet bi_DU TOAN CV 23-9 (phan cay xanh) 5 3" xfId="18225"/>
    <cellStyle name="T_Book1_1_Thiet bi_DU TOAN CV 23-9 (phan cay xanh) 5 4" xfId="18226"/>
    <cellStyle name="T_Book1_1_Thiet bi_DU TOAN CV 23-9 (phan cay xanh) 5 5" xfId="18227"/>
    <cellStyle name="T_Book1_1_Thiet bi_DU TOAN CV 23-9 (phan cay xanh) 6" xfId="18228"/>
    <cellStyle name="T_Book1_1_Thiet bi_DU TOAN CV 23-9 (phan cay xanh) 6 2" xfId="18229"/>
    <cellStyle name="T_Book1_1_Thiet bi_DU TOAN CV 23-9 (phan cay xanh) 6 2 2" xfId="18230"/>
    <cellStyle name="T_Book1_1_Thiet bi_DU TOAN CV 23-9 (phan cay xanh) 6 2 3" xfId="18231"/>
    <cellStyle name="T_Book1_1_Thiet bi_DU TOAN CV 23-9 (phan cay xanh) 6 3" xfId="18232"/>
    <cellStyle name="T_Book1_1_Thiet bi_DU TOAN CV 23-9 (phan cay xanh) 6 4" xfId="18233"/>
    <cellStyle name="T_Book1_1_Thiet bi_DU TOAN CV 23-9 (phan cay xanh) 6 5" xfId="18234"/>
    <cellStyle name="T_Book1_1_Thiet bi_DU TOAN CV 23-9 (phan cay xanh) 7" xfId="18235"/>
    <cellStyle name="T_Book1_1_Thiet bi_DU TOAN CV 23-9 (phan cay xanh) 7 2" xfId="18236"/>
    <cellStyle name="T_Book1_1_Thiet bi_DU TOAN CV 23-9 (phan cay xanh) 7 3" xfId="18237"/>
    <cellStyle name="T_Book1_1_Thiet bi_DU TOAN CV 23-9 (phan cay xanh) 7 4" xfId="18238"/>
    <cellStyle name="T_Book1_1_Thiet bi_DU TOAN CV 23-9 (phan cay xanh) 8" xfId="18239"/>
    <cellStyle name="T_Book1_1_Thiet bi_DU TOAN CV 23-9 (phan cay xanh) 8 2" xfId="18240"/>
    <cellStyle name="T_Book1_1_Thiet bi_DU TOAN CV 23-9 (phan cay xanh) 8 3" xfId="18241"/>
    <cellStyle name="T_Book1_1_Thiet bi_DU TOAN CV 23-9 (phan cay xanh) 8 4" xfId="18242"/>
    <cellStyle name="T_Book1_1_Thiet bi_DU TOAN CV 23-9 (phan cay xanh) 9" xfId="18243"/>
    <cellStyle name="T_Book1_1_Thiet bi_DU TOAN CV 23-9 (phan cay xanh) 9 2" xfId="18244"/>
    <cellStyle name="T_Book1_1_Thiet bi_DU TOAN CV 23-9 ++++" xfId="18245"/>
    <cellStyle name="T_Book1_1_Thiet bi_DU TOAN CV 23-9 ++++ 10" xfId="18246"/>
    <cellStyle name="T_Book1_1_Thiet bi_DU TOAN CV 23-9 ++++ 11" xfId="18247"/>
    <cellStyle name="T_Book1_1_Thiet bi_DU TOAN CV 23-9 ++++ 2" xfId="18248"/>
    <cellStyle name="T_Book1_1_Thiet bi_DU TOAN CV 23-9 ++++ 2 2" xfId="18249"/>
    <cellStyle name="T_Book1_1_Thiet bi_DU TOAN CV 23-9 ++++ 2 2 2" xfId="18250"/>
    <cellStyle name="T_Book1_1_Thiet bi_DU TOAN CV 23-9 ++++ 2 2 3" xfId="18251"/>
    <cellStyle name="T_Book1_1_Thiet bi_DU TOAN CV 23-9 ++++ 2 3" xfId="18252"/>
    <cellStyle name="T_Book1_1_Thiet bi_DU TOAN CV 23-9 ++++ 2 4" xfId="18253"/>
    <cellStyle name="T_Book1_1_Thiet bi_DU TOAN CV 23-9 ++++ 2 5" xfId="18254"/>
    <cellStyle name="T_Book1_1_Thiet bi_DU TOAN CV 23-9 ++++ 3" xfId="18255"/>
    <cellStyle name="T_Book1_1_Thiet bi_DU TOAN CV 23-9 ++++ 3 2" xfId="18256"/>
    <cellStyle name="T_Book1_1_Thiet bi_DU TOAN CV 23-9 ++++ 3 2 2" xfId="18257"/>
    <cellStyle name="T_Book1_1_Thiet bi_DU TOAN CV 23-9 ++++ 3 2 3" xfId="18258"/>
    <cellStyle name="T_Book1_1_Thiet bi_DU TOAN CV 23-9 ++++ 3 3" xfId="18259"/>
    <cellStyle name="T_Book1_1_Thiet bi_DU TOAN CV 23-9 ++++ 3 4" xfId="18260"/>
    <cellStyle name="T_Book1_1_Thiet bi_DU TOAN CV 23-9 ++++ 3 5" xfId="18261"/>
    <cellStyle name="T_Book1_1_Thiet bi_DU TOAN CV 23-9 ++++ 4" xfId="18262"/>
    <cellStyle name="T_Book1_1_Thiet bi_DU TOAN CV 23-9 ++++ 4 2" xfId="18263"/>
    <cellStyle name="T_Book1_1_Thiet bi_DU TOAN CV 23-9 ++++ 4 2 2" xfId="18264"/>
    <cellStyle name="T_Book1_1_Thiet bi_DU TOAN CV 23-9 ++++ 4 2 3" xfId="18265"/>
    <cellStyle name="T_Book1_1_Thiet bi_DU TOAN CV 23-9 ++++ 4 3" xfId="18266"/>
    <cellStyle name="T_Book1_1_Thiet bi_DU TOAN CV 23-9 ++++ 4 4" xfId="18267"/>
    <cellStyle name="T_Book1_1_Thiet bi_DU TOAN CV 23-9 ++++ 4 5" xfId="18268"/>
    <cellStyle name="T_Book1_1_Thiet bi_DU TOAN CV 23-9 ++++ 5" xfId="18269"/>
    <cellStyle name="T_Book1_1_Thiet bi_DU TOAN CV 23-9 ++++ 5 2" xfId="18270"/>
    <cellStyle name="T_Book1_1_Thiet bi_DU TOAN CV 23-9 ++++ 5 2 2" xfId="18271"/>
    <cellStyle name="T_Book1_1_Thiet bi_DU TOAN CV 23-9 ++++ 5 2 3" xfId="18272"/>
    <cellStyle name="T_Book1_1_Thiet bi_DU TOAN CV 23-9 ++++ 5 3" xfId="18273"/>
    <cellStyle name="T_Book1_1_Thiet bi_DU TOAN CV 23-9 ++++ 5 4" xfId="18274"/>
    <cellStyle name="T_Book1_1_Thiet bi_DU TOAN CV 23-9 ++++ 5 5" xfId="18275"/>
    <cellStyle name="T_Book1_1_Thiet bi_DU TOAN CV 23-9 ++++ 6" xfId="18276"/>
    <cellStyle name="T_Book1_1_Thiet bi_DU TOAN CV 23-9 ++++ 6 2" xfId="18277"/>
    <cellStyle name="T_Book1_1_Thiet bi_DU TOAN CV 23-9 ++++ 6 2 2" xfId="18278"/>
    <cellStyle name="T_Book1_1_Thiet bi_DU TOAN CV 23-9 ++++ 6 2 3" xfId="18279"/>
    <cellStyle name="T_Book1_1_Thiet bi_DU TOAN CV 23-9 ++++ 6 3" xfId="18280"/>
    <cellStyle name="T_Book1_1_Thiet bi_DU TOAN CV 23-9 ++++ 6 4" xfId="18281"/>
    <cellStyle name="T_Book1_1_Thiet bi_DU TOAN CV 23-9 ++++ 6 5" xfId="18282"/>
    <cellStyle name="T_Book1_1_Thiet bi_DU TOAN CV 23-9 ++++ 7" xfId="18283"/>
    <cellStyle name="T_Book1_1_Thiet bi_DU TOAN CV 23-9 ++++ 7 2" xfId="18284"/>
    <cellStyle name="T_Book1_1_Thiet bi_DU TOAN CV 23-9 ++++ 7 3" xfId="18285"/>
    <cellStyle name="T_Book1_1_Thiet bi_DU TOAN CV 23-9 ++++ 7 4" xfId="18286"/>
    <cellStyle name="T_Book1_1_Thiet bi_DU TOAN CV 23-9 ++++ 8" xfId="18287"/>
    <cellStyle name="T_Book1_1_Thiet bi_DU TOAN CV 23-9 ++++ 8 2" xfId="18288"/>
    <cellStyle name="T_Book1_1_Thiet bi_DU TOAN CV 23-9 ++++ 8 3" xfId="18289"/>
    <cellStyle name="T_Book1_1_Thiet bi_DU TOAN CV 23-9 ++++ 8 4" xfId="18290"/>
    <cellStyle name="T_Book1_1_Thiet bi_DU TOAN CV 23-9 ++++ 9" xfId="18291"/>
    <cellStyle name="T_Book1_1_Thiet bi_DU TOAN CV 23-9 ++++ 9 2" xfId="18292"/>
    <cellStyle name="T_Book1_1_Thiet bi_DU TOAN CV 23-9 SUA" xfId="18293"/>
    <cellStyle name="T_Book1_1_Thiet bi_DU TOAN CV 23-9 SUA 10" xfId="18294"/>
    <cellStyle name="T_Book1_1_Thiet bi_DU TOAN CV 23-9 SUA 11" xfId="18295"/>
    <cellStyle name="T_Book1_1_Thiet bi_DU TOAN CV 23-9 SUA 2" xfId="18296"/>
    <cellStyle name="T_Book1_1_Thiet bi_DU TOAN CV 23-9 SUA 2 2" xfId="18297"/>
    <cellStyle name="T_Book1_1_Thiet bi_DU TOAN CV 23-9 SUA 2 2 2" xfId="18298"/>
    <cellStyle name="T_Book1_1_Thiet bi_DU TOAN CV 23-9 SUA 2 2 3" xfId="18299"/>
    <cellStyle name="T_Book1_1_Thiet bi_DU TOAN CV 23-9 SUA 2 3" xfId="18300"/>
    <cellStyle name="T_Book1_1_Thiet bi_DU TOAN CV 23-9 SUA 2 4" xfId="18301"/>
    <cellStyle name="T_Book1_1_Thiet bi_DU TOAN CV 23-9 SUA 2 5" xfId="18302"/>
    <cellStyle name="T_Book1_1_Thiet bi_DU TOAN CV 23-9 SUA 3" xfId="18303"/>
    <cellStyle name="T_Book1_1_Thiet bi_DU TOAN CV 23-9 SUA 3 2" xfId="18304"/>
    <cellStyle name="T_Book1_1_Thiet bi_DU TOAN CV 23-9 SUA 3 2 2" xfId="18305"/>
    <cellStyle name="T_Book1_1_Thiet bi_DU TOAN CV 23-9 SUA 3 2 3" xfId="18306"/>
    <cellStyle name="T_Book1_1_Thiet bi_DU TOAN CV 23-9 SUA 3 3" xfId="18307"/>
    <cellStyle name="T_Book1_1_Thiet bi_DU TOAN CV 23-9 SUA 3 4" xfId="18308"/>
    <cellStyle name="T_Book1_1_Thiet bi_DU TOAN CV 23-9 SUA 3 5" xfId="18309"/>
    <cellStyle name="T_Book1_1_Thiet bi_DU TOAN CV 23-9 SUA 4" xfId="18310"/>
    <cellStyle name="T_Book1_1_Thiet bi_DU TOAN CV 23-9 SUA 4 2" xfId="18311"/>
    <cellStyle name="T_Book1_1_Thiet bi_DU TOAN CV 23-9 SUA 4 2 2" xfId="18312"/>
    <cellStyle name="T_Book1_1_Thiet bi_DU TOAN CV 23-9 SUA 4 2 3" xfId="18313"/>
    <cellStyle name="T_Book1_1_Thiet bi_DU TOAN CV 23-9 SUA 4 3" xfId="18314"/>
    <cellStyle name="T_Book1_1_Thiet bi_DU TOAN CV 23-9 SUA 4 4" xfId="18315"/>
    <cellStyle name="T_Book1_1_Thiet bi_DU TOAN CV 23-9 SUA 4 5" xfId="18316"/>
    <cellStyle name="T_Book1_1_Thiet bi_DU TOAN CV 23-9 SUA 5" xfId="18317"/>
    <cellStyle name="T_Book1_1_Thiet bi_DU TOAN CV 23-9 SUA 5 2" xfId="18318"/>
    <cellStyle name="T_Book1_1_Thiet bi_DU TOAN CV 23-9 SUA 5 2 2" xfId="18319"/>
    <cellStyle name="T_Book1_1_Thiet bi_DU TOAN CV 23-9 SUA 5 2 3" xfId="18320"/>
    <cellStyle name="T_Book1_1_Thiet bi_DU TOAN CV 23-9 SUA 5 3" xfId="18321"/>
    <cellStyle name="T_Book1_1_Thiet bi_DU TOAN CV 23-9 SUA 5 4" xfId="18322"/>
    <cellStyle name="T_Book1_1_Thiet bi_DU TOAN CV 23-9 SUA 5 5" xfId="18323"/>
    <cellStyle name="T_Book1_1_Thiet bi_DU TOAN CV 23-9 SUA 6" xfId="18324"/>
    <cellStyle name="T_Book1_1_Thiet bi_DU TOAN CV 23-9 SUA 6 2" xfId="18325"/>
    <cellStyle name="T_Book1_1_Thiet bi_DU TOAN CV 23-9 SUA 6 2 2" xfId="18326"/>
    <cellStyle name="T_Book1_1_Thiet bi_DU TOAN CV 23-9 SUA 6 2 3" xfId="18327"/>
    <cellStyle name="T_Book1_1_Thiet bi_DU TOAN CV 23-9 SUA 6 3" xfId="18328"/>
    <cellStyle name="T_Book1_1_Thiet bi_DU TOAN CV 23-9 SUA 6 4" xfId="18329"/>
    <cellStyle name="T_Book1_1_Thiet bi_DU TOAN CV 23-9 SUA 6 5" xfId="18330"/>
    <cellStyle name="T_Book1_1_Thiet bi_DU TOAN CV 23-9 SUA 7" xfId="18331"/>
    <cellStyle name="T_Book1_1_Thiet bi_DU TOAN CV 23-9 SUA 7 2" xfId="18332"/>
    <cellStyle name="T_Book1_1_Thiet bi_DU TOAN CV 23-9 SUA 7 3" xfId="18333"/>
    <cellStyle name="T_Book1_1_Thiet bi_DU TOAN CV 23-9 SUA 7 4" xfId="18334"/>
    <cellStyle name="T_Book1_1_Thiet bi_DU TOAN CV 23-9 SUA 8" xfId="18335"/>
    <cellStyle name="T_Book1_1_Thiet bi_DU TOAN CV 23-9 SUA 8 2" xfId="18336"/>
    <cellStyle name="T_Book1_1_Thiet bi_DU TOAN CV 23-9 SUA 8 3" xfId="18337"/>
    <cellStyle name="T_Book1_1_Thiet bi_DU TOAN CV 23-9 SUA 8 4" xfId="18338"/>
    <cellStyle name="T_Book1_1_Thiet bi_DU TOAN CV 23-9 SUA 9" xfId="18339"/>
    <cellStyle name="T_Book1_1_Thiet bi_DU TOAN CV 23-9 SUA 9 2" xfId="18340"/>
    <cellStyle name="T_Book1_1_Thiet bi_DU TOAN CV tao dan (phan cay xanh)" xfId="18341"/>
    <cellStyle name="T_Book1_1_Thiet bi_DU TOAN CV tao dan (phan cay xanh) 10" xfId="18342"/>
    <cellStyle name="T_Book1_1_Thiet bi_DU TOAN CV tao dan (phan cay xanh) 11" xfId="18343"/>
    <cellStyle name="T_Book1_1_Thiet bi_DU TOAN CV tao dan (phan cay xanh) 2" xfId="18344"/>
    <cellStyle name="T_Book1_1_Thiet bi_DU TOAN CV tao dan (phan cay xanh) 2 2" xfId="18345"/>
    <cellStyle name="T_Book1_1_Thiet bi_DU TOAN CV tao dan (phan cay xanh) 2 2 2" xfId="18346"/>
    <cellStyle name="T_Book1_1_Thiet bi_DU TOAN CV tao dan (phan cay xanh) 2 2 3" xfId="18347"/>
    <cellStyle name="T_Book1_1_Thiet bi_DU TOAN CV tao dan (phan cay xanh) 2 3" xfId="18348"/>
    <cellStyle name="T_Book1_1_Thiet bi_DU TOAN CV tao dan (phan cay xanh) 2 4" xfId="18349"/>
    <cellStyle name="T_Book1_1_Thiet bi_DU TOAN CV tao dan (phan cay xanh) 2 5" xfId="18350"/>
    <cellStyle name="T_Book1_1_Thiet bi_DU TOAN CV tao dan (phan cay xanh) 3" xfId="18351"/>
    <cellStyle name="T_Book1_1_Thiet bi_DU TOAN CV tao dan (phan cay xanh) 3 2" xfId="18352"/>
    <cellStyle name="T_Book1_1_Thiet bi_DU TOAN CV tao dan (phan cay xanh) 3 2 2" xfId="18353"/>
    <cellStyle name="T_Book1_1_Thiet bi_DU TOAN CV tao dan (phan cay xanh) 3 2 3" xfId="18354"/>
    <cellStyle name="T_Book1_1_Thiet bi_DU TOAN CV tao dan (phan cay xanh) 3 3" xfId="18355"/>
    <cellStyle name="T_Book1_1_Thiet bi_DU TOAN CV tao dan (phan cay xanh) 3 4" xfId="18356"/>
    <cellStyle name="T_Book1_1_Thiet bi_DU TOAN CV tao dan (phan cay xanh) 3 5" xfId="18357"/>
    <cellStyle name="T_Book1_1_Thiet bi_DU TOAN CV tao dan (phan cay xanh) 4" xfId="18358"/>
    <cellStyle name="T_Book1_1_Thiet bi_DU TOAN CV tao dan (phan cay xanh) 4 2" xfId="18359"/>
    <cellStyle name="T_Book1_1_Thiet bi_DU TOAN CV tao dan (phan cay xanh) 4 2 2" xfId="18360"/>
    <cellStyle name="T_Book1_1_Thiet bi_DU TOAN CV tao dan (phan cay xanh) 4 2 3" xfId="18361"/>
    <cellStyle name="T_Book1_1_Thiet bi_DU TOAN CV tao dan (phan cay xanh) 4 3" xfId="18362"/>
    <cellStyle name="T_Book1_1_Thiet bi_DU TOAN CV tao dan (phan cay xanh) 4 4" xfId="18363"/>
    <cellStyle name="T_Book1_1_Thiet bi_DU TOAN CV tao dan (phan cay xanh) 4 5" xfId="18364"/>
    <cellStyle name="T_Book1_1_Thiet bi_DU TOAN CV tao dan (phan cay xanh) 5" xfId="18365"/>
    <cellStyle name="T_Book1_1_Thiet bi_DU TOAN CV tao dan (phan cay xanh) 5 2" xfId="18366"/>
    <cellStyle name="T_Book1_1_Thiet bi_DU TOAN CV tao dan (phan cay xanh) 5 2 2" xfId="18367"/>
    <cellStyle name="T_Book1_1_Thiet bi_DU TOAN CV tao dan (phan cay xanh) 5 2 3" xfId="18368"/>
    <cellStyle name="T_Book1_1_Thiet bi_DU TOAN CV tao dan (phan cay xanh) 5 3" xfId="18369"/>
    <cellStyle name="T_Book1_1_Thiet bi_DU TOAN CV tao dan (phan cay xanh) 5 4" xfId="18370"/>
    <cellStyle name="T_Book1_1_Thiet bi_DU TOAN CV tao dan (phan cay xanh) 5 5" xfId="18371"/>
    <cellStyle name="T_Book1_1_Thiet bi_DU TOAN CV tao dan (phan cay xanh) 6" xfId="18372"/>
    <cellStyle name="T_Book1_1_Thiet bi_DU TOAN CV tao dan (phan cay xanh) 6 2" xfId="18373"/>
    <cellStyle name="T_Book1_1_Thiet bi_DU TOAN CV tao dan (phan cay xanh) 6 2 2" xfId="18374"/>
    <cellStyle name="T_Book1_1_Thiet bi_DU TOAN CV tao dan (phan cay xanh) 6 2 3" xfId="18375"/>
    <cellStyle name="T_Book1_1_Thiet bi_DU TOAN CV tao dan (phan cay xanh) 6 3" xfId="18376"/>
    <cellStyle name="T_Book1_1_Thiet bi_DU TOAN CV tao dan (phan cay xanh) 6 4" xfId="18377"/>
    <cellStyle name="T_Book1_1_Thiet bi_DU TOAN CV tao dan (phan cay xanh) 6 5" xfId="18378"/>
    <cellStyle name="T_Book1_1_Thiet bi_DU TOAN CV tao dan (phan cay xanh) 7" xfId="18379"/>
    <cellStyle name="T_Book1_1_Thiet bi_DU TOAN CV tao dan (phan cay xanh) 7 2" xfId="18380"/>
    <cellStyle name="T_Book1_1_Thiet bi_DU TOAN CV tao dan (phan cay xanh) 7 3" xfId="18381"/>
    <cellStyle name="T_Book1_1_Thiet bi_DU TOAN CV tao dan (phan cay xanh) 7 4" xfId="18382"/>
    <cellStyle name="T_Book1_1_Thiet bi_DU TOAN CV tao dan (phan cay xanh) 8" xfId="18383"/>
    <cellStyle name="T_Book1_1_Thiet bi_DU TOAN CV tao dan (phan cay xanh) 8 2" xfId="18384"/>
    <cellStyle name="T_Book1_1_Thiet bi_DU TOAN CV tao dan (phan cay xanh) 8 3" xfId="18385"/>
    <cellStyle name="T_Book1_1_Thiet bi_DU TOAN CV tao dan (phan cay xanh) 8 4" xfId="18386"/>
    <cellStyle name="T_Book1_1_Thiet bi_DU TOAN CV tao dan (phan cay xanh) 9" xfId="18387"/>
    <cellStyle name="T_Book1_1_Thiet bi_DU TOAN CV tao dan (phan cay xanh) 9 2" xfId="18388"/>
    <cellStyle name="T_Book1_1_Thiet bi_KLCX" xfId="18389"/>
    <cellStyle name="T_Book1_1_Thiet bi_KLCX 10" xfId="18390"/>
    <cellStyle name="T_Book1_1_Thiet bi_KLCX 11" xfId="18391"/>
    <cellStyle name="T_Book1_1_Thiet bi_KLCX 2" xfId="18392"/>
    <cellStyle name="T_Book1_1_Thiet bi_KLCX 2 2" xfId="18393"/>
    <cellStyle name="T_Book1_1_Thiet bi_KLCX 2 2 2" xfId="18394"/>
    <cellStyle name="T_Book1_1_Thiet bi_KLCX 2 2 3" xfId="18395"/>
    <cellStyle name="T_Book1_1_Thiet bi_KLCX 2 3" xfId="18396"/>
    <cellStyle name="T_Book1_1_Thiet bi_KLCX 2 4" xfId="18397"/>
    <cellStyle name="T_Book1_1_Thiet bi_KLCX 2 5" xfId="18398"/>
    <cellStyle name="T_Book1_1_Thiet bi_KLCX 3" xfId="18399"/>
    <cellStyle name="T_Book1_1_Thiet bi_KLCX 3 2" xfId="18400"/>
    <cellStyle name="T_Book1_1_Thiet bi_KLCX 3 2 2" xfId="18401"/>
    <cellStyle name="T_Book1_1_Thiet bi_KLCX 3 2 3" xfId="18402"/>
    <cellStyle name="T_Book1_1_Thiet bi_KLCX 3 3" xfId="18403"/>
    <cellStyle name="T_Book1_1_Thiet bi_KLCX 3 4" xfId="18404"/>
    <cellStyle name="T_Book1_1_Thiet bi_KLCX 3 5" xfId="18405"/>
    <cellStyle name="T_Book1_1_Thiet bi_KLCX 4" xfId="18406"/>
    <cellStyle name="T_Book1_1_Thiet bi_KLCX 4 2" xfId="18407"/>
    <cellStyle name="T_Book1_1_Thiet bi_KLCX 4 2 2" xfId="18408"/>
    <cellStyle name="T_Book1_1_Thiet bi_KLCX 4 2 3" xfId="18409"/>
    <cellStyle name="T_Book1_1_Thiet bi_KLCX 4 3" xfId="18410"/>
    <cellStyle name="T_Book1_1_Thiet bi_KLCX 4 4" xfId="18411"/>
    <cellStyle name="T_Book1_1_Thiet bi_KLCX 4 5" xfId="18412"/>
    <cellStyle name="T_Book1_1_Thiet bi_KLCX 5" xfId="18413"/>
    <cellStyle name="T_Book1_1_Thiet bi_KLCX 5 2" xfId="18414"/>
    <cellStyle name="T_Book1_1_Thiet bi_KLCX 5 2 2" xfId="18415"/>
    <cellStyle name="T_Book1_1_Thiet bi_KLCX 5 2 3" xfId="18416"/>
    <cellStyle name="T_Book1_1_Thiet bi_KLCX 5 3" xfId="18417"/>
    <cellStyle name="T_Book1_1_Thiet bi_KLCX 5 4" xfId="18418"/>
    <cellStyle name="T_Book1_1_Thiet bi_KLCX 5 5" xfId="18419"/>
    <cellStyle name="T_Book1_1_Thiet bi_KLCX 6" xfId="18420"/>
    <cellStyle name="T_Book1_1_Thiet bi_KLCX 6 2" xfId="18421"/>
    <cellStyle name="T_Book1_1_Thiet bi_KLCX 6 2 2" xfId="18422"/>
    <cellStyle name="T_Book1_1_Thiet bi_KLCX 6 2 3" xfId="18423"/>
    <cellStyle name="T_Book1_1_Thiet bi_KLCX 6 3" xfId="18424"/>
    <cellStyle name="T_Book1_1_Thiet bi_KLCX 6 4" xfId="18425"/>
    <cellStyle name="T_Book1_1_Thiet bi_KLCX 6 5" xfId="18426"/>
    <cellStyle name="T_Book1_1_Thiet bi_KLCX 7" xfId="18427"/>
    <cellStyle name="T_Book1_1_Thiet bi_KLCX 7 2" xfId="18428"/>
    <cellStyle name="T_Book1_1_Thiet bi_KLCX 7 3" xfId="18429"/>
    <cellStyle name="T_Book1_1_Thiet bi_KLCX 7 4" xfId="18430"/>
    <cellStyle name="T_Book1_1_Thiet bi_KLCX 8" xfId="18431"/>
    <cellStyle name="T_Book1_1_Thiet bi_KLCX 8 2" xfId="18432"/>
    <cellStyle name="T_Book1_1_Thiet bi_KLCX 8 3" xfId="18433"/>
    <cellStyle name="T_Book1_1_Thiet bi_KLCX 8 4" xfId="18434"/>
    <cellStyle name="T_Book1_1_Thiet bi_KLCX 9" xfId="18435"/>
    <cellStyle name="T_Book1_1_Thiet bi_KLCX 9 2" xfId="18436"/>
    <cellStyle name="T_Book1_1_Thiet bi_PTVT CX" xfId="18437"/>
    <cellStyle name="T_Book1_1_Thiet bi_PTVT CX 10" xfId="18438"/>
    <cellStyle name="T_Book1_1_Thiet bi_PTVT CX 11" xfId="18439"/>
    <cellStyle name="T_Book1_1_Thiet bi_PTVT CX 2" xfId="18440"/>
    <cellStyle name="T_Book1_1_Thiet bi_PTVT CX 2 2" xfId="18441"/>
    <cellStyle name="T_Book1_1_Thiet bi_PTVT CX 2 2 2" xfId="18442"/>
    <cellStyle name="T_Book1_1_Thiet bi_PTVT CX 2 2 3" xfId="18443"/>
    <cellStyle name="T_Book1_1_Thiet bi_PTVT CX 2 3" xfId="18444"/>
    <cellStyle name="T_Book1_1_Thiet bi_PTVT CX 2 4" xfId="18445"/>
    <cellStyle name="T_Book1_1_Thiet bi_PTVT CX 2 5" xfId="18446"/>
    <cellStyle name="T_Book1_1_Thiet bi_PTVT CX 3" xfId="18447"/>
    <cellStyle name="T_Book1_1_Thiet bi_PTVT CX 3 2" xfId="18448"/>
    <cellStyle name="T_Book1_1_Thiet bi_PTVT CX 3 2 2" xfId="18449"/>
    <cellStyle name="T_Book1_1_Thiet bi_PTVT CX 3 2 3" xfId="18450"/>
    <cellStyle name="T_Book1_1_Thiet bi_PTVT CX 3 3" xfId="18451"/>
    <cellStyle name="T_Book1_1_Thiet bi_PTVT CX 3 4" xfId="18452"/>
    <cellStyle name="T_Book1_1_Thiet bi_PTVT CX 3 5" xfId="18453"/>
    <cellStyle name="T_Book1_1_Thiet bi_PTVT CX 4" xfId="18454"/>
    <cellStyle name="T_Book1_1_Thiet bi_PTVT CX 4 2" xfId="18455"/>
    <cellStyle name="T_Book1_1_Thiet bi_PTVT CX 4 2 2" xfId="18456"/>
    <cellStyle name="T_Book1_1_Thiet bi_PTVT CX 4 2 3" xfId="18457"/>
    <cellStyle name="T_Book1_1_Thiet bi_PTVT CX 4 3" xfId="18458"/>
    <cellStyle name="T_Book1_1_Thiet bi_PTVT CX 4 4" xfId="18459"/>
    <cellStyle name="T_Book1_1_Thiet bi_PTVT CX 4 5" xfId="18460"/>
    <cellStyle name="T_Book1_1_Thiet bi_PTVT CX 5" xfId="18461"/>
    <cellStyle name="T_Book1_1_Thiet bi_PTVT CX 5 2" xfId="18462"/>
    <cellStyle name="T_Book1_1_Thiet bi_PTVT CX 5 2 2" xfId="18463"/>
    <cellStyle name="T_Book1_1_Thiet bi_PTVT CX 5 2 3" xfId="18464"/>
    <cellStyle name="T_Book1_1_Thiet bi_PTVT CX 5 3" xfId="18465"/>
    <cellStyle name="T_Book1_1_Thiet bi_PTVT CX 5 4" xfId="18466"/>
    <cellStyle name="T_Book1_1_Thiet bi_PTVT CX 5 5" xfId="18467"/>
    <cellStyle name="T_Book1_1_Thiet bi_PTVT CX 6" xfId="18468"/>
    <cellStyle name="T_Book1_1_Thiet bi_PTVT CX 6 2" xfId="18469"/>
    <cellStyle name="T_Book1_1_Thiet bi_PTVT CX 6 2 2" xfId="18470"/>
    <cellStyle name="T_Book1_1_Thiet bi_PTVT CX 6 2 3" xfId="18471"/>
    <cellStyle name="T_Book1_1_Thiet bi_PTVT CX 6 3" xfId="18472"/>
    <cellStyle name="T_Book1_1_Thiet bi_PTVT CX 6 4" xfId="18473"/>
    <cellStyle name="T_Book1_1_Thiet bi_PTVT CX 6 5" xfId="18474"/>
    <cellStyle name="T_Book1_1_Thiet bi_PTVT CX 7" xfId="18475"/>
    <cellStyle name="T_Book1_1_Thiet bi_PTVT CX 7 2" xfId="18476"/>
    <cellStyle name="T_Book1_1_Thiet bi_PTVT CX 7 3" xfId="18477"/>
    <cellStyle name="T_Book1_1_Thiet bi_PTVT CX 7 4" xfId="18478"/>
    <cellStyle name="T_Book1_1_Thiet bi_PTVT CX 8" xfId="18479"/>
    <cellStyle name="T_Book1_1_Thiet bi_PTVT CX 8 2" xfId="18480"/>
    <cellStyle name="T_Book1_1_Thiet bi_PTVT CX 8 3" xfId="18481"/>
    <cellStyle name="T_Book1_1_Thiet bi_PTVT CX 8 4" xfId="18482"/>
    <cellStyle name="T_Book1_1_Thiet bi_PTVT CX 9" xfId="18483"/>
    <cellStyle name="T_Book1_1_Thiet bi_PTVT CX 9 2" xfId="18484"/>
    <cellStyle name="T_Book1_1_Thiet bi_thiet bi tao dan" xfId="18581"/>
    <cellStyle name="T_Book1_1_Thiet bi_thiet bi tao dan 10" xfId="18582"/>
    <cellStyle name="T_Book1_1_Thiet bi_thiet bi tao dan 11" xfId="18583"/>
    <cellStyle name="T_Book1_1_Thiet bi_thiet bi tao dan 2" xfId="18584"/>
    <cellStyle name="T_Book1_1_Thiet bi_thiet bi tao dan 2 2" xfId="18585"/>
    <cellStyle name="T_Book1_1_Thiet bi_thiet bi tao dan 2 2 2" xfId="18586"/>
    <cellStyle name="T_Book1_1_Thiet bi_thiet bi tao dan 2 2 3" xfId="18587"/>
    <cellStyle name="T_Book1_1_Thiet bi_thiet bi tao dan 2 3" xfId="18588"/>
    <cellStyle name="T_Book1_1_Thiet bi_thiet bi tao dan 2 4" xfId="18589"/>
    <cellStyle name="T_Book1_1_Thiet bi_thiet bi tao dan 2 5" xfId="18590"/>
    <cellStyle name="T_Book1_1_Thiet bi_thiet bi tao dan 3" xfId="18591"/>
    <cellStyle name="T_Book1_1_Thiet bi_thiet bi tao dan 3 2" xfId="18592"/>
    <cellStyle name="T_Book1_1_Thiet bi_thiet bi tao dan 3 2 2" xfId="18593"/>
    <cellStyle name="T_Book1_1_Thiet bi_thiet bi tao dan 3 2 3" xfId="18594"/>
    <cellStyle name="T_Book1_1_Thiet bi_thiet bi tao dan 3 3" xfId="18595"/>
    <cellStyle name="T_Book1_1_Thiet bi_thiet bi tao dan 3 4" xfId="18596"/>
    <cellStyle name="T_Book1_1_Thiet bi_thiet bi tao dan 3 5" xfId="18597"/>
    <cellStyle name="T_Book1_1_Thiet bi_thiet bi tao dan 4" xfId="18598"/>
    <cellStyle name="T_Book1_1_Thiet bi_thiet bi tao dan 4 2" xfId="18599"/>
    <cellStyle name="T_Book1_1_Thiet bi_thiet bi tao dan 4 2 2" xfId="18600"/>
    <cellStyle name="T_Book1_1_Thiet bi_thiet bi tao dan 4 2 3" xfId="18601"/>
    <cellStyle name="T_Book1_1_Thiet bi_thiet bi tao dan 4 3" xfId="18602"/>
    <cellStyle name="T_Book1_1_Thiet bi_thiet bi tao dan 4 4" xfId="18603"/>
    <cellStyle name="T_Book1_1_Thiet bi_thiet bi tao dan 4 5" xfId="18604"/>
    <cellStyle name="T_Book1_1_Thiet bi_thiet bi tao dan 5" xfId="18605"/>
    <cellStyle name="T_Book1_1_Thiet bi_thiet bi tao dan 5 2" xfId="18606"/>
    <cellStyle name="T_Book1_1_Thiet bi_thiet bi tao dan 5 2 2" xfId="18607"/>
    <cellStyle name="T_Book1_1_Thiet bi_thiet bi tao dan 5 2 3" xfId="18608"/>
    <cellStyle name="T_Book1_1_Thiet bi_thiet bi tao dan 5 3" xfId="18609"/>
    <cellStyle name="T_Book1_1_Thiet bi_thiet bi tao dan 5 4" xfId="18610"/>
    <cellStyle name="T_Book1_1_Thiet bi_thiet bi tao dan 5 5" xfId="18611"/>
    <cellStyle name="T_Book1_1_Thiet bi_thiet bi tao dan 6" xfId="18612"/>
    <cellStyle name="T_Book1_1_Thiet bi_thiet bi tao dan 6 2" xfId="18613"/>
    <cellStyle name="T_Book1_1_Thiet bi_thiet bi tao dan 6 2 2" xfId="18614"/>
    <cellStyle name="T_Book1_1_Thiet bi_thiet bi tao dan 6 2 3" xfId="18615"/>
    <cellStyle name="T_Book1_1_Thiet bi_thiet bi tao dan 6 3" xfId="18616"/>
    <cellStyle name="T_Book1_1_Thiet bi_thiet bi tao dan 6 4" xfId="18617"/>
    <cellStyle name="T_Book1_1_Thiet bi_thiet bi tao dan 6 5" xfId="18618"/>
    <cellStyle name="T_Book1_1_Thiet bi_thiet bi tao dan 7" xfId="18619"/>
    <cellStyle name="T_Book1_1_Thiet bi_thiet bi tao dan 7 2" xfId="18620"/>
    <cellStyle name="T_Book1_1_Thiet bi_thiet bi tao dan 7 3" xfId="18621"/>
    <cellStyle name="T_Book1_1_Thiet bi_thiet bi tao dan 7 4" xfId="18622"/>
    <cellStyle name="T_Book1_1_Thiet bi_thiet bi tao dan 8" xfId="18623"/>
    <cellStyle name="T_Book1_1_Thiet bi_thiet bi tao dan 8 2" xfId="18624"/>
    <cellStyle name="T_Book1_1_Thiet bi_thiet bi tao dan 8 3" xfId="18625"/>
    <cellStyle name="T_Book1_1_Thiet bi_thiet bi tao dan 8 4" xfId="18626"/>
    <cellStyle name="T_Book1_1_Thiet bi_thiet bi tao dan 9" xfId="18627"/>
    <cellStyle name="T_Book1_1_Thiet bi_thiet bi tao dan 9 2" xfId="18628"/>
    <cellStyle name="T_Book1_1_Thiet bi_TONG DU TOAN CV TAO DAN" xfId="18485"/>
    <cellStyle name="T_Book1_1_Thiet bi_TONG DU TOAN CV TAO DAN 10" xfId="18486"/>
    <cellStyle name="T_Book1_1_Thiet bi_TONG DU TOAN CV TAO DAN 11" xfId="18487"/>
    <cellStyle name="T_Book1_1_Thiet bi_TONG DU TOAN CV TAO DAN 2" xfId="18488"/>
    <cellStyle name="T_Book1_1_Thiet bi_TONG DU TOAN CV TAO DAN 2 2" xfId="18489"/>
    <cellStyle name="T_Book1_1_Thiet bi_TONG DU TOAN CV TAO DAN 2 2 2" xfId="18490"/>
    <cellStyle name="T_Book1_1_Thiet bi_TONG DU TOAN CV TAO DAN 2 2 3" xfId="18491"/>
    <cellStyle name="T_Book1_1_Thiet bi_TONG DU TOAN CV TAO DAN 2 3" xfId="18492"/>
    <cellStyle name="T_Book1_1_Thiet bi_TONG DU TOAN CV TAO DAN 2 4" xfId="18493"/>
    <cellStyle name="T_Book1_1_Thiet bi_TONG DU TOAN CV TAO DAN 2 5" xfId="18494"/>
    <cellStyle name="T_Book1_1_Thiet bi_TONG DU TOAN CV TAO DAN 3" xfId="18495"/>
    <cellStyle name="T_Book1_1_Thiet bi_TONG DU TOAN CV TAO DAN 3 2" xfId="18496"/>
    <cellStyle name="T_Book1_1_Thiet bi_TONG DU TOAN CV TAO DAN 3 2 2" xfId="18497"/>
    <cellStyle name="T_Book1_1_Thiet bi_TONG DU TOAN CV TAO DAN 3 2 3" xfId="18498"/>
    <cellStyle name="T_Book1_1_Thiet bi_TONG DU TOAN CV TAO DAN 3 3" xfId="18499"/>
    <cellStyle name="T_Book1_1_Thiet bi_TONG DU TOAN CV TAO DAN 3 4" xfId="18500"/>
    <cellStyle name="T_Book1_1_Thiet bi_TONG DU TOAN CV TAO DAN 3 5" xfId="18501"/>
    <cellStyle name="T_Book1_1_Thiet bi_TONG DU TOAN CV TAO DAN 4" xfId="18502"/>
    <cellStyle name="T_Book1_1_Thiet bi_TONG DU TOAN CV TAO DAN 4 2" xfId="18503"/>
    <cellStyle name="T_Book1_1_Thiet bi_TONG DU TOAN CV TAO DAN 4 2 2" xfId="18504"/>
    <cellStyle name="T_Book1_1_Thiet bi_TONG DU TOAN CV TAO DAN 4 2 3" xfId="18505"/>
    <cellStyle name="T_Book1_1_Thiet bi_TONG DU TOAN CV TAO DAN 4 3" xfId="18506"/>
    <cellStyle name="T_Book1_1_Thiet bi_TONG DU TOAN CV TAO DAN 4 4" xfId="18507"/>
    <cellStyle name="T_Book1_1_Thiet bi_TONG DU TOAN CV TAO DAN 4 5" xfId="18508"/>
    <cellStyle name="T_Book1_1_Thiet bi_TONG DU TOAN CV TAO DAN 5" xfId="18509"/>
    <cellStyle name="T_Book1_1_Thiet bi_TONG DU TOAN CV TAO DAN 5 2" xfId="18510"/>
    <cellStyle name="T_Book1_1_Thiet bi_TONG DU TOAN CV TAO DAN 5 2 2" xfId="18511"/>
    <cellStyle name="T_Book1_1_Thiet bi_TONG DU TOAN CV TAO DAN 5 2 3" xfId="18512"/>
    <cellStyle name="T_Book1_1_Thiet bi_TONG DU TOAN CV TAO DAN 5 3" xfId="18513"/>
    <cellStyle name="T_Book1_1_Thiet bi_TONG DU TOAN CV TAO DAN 5 4" xfId="18514"/>
    <cellStyle name="T_Book1_1_Thiet bi_TONG DU TOAN CV TAO DAN 5 5" xfId="18515"/>
    <cellStyle name="T_Book1_1_Thiet bi_TONG DU TOAN CV TAO DAN 6" xfId="18516"/>
    <cellStyle name="T_Book1_1_Thiet bi_TONG DU TOAN CV TAO DAN 6 2" xfId="18517"/>
    <cellStyle name="T_Book1_1_Thiet bi_TONG DU TOAN CV TAO DAN 6 2 2" xfId="18518"/>
    <cellStyle name="T_Book1_1_Thiet bi_TONG DU TOAN CV TAO DAN 6 2 3" xfId="18519"/>
    <cellStyle name="T_Book1_1_Thiet bi_TONG DU TOAN CV TAO DAN 6 3" xfId="18520"/>
    <cellStyle name="T_Book1_1_Thiet bi_TONG DU TOAN CV TAO DAN 6 4" xfId="18521"/>
    <cellStyle name="T_Book1_1_Thiet bi_TONG DU TOAN CV TAO DAN 6 5" xfId="18522"/>
    <cellStyle name="T_Book1_1_Thiet bi_TONG DU TOAN CV TAO DAN 7" xfId="18523"/>
    <cellStyle name="T_Book1_1_Thiet bi_TONG DU TOAN CV TAO DAN 7 2" xfId="18524"/>
    <cellStyle name="T_Book1_1_Thiet bi_TONG DU TOAN CV TAO DAN 7 3" xfId="18525"/>
    <cellStyle name="T_Book1_1_Thiet bi_TONG DU TOAN CV TAO DAN 7 4" xfId="18526"/>
    <cellStyle name="T_Book1_1_Thiet bi_TONG DU TOAN CV TAO DAN 8" xfId="18527"/>
    <cellStyle name="T_Book1_1_Thiet bi_TONG DU TOAN CV TAO DAN 8 2" xfId="18528"/>
    <cellStyle name="T_Book1_1_Thiet bi_TONG DU TOAN CV TAO DAN 8 3" xfId="18529"/>
    <cellStyle name="T_Book1_1_Thiet bi_TONG DU TOAN CV TAO DAN 8 4" xfId="18530"/>
    <cellStyle name="T_Book1_1_Thiet bi_TONG DU TOAN CV TAO DAN 9" xfId="18531"/>
    <cellStyle name="T_Book1_1_Thiet bi_TONG DU TOAN CV TAO DAN 9 2" xfId="18532"/>
    <cellStyle name="T_Book1_1_Thiet bi_TONG DU TOAN CV TAO DAN hoan chinh" xfId="18533"/>
    <cellStyle name="T_Book1_1_Thiet bi_TONG DU TOAN CV TAO DAN hoan chinh 10" xfId="18534"/>
    <cellStyle name="T_Book1_1_Thiet bi_TONG DU TOAN CV TAO DAN hoan chinh 11" xfId="18535"/>
    <cellStyle name="T_Book1_1_Thiet bi_TONG DU TOAN CV TAO DAN hoan chinh 2" xfId="18536"/>
    <cellStyle name="T_Book1_1_Thiet bi_TONG DU TOAN CV TAO DAN hoan chinh 2 2" xfId="18537"/>
    <cellStyle name="T_Book1_1_Thiet bi_TONG DU TOAN CV TAO DAN hoan chinh 2 2 2" xfId="18538"/>
    <cellStyle name="T_Book1_1_Thiet bi_TONG DU TOAN CV TAO DAN hoan chinh 2 2 3" xfId="18539"/>
    <cellStyle name="T_Book1_1_Thiet bi_TONG DU TOAN CV TAO DAN hoan chinh 2 3" xfId="18540"/>
    <cellStyle name="T_Book1_1_Thiet bi_TONG DU TOAN CV TAO DAN hoan chinh 2 4" xfId="18541"/>
    <cellStyle name="T_Book1_1_Thiet bi_TONG DU TOAN CV TAO DAN hoan chinh 2 5" xfId="18542"/>
    <cellStyle name="T_Book1_1_Thiet bi_TONG DU TOAN CV TAO DAN hoan chinh 3" xfId="18543"/>
    <cellStyle name="T_Book1_1_Thiet bi_TONG DU TOAN CV TAO DAN hoan chinh 3 2" xfId="18544"/>
    <cellStyle name="T_Book1_1_Thiet bi_TONG DU TOAN CV TAO DAN hoan chinh 3 2 2" xfId="18545"/>
    <cellStyle name="T_Book1_1_Thiet bi_TONG DU TOAN CV TAO DAN hoan chinh 3 2 3" xfId="18546"/>
    <cellStyle name="T_Book1_1_Thiet bi_TONG DU TOAN CV TAO DAN hoan chinh 3 3" xfId="18547"/>
    <cellStyle name="T_Book1_1_Thiet bi_TONG DU TOAN CV TAO DAN hoan chinh 3 4" xfId="18548"/>
    <cellStyle name="T_Book1_1_Thiet bi_TONG DU TOAN CV TAO DAN hoan chinh 3 5" xfId="18549"/>
    <cellStyle name="T_Book1_1_Thiet bi_TONG DU TOAN CV TAO DAN hoan chinh 4" xfId="18550"/>
    <cellStyle name="T_Book1_1_Thiet bi_TONG DU TOAN CV TAO DAN hoan chinh 4 2" xfId="18551"/>
    <cellStyle name="T_Book1_1_Thiet bi_TONG DU TOAN CV TAO DAN hoan chinh 4 2 2" xfId="18552"/>
    <cellStyle name="T_Book1_1_Thiet bi_TONG DU TOAN CV TAO DAN hoan chinh 4 2 3" xfId="18553"/>
    <cellStyle name="T_Book1_1_Thiet bi_TONG DU TOAN CV TAO DAN hoan chinh 4 3" xfId="18554"/>
    <cellStyle name="T_Book1_1_Thiet bi_TONG DU TOAN CV TAO DAN hoan chinh 4 4" xfId="18555"/>
    <cellStyle name="T_Book1_1_Thiet bi_TONG DU TOAN CV TAO DAN hoan chinh 4 5" xfId="18556"/>
    <cellStyle name="T_Book1_1_Thiet bi_TONG DU TOAN CV TAO DAN hoan chinh 5" xfId="18557"/>
    <cellStyle name="T_Book1_1_Thiet bi_TONG DU TOAN CV TAO DAN hoan chinh 5 2" xfId="18558"/>
    <cellStyle name="T_Book1_1_Thiet bi_TONG DU TOAN CV TAO DAN hoan chinh 5 2 2" xfId="18559"/>
    <cellStyle name="T_Book1_1_Thiet bi_TONG DU TOAN CV TAO DAN hoan chinh 5 2 3" xfId="18560"/>
    <cellStyle name="T_Book1_1_Thiet bi_TONG DU TOAN CV TAO DAN hoan chinh 5 3" xfId="18561"/>
    <cellStyle name="T_Book1_1_Thiet bi_TONG DU TOAN CV TAO DAN hoan chinh 5 4" xfId="18562"/>
    <cellStyle name="T_Book1_1_Thiet bi_TONG DU TOAN CV TAO DAN hoan chinh 5 5" xfId="18563"/>
    <cellStyle name="T_Book1_1_Thiet bi_TONG DU TOAN CV TAO DAN hoan chinh 6" xfId="18564"/>
    <cellStyle name="T_Book1_1_Thiet bi_TONG DU TOAN CV TAO DAN hoan chinh 6 2" xfId="18565"/>
    <cellStyle name="T_Book1_1_Thiet bi_TONG DU TOAN CV TAO DAN hoan chinh 6 2 2" xfId="18566"/>
    <cellStyle name="T_Book1_1_Thiet bi_TONG DU TOAN CV TAO DAN hoan chinh 6 2 3" xfId="18567"/>
    <cellStyle name="T_Book1_1_Thiet bi_TONG DU TOAN CV TAO DAN hoan chinh 6 3" xfId="18568"/>
    <cellStyle name="T_Book1_1_Thiet bi_TONG DU TOAN CV TAO DAN hoan chinh 6 4" xfId="18569"/>
    <cellStyle name="T_Book1_1_Thiet bi_TONG DU TOAN CV TAO DAN hoan chinh 6 5" xfId="18570"/>
    <cellStyle name="T_Book1_1_Thiet bi_TONG DU TOAN CV TAO DAN hoan chinh 7" xfId="18571"/>
    <cellStyle name="T_Book1_1_Thiet bi_TONG DU TOAN CV TAO DAN hoan chinh 7 2" xfId="18572"/>
    <cellStyle name="T_Book1_1_Thiet bi_TONG DU TOAN CV TAO DAN hoan chinh 7 3" xfId="18573"/>
    <cellStyle name="T_Book1_1_Thiet bi_TONG DU TOAN CV TAO DAN hoan chinh 7 4" xfId="18574"/>
    <cellStyle name="T_Book1_1_Thiet bi_TONG DU TOAN CV TAO DAN hoan chinh 8" xfId="18575"/>
    <cellStyle name="T_Book1_1_Thiet bi_TONG DU TOAN CV TAO DAN hoan chinh 8 2" xfId="18576"/>
    <cellStyle name="T_Book1_1_Thiet bi_TONG DU TOAN CV TAO DAN hoan chinh 8 3" xfId="18577"/>
    <cellStyle name="T_Book1_1_Thiet bi_TONG DU TOAN CV TAO DAN hoan chinh 8 4" xfId="18578"/>
    <cellStyle name="T_Book1_1_Thiet bi_TONG DU TOAN CV TAO DAN hoan chinh 9" xfId="18579"/>
    <cellStyle name="T_Book1_1_Thiet bi_TONG DU TOAN CV TAO DAN hoan chinh 9 2" xfId="18580"/>
    <cellStyle name="T_Book1_1_TONG DU TOAN CV TAO DAN" xfId="17813"/>
    <cellStyle name="T_Book1_1_TONG DU TOAN CV TAO DAN 10" xfId="17814"/>
    <cellStyle name="T_Book1_1_TONG DU TOAN CV TAO DAN 11" xfId="17815"/>
    <cellStyle name="T_Book1_1_TONG DU TOAN CV TAO DAN 2" xfId="17816"/>
    <cellStyle name="T_Book1_1_TONG DU TOAN CV TAO DAN 2 2" xfId="17817"/>
    <cellStyle name="T_Book1_1_TONG DU TOAN CV TAO DAN 2 2 2" xfId="17818"/>
    <cellStyle name="T_Book1_1_TONG DU TOAN CV TAO DAN 2 2 3" xfId="17819"/>
    <cellStyle name="T_Book1_1_TONG DU TOAN CV TAO DAN 2 3" xfId="17820"/>
    <cellStyle name="T_Book1_1_TONG DU TOAN CV TAO DAN 2 4" xfId="17821"/>
    <cellStyle name="T_Book1_1_TONG DU TOAN CV TAO DAN 2 5" xfId="17822"/>
    <cellStyle name="T_Book1_1_TONG DU TOAN CV TAO DAN 3" xfId="17823"/>
    <cellStyle name="T_Book1_1_TONG DU TOAN CV TAO DAN 3 2" xfId="17824"/>
    <cellStyle name="T_Book1_1_TONG DU TOAN CV TAO DAN 3 2 2" xfId="17825"/>
    <cellStyle name="T_Book1_1_TONG DU TOAN CV TAO DAN 3 2 3" xfId="17826"/>
    <cellStyle name="T_Book1_1_TONG DU TOAN CV TAO DAN 3 3" xfId="17827"/>
    <cellStyle name="T_Book1_1_TONG DU TOAN CV TAO DAN 3 4" xfId="17828"/>
    <cellStyle name="T_Book1_1_TONG DU TOAN CV TAO DAN 3 5" xfId="17829"/>
    <cellStyle name="T_Book1_1_TONG DU TOAN CV TAO DAN 4" xfId="17830"/>
    <cellStyle name="T_Book1_1_TONG DU TOAN CV TAO DAN 4 2" xfId="17831"/>
    <cellStyle name="T_Book1_1_TONG DU TOAN CV TAO DAN 4 2 2" xfId="17832"/>
    <cellStyle name="T_Book1_1_TONG DU TOAN CV TAO DAN 4 2 3" xfId="17833"/>
    <cellStyle name="T_Book1_1_TONG DU TOAN CV TAO DAN 4 3" xfId="17834"/>
    <cellStyle name="T_Book1_1_TONG DU TOAN CV TAO DAN 4 4" xfId="17835"/>
    <cellStyle name="T_Book1_1_TONG DU TOAN CV TAO DAN 4 5" xfId="17836"/>
    <cellStyle name="T_Book1_1_TONG DU TOAN CV TAO DAN 5" xfId="17837"/>
    <cellStyle name="T_Book1_1_TONG DU TOAN CV TAO DAN 5 2" xfId="17838"/>
    <cellStyle name="T_Book1_1_TONG DU TOAN CV TAO DAN 5 2 2" xfId="17839"/>
    <cellStyle name="T_Book1_1_TONG DU TOAN CV TAO DAN 5 2 3" xfId="17840"/>
    <cellStyle name="T_Book1_1_TONG DU TOAN CV TAO DAN 5 3" xfId="17841"/>
    <cellStyle name="T_Book1_1_TONG DU TOAN CV TAO DAN 5 4" xfId="17842"/>
    <cellStyle name="T_Book1_1_TONG DU TOAN CV TAO DAN 5 5" xfId="17843"/>
    <cellStyle name="T_Book1_1_TONG DU TOAN CV TAO DAN 6" xfId="17844"/>
    <cellStyle name="T_Book1_1_TONG DU TOAN CV TAO DAN 6 2" xfId="17845"/>
    <cellStyle name="T_Book1_1_TONG DU TOAN CV TAO DAN 6 2 2" xfId="17846"/>
    <cellStyle name="T_Book1_1_TONG DU TOAN CV TAO DAN 6 2 3" xfId="17847"/>
    <cellStyle name="T_Book1_1_TONG DU TOAN CV TAO DAN 6 3" xfId="17848"/>
    <cellStyle name="T_Book1_1_TONG DU TOAN CV TAO DAN 6 4" xfId="17849"/>
    <cellStyle name="T_Book1_1_TONG DU TOAN CV TAO DAN 6 5" xfId="17850"/>
    <cellStyle name="T_Book1_1_TONG DU TOAN CV TAO DAN 7" xfId="17851"/>
    <cellStyle name="T_Book1_1_TONG DU TOAN CV TAO DAN 7 2" xfId="17852"/>
    <cellStyle name="T_Book1_1_TONG DU TOAN CV TAO DAN 7 3" xfId="17853"/>
    <cellStyle name="T_Book1_1_TONG DU TOAN CV TAO DAN 7 4" xfId="17854"/>
    <cellStyle name="T_Book1_1_TONG DU TOAN CV TAO DAN 8" xfId="17855"/>
    <cellStyle name="T_Book1_1_TONG DU TOAN CV TAO DAN 8 2" xfId="17856"/>
    <cellStyle name="T_Book1_1_TONG DU TOAN CV TAO DAN 8 3" xfId="17857"/>
    <cellStyle name="T_Book1_1_TONG DU TOAN CV TAO DAN 8 4" xfId="17858"/>
    <cellStyle name="T_Book1_1_TONG DU TOAN CV TAO DAN 9" xfId="17859"/>
    <cellStyle name="T_Book1_1_TONG DU TOAN CV TAO DAN 9 2" xfId="17860"/>
    <cellStyle name="T_Book1_1_TONG DU TOAN CV TAO DAN hoan chinh" xfId="17861"/>
    <cellStyle name="T_Book1_1_TONG DU TOAN CV TAO DAN hoan chinh 10" xfId="17862"/>
    <cellStyle name="T_Book1_1_TONG DU TOAN CV TAO DAN hoan chinh 11" xfId="17863"/>
    <cellStyle name="T_Book1_1_TONG DU TOAN CV TAO DAN hoan chinh 2" xfId="17864"/>
    <cellStyle name="T_Book1_1_TONG DU TOAN CV TAO DAN hoan chinh 2 2" xfId="17865"/>
    <cellStyle name="T_Book1_1_TONG DU TOAN CV TAO DAN hoan chinh 2 2 2" xfId="17866"/>
    <cellStyle name="T_Book1_1_TONG DU TOAN CV TAO DAN hoan chinh 2 2 3" xfId="17867"/>
    <cellStyle name="T_Book1_1_TONG DU TOAN CV TAO DAN hoan chinh 2 3" xfId="17868"/>
    <cellStyle name="T_Book1_1_TONG DU TOAN CV TAO DAN hoan chinh 2 4" xfId="17869"/>
    <cellStyle name="T_Book1_1_TONG DU TOAN CV TAO DAN hoan chinh 2 5" xfId="17870"/>
    <cellStyle name="T_Book1_1_TONG DU TOAN CV TAO DAN hoan chinh 3" xfId="17871"/>
    <cellStyle name="T_Book1_1_TONG DU TOAN CV TAO DAN hoan chinh 3 2" xfId="17872"/>
    <cellStyle name="T_Book1_1_TONG DU TOAN CV TAO DAN hoan chinh 3 2 2" xfId="17873"/>
    <cellStyle name="T_Book1_1_TONG DU TOAN CV TAO DAN hoan chinh 3 2 3" xfId="17874"/>
    <cellStyle name="T_Book1_1_TONG DU TOAN CV TAO DAN hoan chinh 3 3" xfId="17875"/>
    <cellStyle name="T_Book1_1_TONG DU TOAN CV TAO DAN hoan chinh 3 4" xfId="17876"/>
    <cellStyle name="T_Book1_1_TONG DU TOAN CV TAO DAN hoan chinh 3 5" xfId="17877"/>
    <cellStyle name="T_Book1_1_TONG DU TOAN CV TAO DAN hoan chinh 4" xfId="17878"/>
    <cellStyle name="T_Book1_1_TONG DU TOAN CV TAO DAN hoan chinh 4 2" xfId="17879"/>
    <cellStyle name="T_Book1_1_TONG DU TOAN CV TAO DAN hoan chinh 4 2 2" xfId="17880"/>
    <cellStyle name="T_Book1_1_TONG DU TOAN CV TAO DAN hoan chinh 4 2 3" xfId="17881"/>
    <cellStyle name="T_Book1_1_TONG DU TOAN CV TAO DAN hoan chinh 4 3" xfId="17882"/>
    <cellStyle name="T_Book1_1_TONG DU TOAN CV TAO DAN hoan chinh 4 4" xfId="17883"/>
    <cellStyle name="T_Book1_1_TONG DU TOAN CV TAO DAN hoan chinh 4 5" xfId="17884"/>
    <cellStyle name="T_Book1_1_TONG DU TOAN CV TAO DAN hoan chinh 5" xfId="17885"/>
    <cellStyle name="T_Book1_1_TONG DU TOAN CV TAO DAN hoan chinh 5 2" xfId="17886"/>
    <cellStyle name="T_Book1_1_TONG DU TOAN CV TAO DAN hoan chinh 5 2 2" xfId="17887"/>
    <cellStyle name="T_Book1_1_TONG DU TOAN CV TAO DAN hoan chinh 5 2 3" xfId="17888"/>
    <cellStyle name="T_Book1_1_TONG DU TOAN CV TAO DAN hoan chinh 5 3" xfId="17889"/>
    <cellStyle name="T_Book1_1_TONG DU TOAN CV TAO DAN hoan chinh 5 4" xfId="17890"/>
    <cellStyle name="T_Book1_1_TONG DU TOAN CV TAO DAN hoan chinh 5 5" xfId="17891"/>
    <cellStyle name="T_Book1_1_TONG DU TOAN CV TAO DAN hoan chinh 6" xfId="17892"/>
    <cellStyle name="T_Book1_1_TONG DU TOAN CV TAO DAN hoan chinh 6 2" xfId="17893"/>
    <cellStyle name="T_Book1_1_TONG DU TOAN CV TAO DAN hoan chinh 6 2 2" xfId="17894"/>
    <cellStyle name="T_Book1_1_TONG DU TOAN CV TAO DAN hoan chinh 6 2 3" xfId="17895"/>
    <cellStyle name="T_Book1_1_TONG DU TOAN CV TAO DAN hoan chinh 6 3" xfId="17896"/>
    <cellStyle name="T_Book1_1_TONG DU TOAN CV TAO DAN hoan chinh 6 4" xfId="17897"/>
    <cellStyle name="T_Book1_1_TONG DU TOAN CV TAO DAN hoan chinh 6 5" xfId="17898"/>
    <cellStyle name="T_Book1_1_TONG DU TOAN CV TAO DAN hoan chinh 7" xfId="17899"/>
    <cellStyle name="T_Book1_1_TONG DU TOAN CV TAO DAN hoan chinh 7 2" xfId="17900"/>
    <cellStyle name="T_Book1_1_TONG DU TOAN CV TAO DAN hoan chinh 7 3" xfId="17901"/>
    <cellStyle name="T_Book1_1_TONG DU TOAN CV TAO DAN hoan chinh 7 4" xfId="17902"/>
    <cellStyle name="T_Book1_1_TONG DU TOAN CV TAO DAN hoan chinh 8" xfId="17903"/>
    <cellStyle name="T_Book1_1_TONG DU TOAN CV TAO DAN hoan chinh 8 2" xfId="17904"/>
    <cellStyle name="T_Book1_1_TONG DU TOAN CV TAO DAN hoan chinh 8 3" xfId="17905"/>
    <cellStyle name="T_Book1_1_TONG DU TOAN CV TAO DAN hoan chinh 8 4" xfId="17906"/>
    <cellStyle name="T_Book1_1_TONG DU TOAN CV TAO DAN hoan chinh 9" xfId="17907"/>
    <cellStyle name="T_Book1_1_TONG DU TOAN CV TAO DAN hoan chinh 9 2" xfId="17908"/>
    <cellStyle name="T_Book1_1_" xfId="18629"/>
    <cellStyle name="T_Book1_1_ 10" xfId="18630"/>
    <cellStyle name="T_Book1_1_ 11" xfId="18631"/>
    <cellStyle name="T_Book1_1_ 2" xfId="18632"/>
    <cellStyle name="T_Book1_1_ 2 2" xfId="18633"/>
    <cellStyle name="T_Book1_1_ 2 2 2" xfId="18634"/>
    <cellStyle name="T_Book1_1_ 2 2 3" xfId="18635"/>
    <cellStyle name="T_Book1_1_ 2 3" xfId="18636"/>
    <cellStyle name="T_Book1_1_ 2 4" xfId="18637"/>
    <cellStyle name="T_Book1_1_ 2 5" xfId="18638"/>
    <cellStyle name="T_Book1_1_ 3" xfId="18639"/>
    <cellStyle name="T_Book1_1_ 3 2" xfId="18640"/>
    <cellStyle name="T_Book1_1_ 3 2 2" xfId="18641"/>
    <cellStyle name="T_Book1_1_ 3 2 3" xfId="18642"/>
    <cellStyle name="T_Book1_1_ 3 3" xfId="18643"/>
    <cellStyle name="T_Book1_1_ 3 4" xfId="18644"/>
    <cellStyle name="T_Book1_1_ 3 5" xfId="18645"/>
    <cellStyle name="T_Book1_1_ 4" xfId="18646"/>
    <cellStyle name="T_Book1_1_ 4 2" xfId="18647"/>
    <cellStyle name="T_Book1_1_ 4 2 2" xfId="18648"/>
    <cellStyle name="T_Book1_1_ 4 2 3" xfId="18649"/>
    <cellStyle name="T_Book1_1_ 4 3" xfId="18650"/>
    <cellStyle name="T_Book1_1_ 4 4" xfId="18651"/>
    <cellStyle name="T_Book1_1_ 4 5" xfId="18652"/>
    <cellStyle name="T_Book1_1_ 5" xfId="18653"/>
    <cellStyle name="T_Book1_1_ 5 2" xfId="18654"/>
    <cellStyle name="T_Book1_1_ 5 2 2" xfId="18655"/>
    <cellStyle name="T_Book1_1_ 5 2 3" xfId="18656"/>
    <cellStyle name="T_Book1_1_ 5 3" xfId="18657"/>
    <cellStyle name="T_Book1_1_ 5 4" xfId="18658"/>
    <cellStyle name="T_Book1_1_ 5 5" xfId="18659"/>
    <cellStyle name="T_Book1_1_ 6" xfId="18660"/>
    <cellStyle name="T_Book1_1_ 6 2" xfId="18661"/>
    <cellStyle name="T_Book1_1_ 6 2 2" xfId="18662"/>
    <cellStyle name="T_Book1_1_ 6 2 3" xfId="18663"/>
    <cellStyle name="T_Book1_1_ 6 3" xfId="18664"/>
    <cellStyle name="T_Book1_1_ 6 4" xfId="18665"/>
    <cellStyle name="T_Book1_1_ 6 5" xfId="18666"/>
    <cellStyle name="T_Book1_1_ 7" xfId="18667"/>
    <cellStyle name="T_Book1_1_ 7 2" xfId="18668"/>
    <cellStyle name="T_Book1_1_ 7 3" xfId="18669"/>
    <cellStyle name="T_Book1_1_ 7 4" xfId="18670"/>
    <cellStyle name="T_Book1_1_ 8" xfId="18671"/>
    <cellStyle name="T_Book1_1_ 8 2" xfId="18672"/>
    <cellStyle name="T_Book1_1_ 8 3" xfId="18673"/>
    <cellStyle name="T_Book1_1_ 8 4" xfId="18674"/>
    <cellStyle name="T_Book1_1_ 9" xfId="18675"/>
    <cellStyle name="T_Book1_1_ 9 2" xfId="18676"/>
    <cellStyle name="T_Book1_10b_PhanThanNhaSo10" xfId="18677"/>
    <cellStyle name="T_Book1_10b_PhanThanNhaSo10 10" xfId="18678"/>
    <cellStyle name="T_Book1_10b_PhanThanNhaSo10 10 2" xfId="18679"/>
    <cellStyle name="T_Book1_10b_PhanThanNhaSo10 10 3" xfId="18680"/>
    <cellStyle name="T_Book1_10b_PhanThanNhaSo10 10 4" xfId="18681"/>
    <cellStyle name="T_Book1_10b_PhanThanNhaSo10 11" xfId="18682"/>
    <cellStyle name="T_Book1_10b_PhanThanNhaSo10 11 2" xfId="18683"/>
    <cellStyle name="T_Book1_10b_PhanThanNhaSo10 11 3" xfId="18684"/>
    <cellStyle name="T_Book1_10b_PhanThanNhaSo10 11 4" xfId="18685"/>
    <cellStyle name="T_Book1_10b_PhanThanNhaSo10 12" xfId="18686"/>
    <cellStyle name="T_Book1_10b_PhanThanNhaSo10 12 2" xfId="18687"/>
    <cellStyle name="T_Book1_10b_PhanThanNhaSo10 13" xfId="18688"/>
    <cellStyle name="T_Book1_10b_PhanThanNhaSo10 14" xfId="18689"/>
    <cellStyle name="T_Book1_10b_PhanThanNhaSo10 2" xfId="18690"/>
    <cellStyle name="T_Book1_10b_PhanThanNhaSo10 2 10" xfId="18691"/>
    <cellStyle name="T_Book1_10b_PhanThanNhaSo10 2 11" xfId="18692"/>
    <cellStyle name="T_Book1_10b_PhanThanNhaSo10 2 2" xfId="18693"/>
    <cellStyle name="T_Book1_10b_PhanThanNhaSo10 2 2 2" xfId="18694"/>
    <cellStyle name="T_Book1_10b_PhanThanNhaSo10 2 2 2 2" xfId="18695"/>
    <cellStyle name="T_Book1_10b_PhanThanNhaSo10 2 2 2 3" xfId="18696"/>
    <cellStyle name="T_Book1_10b_PhanThanNhaSo10 2 2 3" xfId="18697"/>
    <cellStyle name="T_Book1_10b_PhanThanNhaSo10 2 2 4" xfId="18698"/>
    <cellStyle name="T_Book1_10b_PhanThanNhaSo10 2 2 5" xfId="18699"/>
    <cellStyle name="T_Book1_10b_PhanThanNhaSo10 2 3" xfId="18700"/>
    <cellStyle name="T_Book1_10b_PhanThanNhaSo10 2 3 2" xfId="18701"/>
    <cellStyle name="T_Book1_10b_PhanThanNhaSo10 2 3 2 2" xfId="18702"/>
    <cellStyle name="T_Book1_10b_PhanThanNhaSo10 2 3 2 3" xfId="18703"/>
    <cellStyle name="T_Book1_10b_PhanThanNhaSo10 2 3 3" xfId="18704"/>
    <cellStyle name="T_Book1_10b_PhanThanNhaSo10 2 3 4" xfId="18705"/>
    <cellStyle name="T_Book1_10b_PhanThanNhaSo10 2 3 5" xfId="18706"/>
    <cellStyle name="T_Book1_10b_PhanThanNhaSo10 2 4" xfId="18707"/>
    <cellStyle name="T_Book1_10b_PhanThanNhaSo10 2 4 2" xfId="18708"/>
    <cellStyle name="T_Book1_10b_PhanThanNhaSo10 2 4 2 2" xfId="18709"/>
    <cellStyle name="T_Book1_10b_PhanThanNhaSo10 2 4 2 3" xfId="18710"/>
    <cellStyle name="T_Book1_10b_PhanThanNhaSo10 2 4 3" xfId="18711"/>
    <cellStyle name="T_Book1_10b_PhanThanNhaSo10 2 4 4" xfId="18712"/>
    <cellStyle name="T_Book1_10b_PhanThanNhaSo10 2 4 5" xfId="18713"/>
    <cellStyle name="T_Book1_10b_PhanThanNhaSo10 2 5" xfId="18714"/>
    <cellStyle name="T_Book1_10b_PhanThanNhaSo10 2 5 2" xfId="18715"/>
    <cellStyle name="T_Book1_10b_PhanThanNhaSo10 2 5 2 2" xfId="18716"/>
    <cellStyle name="T_Book1_10b_PhanThanNhaSo10 2 5 2 3" xfId="18717"/>
    <cellStyle name="T_Book1_10b_PhanThanNhaSo10 2 5 3" xfId="18718"/>
    <cellStyle name="T_Book1_10b_PhanThanNhaSo10 2 5 4" xfId="18719"/>
    <cellStyle name="T_Book1_10b_PhanThanNhaSo10 2 5 5" xfId="18720"/>
    <cellStyle name="T_Book1_10b_PhanThanNhaSo10 2 6" xfId="18721"/>
    <cellStyle name="T_Book1_10b_PhanThanNhaSo10 2 6 2" xfId="18722"/>
    <cellStyle name="T_Book1_10b_PhanThanNhaSo10 2 6 2 2" xfId="18723"/>
    <cellStyle name="T_Book1_10b_PhanThanNhaSo10 2 6 2 3" xfId="18724"/>
    <cellStyle name="T_Book1_10b_PhanThanNhaSo10 2 6 3" xfId="18725"/>
    <cellStyle name="T_Book1_10b_PhanThanNhaSo10 2 6 4" xfId="18726"/>
    <cellStyle name="T_Book1_10b_PhanThanNhaSo10 2 6 5" xfId="18727"/>
    <cellStyle name="T_Book1_10b_PhanThanNhaSo10 2 7" xfId="18728"/>
    <cellStyle name="T_Book1_10b_PhanThanNhaSo10 2 7 2" xfId="18729"/>
    <cellStyle name="T_Book1_10b_PhanThanNhaSo10 2 7 3" xfId="18730"/>
    <cellStyle name="T_Book1_10b_PhanThanNhaSo10 2 7 4" xfId="18731"/>
    <cellStyle name="T_Book1_10b_PhanThanNhaSo10 2 8" xfId="18732"/>
    <cellStyle name="T_Book1_10b_PhanThanNhaSo10 2 8 2" xfId="18733"/>
    <cellStyle name="T_Book1_10b_PhanThanNhaSo10 2 8 3" xfId="18734"/>
    <cellStyle name="T_Book1_10b_PhanThanNhaSo10 2 8 4" xfId="18735"/>
    <cellStyle name="T_Book1_10b_PhanThanNhaSo10 2 9" xfId="18736"/>
    <cellStyle name="T_Book1_10b_PhanThanNhaSo10 2 9 2" xfId="18737"/>
    <cellStyle name="T_Book1_10b_PhanThanNhaSo10 3" xfId="18738"/>
    <cellStyle name="T_Book1_10b_PhanThanNhaSo10 3 10" xfId="18739"/>
    <cellStyle name="T_Book1_10b_PhanThanNhaSo10 3 11" xfId="18740"/>
    <cellStyle name="T_Book1_10b_PhanThanNhaSo10 3 2" xfId="18741"/>
    <cellStyle name="T_Book1_10b_PhanThanNhaSo10 3 2 2" xfId="18742"/>
    <cellStyle name="T_Book1_10b_PhanThanNhaSo10 3 2 2 2" xfId="18743"/>
    <cellStyle name="T_Book1_10b_PhanThanNhaSo10 3 2 2 3" xfId="18744"/>
    <cellStyle name="T_Book1_10b_PhanThanNhaSo10 3 2 3" xfId="18745"/>
    <cellStyle name="T_Book1_10b_PhanThanNhaSo10 3 2 4" xfId="18746"/>
    <cellStyle name="T_Book1_10b_PhanThanNhaSo10 3 2 5" xfId="18747"/>
    <cellStyle name="T_Book1_10b_PhanThanNhaSo10 3 3" xfId="18748"/>
    <cellStyle name="T_Book1_10b_PhanThanNhaSo10 3 3 2" xfId="18749"/>
    <cellStyle name="T_Book1_10b_PhanThanNhaSo10 3 3 2 2" xfId="18750"/>
    <cellStyle name="T_Book1_10b_PhanThanNhaSo10 3 3 2 3" xfId="18751"/>
    <cellStyle name="T_Book1_10b_PhanThanNhaSo10 3 3 3" xfId="18752"/>
    <cellStyle name="T_Book1_10b_PhanThanNhaSo10 3 3 4" xfId="18753"/>
    <cellStyle name="T_Book1_10b_PhanThanNhaSo10 3 3 5" xfId="18754"/>
    <cellStyle name="T_Book1_10b_PhanThanNhaSo10 3 4" xfId="18755"/>
    <cellStyle name="T_Book1_10b_PhanThanNhaSo10 3 4 2" xfId="18756"/>
    <cellStyle name="T_Book1_10b_PhanThanNhaSo10 3 4 2 2" xfId="18757"/>
    <cellStyle name="T_Book1_10b_PhanThanNhaSo10 3 4 2 3" xfId="18758"/>
    <cellStyle name="T_Book1_10b_PhanThanNhaSo10 3 4 3" xfId="18759"/>
    <cellStyle name="T_Book1_10b_PhanThanNhaSo10 3 4 4" xfId="18760"/>
    <cellStyle name="T_Book1_10b_PhanThanNhaSo10 3 4 5" xfId="18761"/>
    <cellStyle name="T_Book1_10b_PhanThanNhaSo10 3 5" xfId="18762"/>
    <cellStyle name="T_Book1_10b_PhanThanNhaSo10 3 5 2" xfId="18763"/>
    <cellStyle name="T_Book1_10b_PhanThanNhaSo10 3 5 2 2" xfId="18764"/>
    <cellStyle name="T_Book1_10b_PhanThanNhaSo10 3 5 2 3" xfId="18765"/>
    <cellStyle name="T_Book1_10b_PhanThanNhaSo10 3 5 3" xfId="18766"/>
    <cellStyle name="T_Book1_10b_PhanThanNhaSo10 3 5 4" xfId="18767"/>
    <cellStyle name="T_Book1_10b_PhanThanNhaSo10 3 5 5" xfId="18768"/>
    <cellStyle name="T_Book1_10b_PhanThanNhaSo10 3 6" xfId="18769"/>
    <cellStyle name="T_Book1_10b_PhanThanNhaSo10 3 6 2" xfId="18770"/>
    <cellStyle name="T_Book1_10b_PhanThanNhaSo10 3 6 2 2" xfId="18771"/>
    <cellStyle name="T_Book1_10b_PhanThanNhaSo10 3 6 2 3" xfId="18772"/>
    <cellStyle name="T_Book1_10b_PhanThanNhaSo10 3 6 3" xfId="18773"/>
    <cellStyle name="T_Book1_10b_PhanThanNhaSo10 3 6 4" xfId="18774"/>
    <cellStyle name="T_Book1_10b_PhanThanNhaSo10 3 6 5" xfId="18775"/>
    <cellStyle name="T_Book1_10b_PhanThanNhaSo10 3 7" xfId="18776"/>
    <cellStyle name="T_Book1_10b_PhanThanNhaSo10 3 7 2" xfId="18777"/>
    <cellStyle name="T_Book1_10b_PhanThanNhaSo10 3 7 3" xfId="18778"/>
    <cellStyle name="T_Book1_10b_PhanThanNhaSo10 3 7 4" xfId="18779"/>
    <cellStyle name="T_Book1_10b_PhanThanNhaSo10 3 8" xfId="18780"/>
    <cellStyle name="T_Book1_10b_PhanThanNhaSo10 3 8 2" xfId="18781"/>
    <cellStyle name="T_Book1_10b_PhanThanNhaSo10 3 8 3" xfId="18782"/>
    <cellStyle name="T_Book1_10b_PhanThanNhaSo10 3 8 4" xfId="18783"/>
    <cellStyle name="T_Book1_10b_PhanThanNhaSo10 3 9" xfId="18784"/>
    <cellStyle name="T_Book1_10b_PhanThanNhaSo10 3 9 2" xfId="18785"/>
    <cellStyle name="T_Book1_10b_PhanThanNhaSo10 4" xfId="18786"/>
    <cellStyle name="T_Book1_10b_PhanThanNhaSo10 4 10" xfId="18787"/>
    <cellStyle name="T_Book1_10b_PhanThanNhaSo10 4 11" xfId="18788"/>
    <cellStyle name="T_Book1_10b_PhanThanNhaSo10 4 2" xfId="18789"/>
    <cellStyle name="T_Book1_10b_PhanThanNhaSo10 4 2 2" xfId="18790"/>
    <cellStyle name="T_Book1_10b_PhanThanNhaSo10 4 2 2 2" xfId="18791"/>
    <cellStyle name="T_Book1_10b_PhanThanNhaSo10 4 2 2 3" xfId="18792"/>
    <cellStyle name="T_Book1_10b_PhanThanNhaSo10 4 2 3" xfId="18793"/>
    <cellStyle name="T_Book1_10b_PhanThanNhaSo10 4 2 4" xfId="18794"/>
    <cellStyle name="T_Book1_10b_PhanThanNhaSo10 4 2 5" xfId="18795"/>
    <cellStyle name="T_Book1_10b_PhanThanNhaSo10 4 3" xfId="18796"/>
    <cellStyle name="T_Book1_10b_PhanThanNhaSo10 4 3 2" xfId="18797"/>
    <cellStyle name="T_Book1_10b_PhanThanNhaSo10 4 3 2 2" xfId="18798"/>
    <cellStyle name="T_Book1_10b_PhanThanNhaSo10 4 3 2 3" xfId="18799"/>
    <cellStyle name="T_Book1_10b_PhanThanNhaSo10 4 3 3" xfId="18800"/>
    <cellStyle name="T_Book1_10b_PhanThanNhaSo10 4 3 4" xfId="18801"/>
    <cellStyle name="T_Book1_10b_PhanThanNhaSo10 4 3 5" xfId="18802"/>
    <cellStyle name="T_Book1_10b_PhanThanNhaSo10 4 4" xfId="18803"/>
    <cellStyle name="T_Book1_10b_PhanThanNhaSo10 4 4 2" xfId="18804"/>
    <cellStyle name="T_Book1_10b_PhanThanNhaSo10 4 4 2 2" xfId="18805"/>
    <cellStyle name="T_Book1_10b_PhanThanNhaSo10 4 4 2 3" xfId="18806"/>
    <cellStyle name="T_Book1_10b_PhanThanNhaSo10 4 4 3" xfId="18807"/>
    <cellStyle name="T_Book1_10b_PhanThanNhaSo10 4 4 4" xfId="18808"/>
    <cellStyle name="T_Book1_10b_PhanThanNhaSo10 4 4 5" xfId="18809"/>
    <cellStyle name="T_Book1_10b_PhanThanNhaSo10 4 5" xfId="18810"/>
    <cellStyle name="T_Book1_10b_PhanThanNhaSo10 4 5 2" xfId="18811"/>
    <cellStyle name="T_Book1_10b_PhanThanNhaSo10 4 5 2 2" xfId="18812"/>
    <cellStyle name="T_Book1_10b_PhanThanNhaSo10 4 5 2 3" xfId="18813"/>
    <cellStyle name="T_Book1_10b_PhanThanNhaSo10 4 5 3" xfId="18814"/>
    <cellStyle name="T_Book1_10b_PhanThanNhaSo10 4 5 4" xfId="18815"/>
    <cellStyle name="T_Book1_10b_PhanThanNhaSo10 4 5 5" xfId="18816"/>
    <cellStyle name="T_Book1_10b_PhanThanNhaSo10 4 6" xfId="18817"/>
    <cellStyle name="T_Book1_10b_PhanThanNhaSo10 4 6 2" xfId="18818"/>
    <cellStyle name="T_Book1_10b_PhanThanNhaSo10 4 6 2 2" xfId="18819"/>
    <cellStyle name="T_Book1_10b_PhanThanNhaSo10 4 6 2 3" xfId="18820"/>
    <cellStyle name="T_Book1_10b_PhanThanNhaSo10 4 6 3" xfId="18821"/>
    <cellStyle name="T_Book1_10b_PhanThanNhaSo10 4 6 4" xfId="18822"/>
    <cellStyle name="T_Book1_10b_PhanThanNhaSo10 4 6 5" xfId="18823"/>
    <cellStyle name="T_Book1_10b_PhanThanNhaSo10 4 7" xfId="18824"/>
    <cellStyle name="T_Book1_10b_PhanThanNhaSo10 4 7 2" xfId="18825"/>
    <cellStyle name="T_Book1_10b_PhanThanNhaSo10 4 7 3" xfId="18826"/>
    <cellStyle name="T_Book1_10b_PhanThanNhaSo10 4 7 4" xfId="18827"/>
    <cellStyle name="T_Book1_10b_PhanThanNhaSo10 4 8" xfId="18828"/>
    <cellStyle name="T_Book1_10b_PhanThanNhaSo10 4 8 2" xfId="18829"/>
    <cellStyle name="T_Book1_10b_PhanThanNhaSo10 4 8 3" xfId="18830"/>
    <cellStyle name="T_Book1_10b_PhanThanNhaSo10 4 8 4" xfId="18831"/>
    <cellStyle name="T_Book1_10b_PhanThanNhaSo10 4 9" xfId="18832"/>
    <cellStyle name="T_Book1_10b_PhanThanNhaSo10 4 9 2" xfId="18833"/>
    <cellStyle name="T_Book1_10b_PhanThanNhaSo10 5" xfId="18834"/>
    <cellStyle name="T_Book1_10b_PhanThanNhaSo10 5 2" xfId="18835"/>
    <cellStyle name="T_Book1_10b_PhanThanNhaSo10 5 2 2" xfId="18836"/>
    <cellStyle name="T_Book1_10b_PhanThanNhaSo10 5 2 3" xfId="18837"/>
    <cellStyle name="T_Book1_10b_PhanThanNhaSo10 5 3" xfId="18838"/>
    <cellStyle name="T_Book1_10b_PhanThanNhaSo10 5 4" xfId="18839"/>
    <cellStyle name="T_Book1_10b_PhanThanNhaSo10 5 5" xfId="18840"/>
    <cellStyle name="T_Book1_10b_PhanThanNhaSo10 6" xfId="18841"/>
    <cellStyle name="T_Book1_10b_PhanThanNhaSo10 6 2" xfId="18842"/>
    <cellStyle name="T_Book1_10b_PhanThanNhaSo10 6 2 2" xfId="18843"/>
    <cellStyle name="T_Book1_10b_PhanThanNhaSo10 6 2 3" xfId="18844"/>
    <cellStyle name="T_Book1_10b_PhanThanNhaSo10 6 3" xfId="18845"/>
    <cellStyle name="T_Book1_10b_PhanThanNhaSo10 6 4" xfId="18846"/>
    <cellStyle name="T_Book1_10b_PhanThanNhaSo10 6 5" xfId="18847"/>
    <cellStyle name="T_Book1_10b_PhanThanNhaSo10 7" xfId="18848"/>
    <cellStyle name="T_Book1_10b_PhanThanNhaSo10 7 2" xfId="18849"/>
    <cellStyle name="T_Book1_10b_PhanThanNhaSo10 7 2 2" xfId="18850"/>
    <cellStyle name="T_Book1_10b_PhanThanNhaSo10 7 2 3" xfId="18851"/>
    <cellStyle name="T_Book1_10b_PhanThanNhaSo10 7 3" xfId="18852"/>
    <cellStyle name="T_Book1_10b_PhanThanNhaSo10 7 4" xfId="18853"/>
    <cellStyle name="T_Book1_10b_PhanThanNhaSo10 7 5" xfId="18854"/>
    <cellStyle name="T_Book1_10b_PhanThanNhaSo10 8" xfId="18855"/>
    <cellStyle name="T_Book1_10b_PhanThanNhaSo10 8 2" xfId="18856"/>
    <cellStyle name="T_Book1_10b_PhanThanNhaSo10 8 2 2" xfId="18857"/>
    <cellStyle name="T_Book1_10b_PhanThanNhaSo10 8 2 3" xfId="18858"/>
    <cellStyle name="T_Book1_10b_PhanThanNhaSo10 8 3" xfId="18859"/>
    <cellStyle name="T_Book1_10b_PhanThanNhaSo10 8 4" xfId="18860"/>
    <cellStyle name="T_Book1_10b_PhanThanNhaSo10 8 5" xfId="18861"/>
    <cellStyle name="T_Book1_10b_PhanThanNhaSo10 9" xfId="18862"/>
    <cellStyle name="T_Book1_10b_PhanThanNhaSo10 9 2" xfId="18863"/>
    <cellStyle name="T_Book1_10b_PhanThanNhaSo10 9 2 2" xfId="18864"/>
    <cellStyle name="T_Book1_10b_PhanThanNhaSo10 9 2 3" xfId="18865"/>
    <cellStyle name="T_Book1_10b_PhanThanNhaSo10 9 3" xfId="18866"/>
    <cellStyle name="T_Book1_10b_PhanThanNhaSo10 9 4" xfId="18867"/>
    <cellStyle name="T_Book1_10b_PhanThanNhaSo10 9 5" xfId="18868"/>
    <cellStyle name="T_Book1_10b_PhanThanNhaSo10_CAY XANH" xfId="18869"/>
    <cellStyle name="T_Book1_10b_PhanThanNhaSo10_CAY XANH 10" xfId="18870"/>
    <cellStyle name="T_Book1_10b_PhanThanNhaSo10_CAY XANH 11" xfId="18871"/>
    <cellStyle name="T_Book1_10b_PhanThanNhaSo10_CAY XANH 2" xfId="18872"/>
    <cellStyle name="T_Book1_10b_PhanThanNhaSo10_CAY XANH 2 2" xfId="18873"/>
    <cellStyle name="T_Book1_10b_PhanThanNhaSo10_CAY XANH 2 2 2" xfId="18874"/>
    <cellStyle name="T_Book1_10b_PhanThanNhaSo10_CAY XANH 2 2 3" xfId="18875"/>
    <cellStyle name="T_Book1_10b_PhanThanNhaSo10_CAY XANH 2 3" xfId="18876"/>
    <cellStyle name="T_Book1_10b_PhanThanNhaSo10_CAY XANH 2 4" xfId="18877"/>
    <cellStyle name="T_Book1_10b_PhanThanNhaSo10_CAY XANH 2 5" xfId="18878"/>
    <cellStyle name="T_Book1_10b_PhanThanNhaSo10_CAY XANH 3" xfId="18879"/>
    <cellStyle name="T_Book1_10b_PhanThanNhaSo10_CAY XANH 3 2" xfId="18880"/>
    <cellStyle name="T_Book1_10b_PhanThanNhaSo10_CAY XANH 3 2 2" xfId="18881"/>
    <cellStyle name="T_Book1_10b_PhanThanNhaSo10_CAY XANH 3 2 3" xfId="18882"/>
    <cellStyle name="T_Book1_10b_PhanThanNhaSo10_CAY XANH 3 3" xfId="18883"/>
    <cellStyle name="T_Book1_10b_PhanThanNhaSo10_CAY XANH 3 4" xfId="18884"/>
    <cellStyle name="T_Book1_10b_PhanThanNhaSo10_CAY XANH 3 5" xfId="18885"/>
    <cellStyle name="T_Book1_10b_PhanThanNhaSo10_CAY XANH 4" xfId="18886"/>
    <cellStyle name="T_Book1_10b_PhanThanNhaSo10_CAY XANH 4 2" xfId="18887"/>
    <cellStyle name="T_Book1_10b_PhanThanNhaSo10_CAY XANH 4 2 2" xfId="18888"/>
    <cellStyle name="T_Book1_10b_PhanThanNhaSo10_CAY XANH 4 2 3" xfId="18889"/>
    <cellStyle name="T_Book1_10b_PhanThanNhaSo10_CAY XANH 4 3" xfId="18890"/>
    <cellStyle name="T_Book1_10b_PhanThanNhaSo10_CAY XANH 4 4" xfId="18891"/>
    <cellStyle name="T_Book1_10b_PhanThanNhaSo10_CAY XANH 4 5" xfId="18892"/>
    <cellStyle name="T_Book1_10b_PhanThanNhaSo10_CAY XANH 5" xfId="18893"/>
    <cellStyle name="T_Book1_10b_PhanThanNhaSo10_CAY XANH 5 2" xfId="18894"/>
    <cellStyle name="T_Book1_10b_PhanThanNhaSo10_CAY XANH 5 2 2" xfId="18895"/>
    <cellStyle name="T_Book1_10b_PhanThanNhaSo10_CAY XANH 5 2 3" xfId="18896"/>
    <cellStyle name="T_Book1_10b_PhanThanNhaSo10_CAY XANH 5 3" xfId="18897"/>
    <cellStyle name="T_Book1_10b_PhanThanNhaSo10_CAY XANH 5 4" xfId="18898"/>
    <cellStyle name="T_Book1_10b_PhanThanNhaSo10_CAY XANH 5 5" xfId="18899"/>
    <cellStyle name="T_Book1_10b_PhanThanNhaSo10_CAY XANH 6" xfId="18900"/>
    <cellStyle name="T_Book1_10b_PhanThanNhaSo10_CAY XANH 6 2" xfId="18901"/>
    <cellStyle name="T_Book1_10b_PhanThanNhaSo10_CAY XANH 6 2 2" xfId="18902"/>
    <cellStyle name="T_Book1_10b_PhanThanNhaSo10_CAY XANH 6 2 3" xfId="18903"/>
    <cellStyle name="T_Book1_10b_PhanThanNhaSo10_CAY XANH 6 3" xfId="18904"/>
    <cellStyle name="T_Book1_10b_PhanThanNhaSo10_CAY XANH 6 4" xfId="18905"/>
    <cellStyle name="T_Book1_10b_PhanThanNhaSo10_CAY XANH 6 5" xfId="18906"/>
    <cellStyle name="T_Book1_10b_PhanThanNhaSo10_CAY XANH 7" xfId="18907"/>
    <cellStyle name="T_Book1_10b_PhanThanNhaSo10_CAY XANH 7 2" xfId="18908"/>
    <cellStyle name="T_Book1_10b_PhanThanNhaSo10_CAY XANH 7 3" xfId="18909"/>
    <cellStyle name="T_Book1_10b_PhanThanNhaSo10_CAY XANH 7 4" xfId="18910"/>
    <cellStyle name="T_Book1_10b_PhanThanNhaSo10_CAY XANH 8" xfId="18911"/>
    <cellStyle name="T_Book1_10b_PhanThanNhaSo10_CAY XANH 8 2" xfId="18912"/>
    <cellStyle name="T_Book1_10b_PhanThanNhaSo10_CAY XANH 8 3" xfId="18913"/>
    <cellStyle name="T_Book1_10b_PhanThanNhaSo10_CAY XANH 8 4" xfId="18914"/>
    <cellStyle name="T_Book1_10b_PhanThanNhaSo10_CAY XANH 9" xfId="18915"/>
    <cellStyle name="T_Book1_10b_PhanThanNhaSo10_CAY XANH 9 2" xfId="18916"/>
    <cellStyle name="T_Book1_10b_PhanThanNhaSo10_DU TOAN CV 23-9 (phan cay xanh)" xfId="18917"/>
    <cellStyle name="T_Book1_10b_PhanThanNhaSo10_DU TOAN CV 23-9 (phan cay xanh) 10" xfId="18918"/>
    <cellStyle name="T_Book1_10b_PhanThanNhaSo10_DU TOAN CV 23-9 (phan cay xanh) 11" xfId="18919"/>
    <cellStyle name="T_Book1_10b_PhanThanNhaSo10_DU TOAN CV 23-9 (phan cay xanh) 2" xfId="18920"/>
    <cellStyle name="T_Book1_10b_PhanThanNhaSo10_DU TOAN CV 23-9 (phan cay xanh) 2 2" xfId="18921"/>
    <cellStyle name="T_Book1_10b_PhanThanNhaSo10_DU TOAN CV 23-9 (phan cay xanh) 2 2 2" xfId="18922"/>
    <cellStyle name="T_Book1_10b_PhanThanNhaSo10_DU TOAN CV 23-9 (phan cay xanh) 2 2 3" xfId="18923"/>
    <cellStyle name="T_Book1_10b_PhanThanNhaSo10_DU TOAN CV 23-9 (phan cay xanh) 2 3" xfId="18924"/>
    <cellStyle name="T_Book1_10b_PhanThanNhaSo10_DU TOAN CV 23-9 (phan cay xanh) 2 4" xfId="18925"/>
    <cellStyle name="T_Book1_10b_PhanThanNhaSo10_DU TOAN CV 23-9 (phan cay xanh) 2 5" xfId="18926"/>
    <cellStyle name="T_Book1_10b_PhanThanNhaSo10_DU TOAN CV 23-9 (phan cay xanh) 3" xfId="18927"/>
    <cellStyle name="T_Book1_10b_PhanThanNhaSo10_DU TOAN CV 23-9 (phan cay xanh) 3 2" xfId="18928"/>
    <cellStyle name="T_Book1_10b_PhanThanNhaSo10_DU TOAN CV 23-9 (phan cay xanh) 3 2 2" xfId="18929"/>
    <cellStyle name="T_Book1_10b_PhanThanNhaSo10_DU TOAN CV 23-9 (phan cay xanh) 3 2 3" xfId="18930"/>
    <cellStyle name="T_Book1_10b_PhanThanNhaSo10_DU TOAN CV 23-9 (phan cay xanh) 3 3" xfId="18931"/>
    <cellStyle name="T_Book1_10b_PhanThanNhaSo10_DU TOAN CV 23-9 (phan cay xanh) 3 4" xfId="18932"/>
    <cellStyle name="T_Book1_10b_PhanThanNhaSo10_DU TOAN CV 23-9 (phan cay xanh) 3 5" xfId="18933"/>
    <cellStyle name="T_Book1_10b_PhanThanNhaSo10_DU TOAN CV 23-9 (phan cay xanh) 4" xfId="18934"/>
    <cellStyle name="T_Book1_10b_PhanThanNhaSo10_DU TOAN CV 23-9 (phan cay xanh) 4 2" xfId="18935"/>
    <cellStyle name="T_Book1_10b_PhanThanNhaSo10_DU TOAN CV 23-9 (phan cay xanh) 4 2 2" xfId="18936"/>
    <cellStyle name="T_Book1_10b_PhanThanNhaSo10_DU TOAN CV 23-9 (phan cay xanh) 4 2 3" xfId="18937"/>
    <cellStyle name="T_Book1_10b_PhanThanNhaSo10_DU TOAN CV 23-9 (phan cay xanh) 4 3" xfId="18938"/>
    <cellStyle name="T_Book1_10b_PhanThanNhaSo10_DU TOAN CV 23-9 (phan cay xanh) 4 4" xfId="18939"/>
    <cellStyle name="T_Book1_10b_PhanThanNhaSo10_DU TOAN CV 23-9 (phan cay xanh) 4 5" xfId="18940"/>
    <cellStyle name="T_Book1_10b_PhanThanNhaSo10_DU TOAN CV 23-9 (phan cay xanh) 5" xfId="18941"/>
    <cellStyle name="T_Book1_10b_PhanThanNhaSo10_DU TOAN CV 23-9 (phan cay xanh) 5 2" xfId="18942"/>
    <cellStyle name="T_Book1_10b_PhanThanNhaSo10_DU TOAN CV 23-9 (phan cay xanh) 5 2 2" xfId="18943"/>
    <cellStyle name="T_Book1_10b_PhanThanNhaSo10_DU TOAN CV 23-9 (phan cay xanh) 5 2 3" xfId="18944"/>
    <cellStyle name="T_Book1_10b_PhanThanNhaSo10_DU TOAN CV 23-9 (phan cay xanh) 5 3" xfId="18945"/>
    <cellStyle name="T_Book1_10b_PhanThanNhaSo10_DU TOAN CV 23-9 (phan cay xanh) 5 4" xfId="18946"/>
    <cellStyle name="T_Book1_10b_PhanThanNhaSo10_DU TOAN CV 23-9 (phan cay xanh) 5 5" xfId="18947"/>
    <cellStyle name="T_Book1_10b_PhanThanNhaSo10_DU TOAN CV 23-9 (phan cay xanh) 6" xfId="18948"/>
    <cellStyle name="T_Book1_10b_PhanThanNhaSo10_DU TOAN CV 23-9 (phan cay xanh) 6 2" xfId="18949"/>
    <cellStyle name="T_Book1_10b_PhanThanNhaSo10_DU TOAN CV 23-9 (phan cay xanh) 6 2 2" xfId="18950"/>
    <cellStyle name="T_Book1_10b_PhanThanNhaSo10_DU TOAN CV 23-9 (phan cay xanh) 6 2 3" xfId="18951"/>
    <cellStyle name="T_Book1_10b_PhanThanNhaSo10_DU TOAN CV 23-9 (phan cay xanh) 6 3" xfId="18952"/>
    <cellStyle name="T_Book1_10b_PhanThanNhaSo10_DU TOAN CV 23-9 (phan cay xanh) 6 4" xfId="18953"/>
    <cellStyle name="T_Book1_10b_PhanThanNhaSo10_DU TOAN CV 23-9 (phan cay xanh) 6 5" xfId="18954"/>
    <cellStyle name="T_Book1_10b_PhanThanNhaSo10_DU TOAN CV 23-9 (phan cay xanh) 7" xfId="18955"/>
    <cellStyle name="T_Book1_10b_PhanThanNhaSo10_DU TOAN CV 23-9 (phan cay xanh) 7 2" xfId="18956"/>
    <cellStyle name="T_Book1_10b_PhanThanNhaSo10_DU TOAN CV 23-9 (phan cay xanh) 7 3" xfId="18957"/>
    <cellStyle name="T_Book1_10b_PhanThanNhaSo10_DU TOAN CV 23-9 (phan cay xanh) 7 4" xfId="18958"/>
    <cellStyle name="T_Book1_10b_PhanThanNhaSo10_DU TOAN CV 23-9 (phan cay xanh) 8" xfId="18959"/>
    <cellStyle name="T_Book1_10b_PhanThanNhaSo10_DU TOAN CV 23-9 (phan cay xanh) 8 2" xfId="18960"/>
    <cellStyle name="T_Book1_10b_PhanThanNhaSo10_DU TOAN CV 23-9 (phan cay xanh) 8 3" xfId="18961"/>
    <cellStyle name="T_Book1_10b_PhanThanNhaSo10_DU TOAN CV 23-9 (phan cay xanh) 8 4" xfId="18962"/>
    <cellStyle name="T_Book1_10b_PhanThanNhaSo10_DU TOAN CV 23-9 (phan cay xanh) 9" xfId="18963"/>
    <cellStyle name="T_Book1_10b_PhanThanNhaSo10_DU TOAN CV 23-9 (phan cay xanh) 9 2" xfId="18964"/>
    <cellStyle name="T_Book1_10b_PhanThanNhaSo10_DU TOAN CV 23-9 ++++" xfId="18965"/>
    <cellStyle name="T_Book1_10b_PhanThanNhaSo10_DU TOAN CV 23-9 ++++ 10" xfId="18966"/>
    <cellStyle name="T_Book1_10b_PhanThanNhaSo10_DU TOAN CV 23-9 ++++ 11" xfId="18967"/>
    <cellStyle name="T_Book1_10b_PhanThanNhaSo10_DU TOAN CV 23-9 ++++ 2" xfId="18968"/>
    <cellStyle name="T_Book1_10b_PhanThanNhaSo10_DU TOAN CV 23-9 ++++ 2 2" xfId="18969"/>
    <cellStyle name="T_Book1_10b_PhanThanNhaSo10_DU TOAN CV 23-9 ++++ 2 2 2" xfId="18970"/>
    <cellStyle name="T_Book1_10b_PhanThanNhaSo10_DU TOAN CV 23-9 ++++ 2 2 3" xfId="18971"/>
    <cellStyle name="T_Book1_10b_PhanThanNhaSo10_DU TOAN CV 23-9 ++++ 2 3" xfId="18972"/>
    <cellStyle name="T_Book1_10b_PhanThanNhaSo10_DU TOAN CV 23-9 ++++ 2 4" xfId="18973"/>
    <cellStyle name="T_Book1_10b_PhanThanNhaSo10_DU TOAN CV 23-9 ++++ 2 5" xfId="18974"/>
    <cellStyle name="T_Book1_10b_PhanThanNhaSo10_DU TOAN CV 23-9 ++++ 3" xfId="18975"/>
    <cellStyle name="T_Book1_10b_PhanThanNhaSo10_DU TOAN CV 23-9 ++++ 3 2" xfId="18976"/>
    <cellStyle name="T_Book1_10b_PhanThanNhaSo10_DU TOAN CV 23-9 ++++ 3 2 2" xfId="18977"/>
    <cellStyle name="T_Book1_10b_PhanThanNhaSo10_DU TOAN CV 23-9 ++++ 3 2 3" xfId="18978"/>
    <cellStyle name="T_Book1_10b_PhanThanNhaSo10_DU TOAN CV 23-9 ++++ 3 3" xfId="18979"/>
    <cellStyle name="T_Book1_10b_PhanThanNhaSo10_DU TOAN CV 23-9 ++++ 3 4" xfId="18980"/>
    <cellStyle name="T_Book1_10b_PhanThanNhaSo10_DU TOAN CV 23-9 ++++ 3 5" xfId="18981"/>
    <cellStyle name="T_Book1_10b_PhanThanNhaSo10_DU TOAN CV 23-9 ++++ 4" xfId="18982"/>
    <cellStyle name="T_Book1_10b_PhanThanNhaSo10_DU TOAN CV 23-9 ++++ 4 2" xfId="18983"/>
    <cellStyle name="T_Book1_10b_PhanThanNhaSo10_DU TOAN CV 23-9 ++++ 4 2 2" xfId="18984"/>
    <cellStyle name="T_Book1_10b_PhanThanNhaSo10_DU TOAN CV 23-9 ++++ 4 2 3" xfId="18985"/>
    <cellStyle name="T_Book1_10b_PhanThanNhaSo10_DU TOAN CV 23-9 ++++ 4 3" xfId="18986"/>
    <cellStyle name="T_Book1_10b_PhanThanNhaSo10_DU TOAN CV 23-9 ++++ 4 4" xfId="18987"/>
    <cellStyle name="T_Book1_10b_PhanThanNhaSo10_DU TOAN CV 23-9 ++++ 4 5" xfId="18988"/>
    <cellStyle name="T_Book1_10b_PhanThanNhaSo10_DU TOAN CV 23-9 ++++ 5" xfId="18989"/>
    <cellStyle name="T_Book1_10b_PhanThanNhaSo10_DU TOAN CV 23-9 ++++ 5 2" xfId="18990"/>
    <cellStyle name="T_Book1_10b_PhanThanNhaSo10_DU TOAN CV 23-9 ++++ 5 2 2" xfId="18991"/>
    <cellStyle name="T_Book1_10b_PhanThanNhaSo10_DU TOAN CV 23-9 ++++ 5 2 3" xfId="18992"/>
    <cellStyle name="T_Book1_10b_PhanThanNhaSo10_DU TOAN CV 23-9 ++++ 5 3" xfId="18993"/>
    <cellStyle name="T_Book1_10b_PhanThanNhaSo10_DU TOAN CV 23-9 ++++ 5 4" xfId="18994"/>
    <cellStyle name="T_Book1_10b_PhanThanNhaSo10_DU TOAN CV 23-9 ++++ 5 5" xfId="18995"/>
    <cellStyle name="T_Book1_10b_PhanThanNhaSo10_DU TOAN CV 23-9 ++++ 6" xfId="18996"/>
    <cellStyle name="T_Book1_10b_PhanThanNhaSo10_DU TOAN CV 23-9 ++++ 6 2" xfId="18997"/>
    <cellStyle name="T_Book1_10b_PhanThanNhaSo10_DU TOAN CV 23-9 ++++ 6 2 2" xfId="18998"/>
    <cellStyle name="T_Book1_10b_PhanThanNhaSo10_DU TOAN CV 23-9 ++++ 6 2 3" xfId="18999"/>
    <cellStyle name="T_Book1_10b_PhanThanNhaSo10_DU TOAN CV 23-9 ++++ 6 3" xfId="19000"/>
    <cellStyle name="T_Book1_10b_PhanThanNhaSo10_DU TOAN CV 23-9 ++++ 6 4" xfId="19001"/>
    <cellStyle name="T_Book1_10b_PhanThanNhaSo10_DU TOAN CV 23-9 ++++ 6 5" xfId="19002"/>
    <cellStyle name="T_Book1_10b_PhanThanNhaSo10_DU TOAN CV 23-9 ++++ 7" xfId="19003"/>
    <cellStyle name="T_Book1_10b_PhanThanNhaSo10_DU TOAN CV 23-9 ++++ 7 2" xfId="19004"/>
    <cellStyle name="T_Book1_10b_PhanThanNhaSo10_DU TOAN CV 23-9 ++++ 7 3" xfId="19005"/>
    <cellStyle name="T_Book1_10b_PhanThanNhaSo10_DU TOAN CV 23-9 ++++ 7 4" xfId="19006"/>
    <cellStyle name="T_Book1_10b_PhanThanNhaSo10_DU TOAN CV 23-9 ++++ 8" xfId="19007"/>
    <cellStyle name="T_Book1_10b_PhanThanNhaSo10_DU TOAN CV 23-9 ++++ 8 2" xfId="19008"/>
    <cellStyle name="T_Book1_10b_PhanThanNhaSo10_DU TOAN CV 23-9 ++++ 8 3" xfId="19009"/>
    <cellStyle name="T_Book1_10b_PhanThanNhaSo10_DU TOAN CV 23-9 ++++ 8 4" xfId="19010"/>
    <cellStyle name="T_Book1_10b_PhanThanNhaSo10_DU TOAN CV 23-9 ++++ 9" xfId="19011"/>
    <cellStyle name="T_Book1_10b_PhanThanNhaSo10_DU TOAN CV 23-9 ++++ 9 2" xfId="19012"/>
    <cellStyle name="T_Book1_10b_PhanThanNhaSo10_DU TOAN CV 23-9 SUA" xfId="19013"/>
    <cellStyle name="T_Book1_10b_PhanThanNhaSo10_DU TOAN CV 23-9 SUA 10" xfId="19014"/>
    <cellStyle name="T_Book1_10b_PhanThanNhaSo10_DU TOAN CV 23-9 SUA 11" xfId="19015"/>
    <cellStyle name="T_Book1_10b_PhanThanNhaSo10_DU TOAN CV 23-9 SUA 2" xfId="19016"/>
    <cellStyle name="T_Book1_10b_PhanThanNhaSo10_DU TOAN CV 23-9 SUA 2 2" xfId="19017"/>
    <cellStyle name="T_Book1_10b_PhanThanNhaSo10_DU TOAN CV 23-9 SUA 2 2 2" xfId="19018"/>
    <cellStyle name="T_Book1_10b_PhanThanNhaSo10_DU TOAN CV 23-9 SUA 2 2 3" xfId="19019"/>
    <cellStyle name="T_Book1_10b_PhanThanNhaSo10_DU TOAN CV 23-9 SUA 2 3" xfId="19020"/>
    <cellStyle name="T_Book1_10b_PhanThanNhaSo10_DU TOAN CV 23-9 SUA 2 4" xfId="19021"/>
    <cellStyle name="T_Book1_10b_PhanThanNhaSo10_DU TOAN CV 23-9 SUA 2 5" xfId="19022"/>
    <cellStyle name="T_Book1_10b_PhanThanNhaSo10_DU TOAN CV 23-9 SUA 3" xfId="19023"/>
    <cellStyle name="T_Book1_10b_PhanThanNhaSo10_DU TOAN CV 23-9 SUA 3 2" xfId="19024"/>
    <cellStyle name="T_Book1_10b_PhanThanNhaSo10_DU TOAN CV 23-9 SUA 3 2 2" xfId="19025"/>
    <cellStyle name="T_Book1_10b_PhanThanNhaSo10_DU TOAN CV 23-9 SUA 3 2 3" xfId="19026"/>
    <cellStyle name="T_Book1_10b_PhanThanNhaSo10_DU TOAN CV 23-9 SUA 3 3" xfId="19027"/>
    <cellStyle name="T_Book1_10b_PhanThanNhaSo10_DU TOAN CV 23-9 SUA 3 4" xfId="19028"/>
    <cellStyle name="T_Book1_10b_PhanThanNhaSo10_DU TOAN CV 23-9 SUA 3 5" xfId="19029"/>
    <cellStyle name="T_Book1_10b_PhanThanNhaSo10_DU TOAN CV 23-9 SUA 4" xfId="19030"/>
    <cellStyle name="T_Book1_10b_PhanThanNhaSo10_DU TOAN CV 23-9 SUA 4 2" xfId="19031"/>
    <cellStyle name="T_Book1_10b_PhanThanNhaSo10_DU TOAN CV 23-9 SUA 4 2 2" xfId="19032"/>
    <cellStyle name="T_Book1_10b_PhanThanNhaSo10_DU TOAN CV 23-9 SUA 4 2 3" xfId="19033"/>
    <cellStyle name="T_Book1_10b_PhanThanNhaSo10_DU TOAN CV 23-9 SUA 4 3" xfId="19034"/>
    <cellStyle name="T_Book1_10b_PhanThanNhaSo10_DU TOAN CV 23-9 SUA 4 4" xfId="19035"/>
    <cellStyle name="T_Book1_10b_PhanThanNhaSo10_DU TOAN CV 23-9 SUA 4 5" xfId="19036"/>
    <cellStyle name="T_Book1_10b_PhanThanNhaSo10_DU TOAN CV 23-9 SUA 5" xfId="19037"/>
    <cellStyle name="T_Book1_10b_PhanThanNhaSo10_DU TOAN CV 23-9 SUA 5 2" xfId="19038"/>
    <cellStyle name="T_Book1_10b_PhanThanNhaSo10_DU TOAN CV 23-9 SUA 5 2 2" xfId="19039"/>
    <cellStyle name="T_Book1_10b_PhanThanNhaSo10_DU TOAN CV 23-9 SUA 5 2 3" xfId="19040"/>
    <cellStyle name="T_Book1_10b_PhanThanNhaSo10_DU TOAN CV 23-9 SUA 5 3" xfId="19041"/>
    <cellStyle name="T_Book1_10b_PhanThanNhaSo10_DU TOAN CV 23-9 SUA 5 4" xfId="19042"/>
    <cellStyle name="T_Book1_10b_PhanThanNhaSo10_DU TOAN CV 23-9 SUA 5 5" xfId="19043"/>
    <cellStyle name="T_Book1_10b_PhanThanNhaSo10_DU TOAN CV 23-9 SUA 6" xfId="19044"/>
    <cellStyle name="T_Book1_10b_PhanThanNhaSo10_DU TOAN CV 23-9 SUA 6 2" xfId="19045"/>
    <cellStyle name="T_Book1_10b_PhanThanNhaSo10_DU TOAN CV 23-9 SUA 6 2 2" xfId="19046"/>
    <cellStyle name="T_Book1_10b_PhanThanNhaSo10_DU TOAN CV 23-9 SUA 6 2 3" xfId="19047"/>
    <cellStyle name="T_Book1_10b_PhanThanNhaSo10_DU TOAN CV 23-9 SUA 6 3" xfId="19048"/>
    <cellStyle name="T_Book1_10b_PhanThanNhaSo10_DU TOAN CV 23-9 SUA 6 4" xfId="19049"/>
    <cellStyle name="T_Book1_10b_PhanThanNhaSo10_DU TOAN CV 23-9 SUA 6 5" xfId="19050"/>
    <cellStyle name="T_Book1_10b_PhanThanNhaSo10_DU TOAN CV 23-9 SUA 7" xfId="19051"/>
    <cellStyle name="T_Book1_10b_PhanThanNhaSo10_DU TOAN CV 23-9 SUA 7 2" xfId="19052"/>
    <cellStyle name="T_Book1_10b_PhanThanNhaSo10_DU TOAN CV 23-9 SUA 7 3" xfId="19053"/>
    <cellStyle name="T_Book1_10b_PhanThanNhaSo10_DU TOAN CV 23-9 SUA 7 4" xfId="19054"/>
    <cellStyle name="T_Book1_10b_PhanThanNhaSo10_DU TOAN CV 23-9 SUA 8" xfId="19055"/>
    <cellStyle name="T_Book1_10b_PhanThanNhaSo10_DU TOAN CV 23-9 SUA 8 2" xfId="19056"/>
    <cellStyle name="T_Book1_10b_PhanThanNhaSo10_DU TOAN CV 23-9 SUA 8 3" xfId="19057"/>
    <cellStyle name="T_Book1_10b_PhanThanNhaSo10_DU TOAN CV 23-9 SUA 8 4" xfId="19058"/>
    <cellStyle name="T_Book1_10b_PhanThanNhaSo10_DU TOAN CV 23-9 SUA 9" xfId="19059"/>
    <cellStyle name="T_Book1_10b_PhanThanNhaSo10_DU TOAN CV 23-9 SUA 9 2" xfId="19060"/>
    <cellStyle name="T_Book1_10b_PhanThanNhaSo10_DU TOAN CV tao dan (phan cay xanh)" xfId="19061"/>
    <cellStyle name="T_Book1_10b_PhanThanNhaSo10_DU TOAN CV tao dan (phan cay xanh) 10" xfId="19062"/>
    <cellStyle name="T_Book1_10b_PhanThanNhaSo10_DU TOAN CV tao dan (phan cay xanh) 11" xfId="19063"/>
    <cellStyle name="T_Book1_10b_PhanThanNhaSo10_DU TOAN CV tao dan (phan cay xanh) 2" xfId="19064"/>
    <cellStyle name="T_Book1_10b_PhanThanNhaSo10_DU TOAN CV tao dan (phan cay xanh) 2 2" xfId="19065"/>
    <cellStyle name="T_Book1_10b_PhanThanNhaSo10_DU TOAN CV tao dan (phan cay xanh) 2 2 2" xfId="19066"/>
    <cellStyle name="T_Book1_10b_PhanThanNhaSo10_DU TOAN CV tao dan (phan cay xanh) 2 2 3" xfId="19067"/>
    <cellStyle name="T_Book1_10b_PhanThanNhaSo10_DU TOAN CV tao dan (phan cay xanh) 2 3" xfId="19068"/>
    <cellStyle name="T_Book1_10b_PhanThanNhaSo10_DU TOAN CV tao dan (phan cay xanh) 2 4" xfId="19069"/>
    <cellStyle name="T_Book1_10b_PhanThanNhaSo10_DU TOAN CV tao dan (phan cay xanh) 2 5" xfId="19070"/>
    <cellStyle name="T_Book1_10b_PhanThanNhaSo10_DU TOAN CV tao dan (phan cay xanh) 3" xfId="19071"/>
    <cellStyle name="T_Book1_10b_PhanThanNhaSo10_DU TOAN CV tao dan (phan cay xanh) 3 2" xfId="19072"/>
    <cellStyle name="T_Book1_10b_PhanThanNhaSo10_DU TOAN CV tao dan (phan cay xanh) 3 2 2" xfId="19073"/>
    <cellStyle name="T_Book1_10b_PhanThanNhaSo10_DU TOAN CV tao dan (phan cay xanh) 3 2 3" xfId="19074"/>
    <cellStyle name="T_Book1_10b_PhanThanNhaSo10_DU TOAN CV tao dan (phan cay xanh) 3 3" xfId="19075"/>
    <cellStyle name="T_Book1_10b_PhanThanNhaSo10_DU TOAN CV tao dan (phan cay xanh) 3 4" xfId="19076"/>
    <cellStyle name="T_Book1_10b_PhanThanNhaSo10_DU TOAN CV tao dan (phan cay xanh) 3 5" xfId="19077"/>
    <cellStyle name="T_Book1_10b_PhanThanNhaSo10_DU TOAN CV tao dan (phan cay xanh) 4" xfId="19078"/>
    <cellStyle name="T_Book1_10b_PhanThanNhaSo10_DU TOAN CV tao dan (phan cay xanh) 4 2" xfId="19079"/>
    <cellStyle name="T_Book1_10b_PhanThanNhaSo10_DU TOAN CV tao dan (phan cay xanh) 4 2 2" xfId="19080"/>
    <cellStyle name="T_Book1_10b_PhanThanNhaSo10_DU TOAN CV tao dan (phan cay xanh) 4 2 3" xfId="19081"/>
    <cellStyle name="T_Book1_10b_PhanThanNhaSo10_DU TOAN CV tao dan (phan cay xanh) 4 3" xfId="19082"/>
    <cellStyle name="T_Book1_10b_PhanThanNhaSo10_DU TOAN CV tao dan (phan cay xanh) 4 4" xfId="19083"/>
    <cellStyle name="T_Book1_10b_PhanThanNhaSo10_DU TOAN CV tao dan (phan cay xanh) 4 5" xfId="19084"/>
    <cellStyle name="T_Book1_10b_PhanThanNhaSo10_DU TOAN CV tao dan (phan cay xanh) 5" xfId="19085"/>
    <cellStyle name="T_Book1_10b_PhanThanNhaSo10_DU TOAN CV tao dan (phan cay xanh) 5 2" xfId="19086"/>
    <cellStyle name="T_Book1_10b_PhanThanNhaSo10_DU TOAN CV tao dan (phan cay xanh) 5 2 2" xfId="19087"/>
    <cellStyle name="T_Book1_10b_PhanThanNhaSo10_DU TOAN CV tao dan (phan cay xanh) 5 2 3" xfId="19088"/>
    <cellStyle name="T_Book1_10b_PhanThanNhaSo10_DU TOAN CV tao dan (phan cay xanh) 5 3" xfId="19089"/>
    <cellStyle name="T_Book1_10b_PhanThanNhaSo10_DU TOAN CV tao dan (phan cay xanh) 5 4" xfId="19090"/>
    <cellStyle name="T_Book1_10b_PhanThanNhaSo10_DU TOAN CV tao dan (phan cay xanh) 5 5" xfId="19091"/>
    <cellStyle name="T_Book1_10b_PhanThanNhaSo10_DU TOAN CV tao dan (phan cay xanh) 6" xfId="19092"/>
    <cellStyle name="T_Book1_10b_PhanThanNhaSo10_DU TOAN CV tao dan (phan cay xanh) 6 2" xfId="19093"/>
    <cellStyle name="T_Book1_10b_PhanThanNhaSo10_DU TOAN CV tao dan (phan cay xanh) 6 2 2" xfId="19094"/>
    <cellStyle name="T_Book1_10b_PhanThanNhaSo10_DU TOAN CV tao dan (phan cay xanh) 6 2 3" xfId="19095"/>
    <cellStyle name="T_Book1_10b_PhanThanNhaSo10_DU TOAN CV tao dan (phan cay xanh) 6 3" xfId="19096"/>
    <cellStyle name="T_Book1_10b_PhanThanNhaSo10_DU TOAN CV tao dan (phan cay xanh) 6 4" xfId="19097"/>
    <cellStyle name="T_Book1_10b_PhanThanNhaSo10_DU TOAN CV tao dan (phan cay xanh) 6 5" xfId="19098"/>
    <cellStyle name="T_Book1_10b_PhanThanNhaSo10_DU TOAN CV tao dan (phan cay xanh) 7" xfId="19099"/>
    <cellStyle name="T_Book1_10b_PhanThanNhaSo10_DU TOAN CV tao dan (phan cay xanh) 7 2" xfId="19100"/>
    <cellStyle name="T_Book1_10b_PhanThanNhaSo10_DU TOAN CV tao dan (phan cay xanh) 7 3" xfId="19101"/>
    <cellStyle name="T_Book1_10b_PhanThanNhaSo10_DU TOAN CV tao dan (phan cay xanh) 7 4" xfId="19102"/>
    <cellStyle name="T_Book1_10b_PhanThanNhaSo10_DU TOAN CV tao dan (phan cay xanh) 8" xfId="19103"/>
    <cellStyle name="T_Book1_10b_PhanThanNhaSo10_DU TOAN CV tao dan (phan cay xanh) 8 2" xfId="19104"/>
    <cellStyle name="T_Book1_10b_PhanThanNhaSo10_DU TOAN CV tao dan (phan cay xanh) 8 3" xfId="19105"/>
    <cellStyle name="T_Book1_10b_PhanThanNhaSo10_DU TOAN CV tao dan (phan cay xanh) 8 4" xfId="19106"/>
    <cellStyle name="T_Book1_10b_PhanThanNhaSo10_DU TOAN CV tao dan (phan cay xanh) 9" xfId="19107"/>
    <cellStyle name="T_Book1_10b_PhanThanNhaSo10_DU TOAN CV tao dan (phan cay xanh) 9 2" xfId="19108"/>
    <cellStyle name="T_Book1_10b_PhanThanNhaSo10_KLCX" xfId="19109"/>
    <cellStyle name="T_Book1_10b_PhanThanNhaSo10_KLCX 10" xfId="19110"/>
    <cellStyle name="T_Book1_10b_PhanThanNhaSo10_KLCX 11" xfId="19111"/>
    <cellStyle name="T_Book1_10b_PhanThanNhaSo10_KLCX 2" xfId="19112"/>
    <cellStyle name="T_Book1_10b_PhanThanNhaSo10_KLCX 2 2" xfId="19113"/>
    <cellStyle name="T_Book1_10b_PhanThanNhaSo10_KLCX 2 2 2" xfId="19114"/>
    <cellStyle name="T_Book1_10b_PhanThanNhaSo10_KLCX 2 2 3" xfId="19115"/>
    <cellStyle name="T_Book1_10b_PhanThanNhaSo10_KLCX 2 3" xfId="19116"/>
    <cellStyle name="T_Book1_10b_PhanThanNhaSo10_KLCX 2 4" xfId="19117"/>
    <cellStyle name="T_Book1_10b_PhanThanNhaSo10_KLCX 2 5" xfId="19118"/>
    <cellStyle name="T_Book1_10b_PhanThanNhaSo10_KLCX 3" xfId="19119"/>
    <cellStyle name="T_Book1_10b_PhanThanNhaSo10_KLCX 3 2" xfId="19120"/>
    <cellStyle name="T_Book1_10b_PhanThanNhaSo10_KLCX 3 2 2" xfId="19121"/>
    <cellStyle name="T_Book1_10b_PhanThanNhaSo10_KLCX 3 2 3" xfId="19122"/>
    <cellStyle name="T_Book1_10b_PhanThanNhaSo10_KLCX 3 3" xfId="19123"/>
    <cellStyle name="T_Book1_10b_PhanThanNhaSo10_KLCX 3 4" xfId="19124"/>
    <cellStyle name="T_Book1_10b_PhanThanNhaSo10_KLCX 3 5" xfId="19125"/>
    <cellStyle name="T_Book1_10b_PhanThanNhaSo10_KLCX 4" xfId="19126"/>
    <cellStyle name="T_Book1_10b_PhanThanNhaSo10_KLCX 4 2" xfId="19127"/>
    <cellStyle name="T_Book1_10b_PhanThanNhaSo10_KLCX 4 2 2" xfId="19128"/>
    <cellStyle name="T_Book1_10b_PhanThanNhaSo10_KLCX 4 2 3" xfId="19129"/>
    <cellStyle name="T_Book1_10b_PhanThanNhaSo10_KLCX 4 3" xfId="19130"/>
    <cellStyle name="T_Book1_10b_PhanThanNhaSo10_KLCX 4 4" xfId="19131"/>
    <cellStyle name="T_Book1_10b_PhanThanNhaSo10_KLCX 4 5" xfId="19132"/>
    <cellStyle name="T_Book1_10b_PhanThanNhaSo10_KLCX 5" xfId="19133"/>
    <cellStyle name="T_Book1_10b_PhanThanNhaSo10_KLCX 5 2" xfId="19134"/>
    <cellStyle name="T_Book1_10b_PhanThanNhaSo10_KLCX 5 2 2" xfId="19135"/>
    <cellStyle name="T_Book1_10b_PhanThanNhaSo10_KLCX 5 2 3" xfId="19136"/>
    <cellStyle name="T_Book1_10b_PhanThanNhaSo10_KLCX 5 3" xfId="19137"/>
    <cellStyle name="T_Book1_10b_PhanThanNhaSo10_KLCX 5 4" xfId="19138"/>
    <cellStyle name="T_Book1_10b_PhanThanNhaSo10_KLCX 5 5" xfId="19139"/>
    <cellStyle name="T_Book1_10b_PhanThanNhaSo10_KLCX 6" xfId="19140"/>
    <cellStyle name="T_Book1_10b_PhanThanNhaSo10_KLCX 6 2" xfId="19141"/>
    <cellStyle name="T_Book1_10b_PhanThanNhaSo10_KLCX 6 2 2" xfId="19142"/>
    <cellStyle name="T_Book1_10b_PhanThanNhaSo10_KLCX 6 2 3" xfId="19143"/>
    <cellStyle name="T_Book1_10b_PhanThanNhaSo10_KLCX 6 3" xfId="19144"/>
    <cellStyle name="T_Book1_10b_PhanThanNhaSo10_KLCX 6 4" xfId="19145"/>
    <cellStyle name="T_Book1_10b_PhanThanNhaSo10_KLCX 6 5" xfId="19146"/>
    <cellStyle name="T_Book1_10b_PhanThanNhaSo10_KLCX 7" xfId="19147"/>
    <cellStyle name="T_Book1_10b_PhanThanNhaSo10_KLCX 7 2" xfId="19148"/>
    <cellStyle name="T_Book1_10b_PhanThanNhaSo10_KLCX 7 3" xfId="19149"/>
    <cellStyle name="T_Book1_10b_PhanThanNhaSo10_KLCX 7 4" xfId="19150"/>
    <cellStyle name="T_Book1_10b_PhanThanNhaSo10_KLCX 8" xfId="19151"/>
    <cellStyle name="T_Book1_10b_PhanThanNhaSo10_KLCX 8 2" xfId="19152"/>
    <cellStyle name="T_Book1_10b_PhanThanNhaSo10_KLCX 8 3" xfId="19153"/>
    <cellStyle name="T_Book1_10b_PhanThanNhaSo10_KLCX 8 4" xfId="19154"/>
    <cellStyle name="T_Book1_10b_PhanThanNhaSo10_KLCX 9" xfId="19155"/>
    <cellStyle name="T_Book1_10b_PhanThanNhaSo10_KLCX 9 2" xfId="19156"/>
    <cellStyle name="T_Book1_10b_PhanThanNhaSo10_PTVT CX" xfId="19157"/>
    <cellStyle name="T_Book1_10b_PhanThanNhaSo10_PTVT CX 10" xfId="19158"/>
    <cellStyle name="T_Book1_10b_PhanThanNhaSo10_PTVT CX 11" xfId="19159"/>
    <cellStyle name="T_Book1_10b_PhanThanNhaSo10_PTVT CX 2" xfId="19160"/>
    <cellStyle name="T_Book1_10b_PhanThanNhaSo10_PTVT CX 2 2" xfId="19161"/>
    <cellStyle name="T_Book1_10b_PhanThanNhaSo10_PTVT CX 2 2 2" xfId="19162"/>
    <cellStyle name="T_Book1_10b_PhanThanNhaSo10_PTVT CX 2 2 3" xfId="19163"/>
    <cellStyle name="T_Book1_10b_PhanThanNhaSo10_PTVT CX 2 3" xfId="19164"/>
    <cellStyle name="T_Book1_10b_PhanThanNhaSo10_PTVT CX 2 4" xfId="19165"/>
    <cellStyle name="T_Book1_10b_PhanThanNhaSo10_PTVT CX 2 5" xfId="19166"/>
    <cellStyle name="T_Book1_10b_PhanThanNhaSo10_PTVT CX 3" xfId="19167"/>
    <cellStyle name="T_Book1_10b_PhanThanNhaSo10_PTVT CX 3 2" xfId="19168"/>
    <cellStyle name="T_Book1_10b_PhanThanNhaSo10_PTVT CX 3 2 2" xfId="19169"/>
    <cellStyle name="T_Book1_10b_PhanThanNhaSo10_PTVT CX 3 2 3" xfId="19170"/>
    <cellStyle name="T_Book1_10b_PhanThanNhaSo10_PTVT CX 3 3" xfId="19171"/>
    <cellStyle name="T_Book1_10b_PhanThanNhaSo10_PTVT CX 3 4" xfId="19172"/>
    <cellStyle name="T_Book1_10b_PhanThanNhaSo10_PTVT CX 3 5" xfId="19173"/>
    <cellStyle name="T_Book1_10b_PhanThanNhaSo10_PTVT CX 4" xfId="19174"/>
    <cellStyle name="T_Book1_10b_PhanThanNhaSo10_PTVT CX 4 2" xfId="19175"/>
    <cellStyle name="T_Book1_10b_PhanThanNhaSo10_PTVT CX 4 2 2" xfId="19176"/>
    <cellStyle name="T_Book1_10b_PhanThanNhaSo10_PTVT CX 4 2 3" xfId="19177"/>
    <cellStyle name="T_Book1_10b_PhanThanNhaSo10_PTVT CX 4 3" xfId="19178"/>
    <cellStyle name="T_Book1_10b_PhanThanNhaSo10_PTVT CX 4 4" xfId="19179"/>
    <cellStyle name="T_Book1_10b_PhanThanNhaSo10_PTVT CX 4 5" xfId="19180"/>
    <cellStyle name="T_Book1_10b_PhanThanNhaSo10_PTVT CX 5" xfId="19181"/>
    <cellStyle name="T_Book1_10b_PhanThanNhaSo10_PTVT CX 5 2" xfId="19182"/>
    <cellStyle name="T_Book1_10b_PhanThanNhaSo10_PTVT CX 5 2 2" xfId="19183"/>
    <cellStyle name="T_Book1_10b_PhanThanNhaSo10_PTVT CX 5 2 3" xfId="19184"/>
    <cellStyle name="T_Book1_10b_PhanThanNhaSo10_PTVT CX 5 3" xfId="19185"/>
    <cellStyle name="T_Book1_10b_PhanThanNhaSo10_PTVT CX 5 4" xfId="19186"/>
    <cellStyle name="T_Book1_10b_PhanThanNhaSo10_PTVT CX 5 5" xfId="19187"/>
    <cellStyle name="T_Book1_10b_PhanThanNhaSo10_PTVT CX 6" xfId="19188"/>
    <cellStyle name="T_Book1_10b_PhanThanNhaSo10_PTVT CX 6 2" xfId="19189"/>
    <cellStyle name="T_Book1_10b_PhanThanNhaSo10_PTVT CX 6 2 2" xfId="19190"/>
    <cellStyle name="T_Book1_10b_PhanThanNhaSo10_PTVT CX 6 2 3" xfId="19191"/>
    <cellStyle name="T_Book1_10b_PhanThanNhaSo10_PTVT CX 6 3" xfId="19192"/>
    <cellStyle name="T_Book1_10b_PhanThanNhaSo10_PTVT CX 6 4" xfId="19193"/>
    <cellStyle name="T_Book1_10b_PhanThanNhaSo10_PTVT CX 6 5" xfId="19194"/>
    <cellStyle name="T_Book1_10b_PhanThanNhaSo10_PTVT CX 7" xfId="19195"/>
    <cellStyle name="T_Book1_10b_PhanThanNhaSo10_PTVT CX 7 2" xfId="19196"/>
    <cellStyle name="T_Book1_10b_PhanThanNhaSo10_PTVT CX 7 3" xfId="19197"/>
    <cellStyle name="T_Book1_10b_PhanThanNhaSo10_PTVT CX 7 4" xfId="19198"/>
    <cellStyle name="T_Book1_10b_PhanThanNhaSo10_PTVT CX 8" xfId="19199"/>
    <cellStyle name="T_Book1_10b_PhanThanNhaSo10_PTVT CX 8 2" xfId="19200"/>
    <cellStyle name="T_Book1_10b_PhanThanNhaSo10_PTVT CX 8 3" xfId="19201"/>
    <cellStyle name="T_Book1_10b_PhanThanNhaSo10_PTVT CX 8 4" xfId="19202"/>
    <cellStyle name="T_Book1_10b_PhanThanNhaSo10_PTVT CX 9" xfId="19203"/>
    <cellStyle name="T_Book1_10b_PhanThanNhaSo10_PTVT CX 9 2" xfId="19204"/>
    <cellStyle name="T_Book1_10b_PhanThanNhaSo10_thiet bi tao dan" xfId="19301"/>
    <cellStyle name="T_Book1_10b_PhanThanNhaSo10_thiet bi tao dan 10" xfId="19302"/>
    <cellStyle name="T_Book1_10b_PhanThanNhaSo10_thiet bi tao dan 11" xfId="19303"/>
    <cellStyle name="T_Book1_10b_PhanThanNhaSo10_thiet bi tao dan 2" xfId="19304"/>
    <cellStyle name="T_Book1_10b_PhanThanNhaSo10_thiet bi tao dan 2 2" xfId="19305"/>
    <cellStyle name="T_Book1_10b_PhanThanNhaSo10_thiet bi tao dan 2 2 2" xfId="19306"/>
    <cellStyle name="T_Book1_10b_PhanThanNhaSo10_thiet bi tao dan 2 2 3" xfId="19307"/>
    <cellStyle name="T_Book1_10b_PhanThanNhaSo10_thiet bi tao dan 2 3" xfId="19308"/>
    <cellStyle name="T_Book1_10b_PhanThanNhaSo10_thiet bi tao dan 2 4" xfId="19309"/>
    <cellStyle name="T_Book1_10b_PhanThanNhaSo10_thiet bi tao dan 2 5" xfId="19310"/>
    <cellStyle name="T_Book1_10b_PhanThanNhaSo10_thiet bi tao dan 3" xfId="19311"/>
    <cellStyle name="T_Book1_10b_PhanThanNhaSo10_thiet bi tao dan 3 2" xfId="19312"/>
    <cellStyle name="T_Book1_10b_PhanThanNhaSo10_thiet bi tao dan 3 2 2" xfId="19313"/>
    <cellStyle name="T_Book1_10b_PhanThanNhaSo10_thiet bi tao dan 3 2 3" xfId="19314"/>
    <cellStyle name="T_Book1_10b_PhanThanNhaSo10_thiet bi tao dan 3 3" xfId="19315"/>
    <cellStyle name="T_Book1_10b_PhanThanNhaSo10_thiet bi tao dan 3 4" xfId="19316"/>
    <cellStyle name="T_Book1_10b_PhanThanNhaSo10_thiet bi tao dan 3 5" xfId="19317"/>
    <cellStyle name="T_Book1_10b_PhanThanNhaSo10_thiet bi tao dan 4" xfId="19318"/>
    <cellStyle name="T_Book1_10b_PhanThanNhaSo10_thiet bi tao dan 4 2" xfId="19319"/>
    <cellStyle name="T_Book1_10b_PhanThanNhaSo10_thiet bi tao dan 4 2 2" xfId="19320"/>
    <cellStyle name="T_Book1_10b_PhanThanNhaSo10_thiet bi tao dan 4 2 3" xfId="19321"/>
    <cellStyle name="T_Book1_10b_PhanThanNhaSo10_thiet bi tao dan 4 3" xfId="19322"/>
    <cellStyle name="T_Book1_10b_PhanThanNhaSo10_thiet bi tao dan 4 4" xfId="19323"/>
    <cellStyle name="T_Book1_10b_PhanThanNhaSo10_thiet bi tao dan 4 5" xfId="19324"/>
    <cellStyle name="T_Book1_10b_PhanThanNhaSo10_thiet bi tao dan 5" xfId="19325"/>
    <cellStyle name="T_Book1_10b_PhanThanNhaSo10_thiet bi tao dan 5 2" xfId="19326"/>
    <cellStyle name="T_Book1_10b_PhanThanNhaSo10_thiet bi tao dan 5 2 2" xfId="19327"/>
    <cellStyle name="T_Book1_10b_PhanThanNhaSo10_thiet bi tao dan 5 2 3" xfId="19328"/>
    <cellStyle name="T_Book1_10b_PhanThanNhaSo10_thiet bi tao dan 5 3" xfId="19329"/>
    <cellStyle name="T_Book1_10b_PhanThanNhaSo10_thiet bi tao dan 5 4" xfId="19330"/>
    <cellStyle name="T_Book1_10b_PhanThanNhaSo10_thiet bi tao dan 5 5" xfId="19331"/>
    <cellStyle name="T_Book1_10b_PhanThanNhaSo10_thiet bi tao dan 6" xfId="19332"/>
    <cellStyle name="T_Book1_10b_PhanThanNhaSo10_thiet bi tao dan 6 2" xfId="19333"/>
    <cellStyle name="T_Book1_10b_PhanThanNhaSo10_thiet bi tao dan 6 2 2" xfId="19334"/>
    <cellStyle name="T_Book1_10b_PhanThanNhaSo10_thiet bi tao dan 6 2 3" xfId="19335"/>
    <cellStyle name="T_Book1_10b_PhanThanNhaSo10_thiet bi tao dan 6 3" xfId="19336"/>
    <cellStyle name="T_Book1_10b_PhanThanNhaSo10_thiet bi tao dan 6 4" xfId="19337"/>
    <cellStyle name="T_Book1_10b_PhanThanNhaSo10_thiet bi tao dan 6 5" xfId="19338"/>
    <cellStyle name="T_Book1_10b_PhanThanNhaSo10_thiet bi tao dan 7" xfId="19339"/>
    <cellStyle name="T_Book1_10b_PhanThanNhaSo10_thiet bi tao dan 7 2" xfId="19340"/>
    <cellStyle name="T_Book1_10b_PhanThanNhaSo10_thiet bi tao dan 7 3" xfId="19341"/>
    <cellStyle name="T_Book1_10b_PhanThanNhaSo10_thiet bi tao dan 7 4" xfId="19342"/>
    <cellStyle name="T_Book1_10b_PhanThanNhaSo10_thiet bi tao dan 8" xfId="19343"/>
    <cellStyle name="T_Book1_10b_PhanThanNhaSo10_thiet bi tao dan 8 2" xfId="19344"/>
    <cellStyle name="T_Book1_10b_PhanThanNhaSo10_thiet bi tao dan 8 3" xfId="19345"/>
    <cellStyle name="T_Book1_10b_PhanThanNhaSo10_thiet bi tao dan 8 4" xfId="19346"/>
    <cellStyle name="T_Book1_10b_PhanThanNhaSo10_thiet bi tao dan 9" xfId="19347"/>
    <cellStyle name="T_Book1_10b_PhanThanNhaSo10_thiet bi tao dan 9 2" xfId="19348"/>
    <cellStyle name="T_Book1_10b_PhanThanNhaSo10_TONG DU TOAN CV TAO DAN" xfId="19205"/>
    <cellStyle name="T_Book1_10b_PhanThanNhaSo10_TONG DU TOAN CV TAO DAN 10" xfId="19206"/>
    <cellStyle name="T_Book1_10b_PhanThanNhaSo10_TONG DU TOAN CV TAO DAN 11" xfId="19207"/>
    <cellStyle name="T_Book1_10b_PhanThanNhaSo10_TONG DU TOAN CV TAO DAN 2" xfId="19208"/>
    <cellStyle name="T_Book1_10b_PhanThanNhaSo10_TONG DU TOAN CV TAO DAN 2 2" xfId="19209"/>
    <cellStyle name="T_Book1_10b_PhanThanNhaSo10_TONG DU TOAN CV TAO DAN 2 2 2" xfId="19210"/>
    <cellStyle name="T_Book1_10b_PhanThanNhaSo10_TONG DU TOAN CV TAO DAN 2 2 3" xfId="19211"/>
    <cellStyle name="T_Book1_10b_PhanThanNhaSo10_TONG DU TOAN CV TAO DAN 2 3" xfId="19212"/>
    <cellStyle name="T_Book1_10b_PhanThanNhaSo10_TONG DU TOAN CV TAO DAN 2 4" xfId="19213"/>
    <cellStyle name="T_Book1_10b_PhanThanNhaSo10_TONG DU TOAN CV TAO DAN 2 5" xfId="19214"/>
    <cellStyle name="T_Book1_10b_PhanThanNhaSo10_TONG DU TOAN CV TAO DAN 3" xfId="19215"/>
    <cellStyle name="T_Book1_10b_PhanThanNhaSo10_TONG DU TOAN CV TAO DAN 3 2" xfId="19216"/>
    <cellStyle name="T_Book1_10b_PhanThanNhaSo10_TONG DU TOAN CV TAO DAN 3 2 2" xfId="19217"/>
    <cellStyle name="T_Book1_10b_PhanThanNhaSo10_TONG DU TOAN CV TAO DAN 3 2 3" xfId="19218"/>
    <cellStyle name="T_Book1_10b_PhanThanNhaSo10_TONG DU TOAN CV TAO DAN 3 3" xfId="19219"/>
    <cellStyle name="T_Book1_10b_PhanThanNhaSo10_TONG DU TOAN CV TAO DAN 3 4" xfId="19220"/>
    <cellStyle name="T_Book1_10b_PhanThanNhaSo10_TONG DU TOAN CV TAO DAN 3 5" xfId="19221"/>
    <cellStyle name="T_Book1_10b_PhanThanNhaSo10_TONG DU TOAN CV TAO DAN 4" xfId="19222"/>
    <cellStyle name="T_Book1_10b_PhanThanNhaSo10_TONG DU TOAN CV TAO DAN 4 2" xfId="19223"/>
    <cellStyle name="T_Book1_10b_PhanThanNhaSo10_TONG DU TOAN CV TAO DAN 4 2 2" xfId="19224"/>
    <cellStyle name="T_Book1_10b_PhanThanNhaSo10_TONG DU TOAN CV TAO DAN 4 2 3" xfId="19225"/>
    <cellStyle name="T_Book1_10b_PhanThanNhaSo10_TONG DU TOAN CV TAO DAN 4 3" xfId="19226"/>
    <cellStyle name="T_Book1_10b_PhanThanNhaSo10_TONG DU TOAN CV TAO DAN 4 4" xfId="19227"/>
    <cellStyle name="T_Book1_10b_PhanThanNhaSo10_TONG DU TOAN CV TAO DAN 4 5" xfId="19228"/>
    <cellStyle name="T_Book1_10b_PhanThanNhaSo10_TONG DU TOAN CV TAO DAN 5" xfId="19229"/>
    <cellStyle name="T_Book1_10b_PhanThanNhaSo10_TONG DU TOAN CV TAO DAN 5 2" xfId="19230"/>
    <cellStyle name="T_Book1_10b_PhanThanNhaSo10_TONG DU TOAN CV TAO DAN 5 2 2" xfId="19231"/>
    <cellStyle name="T_Book1_10b_PhanThanNhaSo10_TONG DU TOAN CV TAO DAN 5 2 3" xfId="19232"/>
    <cellStyle name="T_Book1_10b_PhanThanNhaSo10_TONG DU TOAN CV TAO DAN 5 3" xfId="19233"/>
    <cellStyle name="T_Book1_10b_PhanThanNhaSo10_TONG DU TOAN CV TAO DAN 5 4" xfId="19234"/>
    <cellStyle name="T_Book1_10b_PhanThanNhaSo10_TONG DU TOAN CV TAO DAN 5 5" xfId="19235"/>
    <cellStyle name="T_Book1_10b_PhanThanNhaSo10_TONG DU TOAN CV TAO DAN 6" xfId="19236"/>
    <cellStyle name="T_Book1_10b_PhanThanNhaSo10_TONG DU TOAN CV TAO DAN 6 2" xfId="19237"/>
    <cellStyle name="T_Book1_10b_PhanThanNhaSo10_TONG DU TOAN CV TAO DAN 6 2 2" xfId="19238"/>
    <cellStyle name="T_Book1_10b_PhanThanNhaSo10_TONG DU TOAN CV TAO DAN 6 2 3" xfId="19239"/>
    <cellStyle name="T_Book1_10b_PhanThanNhaSo10_TONG DU TOAN CV TAO DAN 6 3" xfId="19240"/>
    <cellStyle name="T_Book1_10b_PhanThanNhaSo10_TONG DU TOAN CV TAO DAN 6 4" xfId="19241"/>
    <cellStyle name="T_Book1_10b_PhanThanNhaSo10_TONG DU TOAN CV TAO DAN 6 5" xfId="19242"/>
    <cellStyle name="T_Book1_10b_PhanThanNhaSo10_TONG DU TOAN CV TAO DAN 7" xfId="19243"/>
    <cellStyle name="T_Book1_10b_PhanThanNhaSo10_TONG DU TOAN CV TAO DAN 7 2" xfId="19244"/>
    <cellStyle name="T_Book1_10b_PhanThanNhaSo10_TONG DU TOAN CV TAO DAN 7 3" xfId="19245"/>
    <cellStyle name="T_Book1_10b_PhanThanNhaSo10_TONG DU TOAN CV TAO DAN 7 4" xfId="19246"/>
    <cellStyle name="T_Book1_10b_PhanThanNhaSo10_TONG DU TOAN CV TAO DAN 8" xfId="19247"/>
    <cellStyle name="T_Book1_10b_PhanThanNhaSo10_TONG DU TOAN CV TAO DAN 8 2" xfId="19248"/>
    <cellStyle name="T_Book1_10b_PhanThanNhaSo10_TONG DU TOAN CV TAO DAN 8 3" xfId="19249"/>
    <cellStyle name="T_Book1_10b_PhanThanNhaSo10_TONG DU TOAN CV TAO DAN 8 4" xfId="19250"/>
    <cellStyle name="T_Book1_10b_PhanThanNhaSo10_TONG DU TOAN CV TAO DAN 9" xfId="19251"/>
    <cellStyle name="T_Book1_10b_PhanThanNhaSo10_TONG DU TOAN CV TAO DAN 9 2" xfId="19252"/>
    <cellStyle name="T_Book1_10b_PhanThanNhaSo10_TONG DU TOAN CV TAO DAN hoan chinh" xfId="19253"/>
    <cellStyle name="T_Book1_10b_PhanThanNhaSo10_TONG DU TOAN CV TAO DAN hoan chinh 10" xfId="19254"/>
    <cellStyle name="T_Book1_10b_PhanThanNhaSo10_TONG DU TOAN CV TAO DAN hoan chinh 11" xfId="19255"/>
    <cellStyle name="T_Book1_10b_PhanThanNhaSo10_TONG DU TOAN CV TAO DAN hoan chinh 2" xfId="19256"/>
    <cellStyle name="T_Book1_10b_PhanThanNhaSo10_TONG DU TOAN CV TAO DAN hoan chinh 2 2" xfId="19257"/>
    <cellStyle name="T_Book1_10b_PhanThanNhaSo10_TONG DU TOAN CV TAO DAN hoan chinh 2 2 2" xfId="19258"/>
    <cellStyle name="T_Book1_10b_PhanThanNhaSo10_TONG DU TOAN CV TAO DAN hoan chinh 2 2 3" xfId="19259"/>
    <cellStyle name="T_Book1_10b_PhanThanNhaSo10_TONG DU TOAN CV TAO DAN hoan chinh 2 3" xfId="19260"/>
    <cellStyle name="T_Book1_10b_PhanThanNhaSo10_TONG DU TOAN CV TAO DAN hoan chinh 2 4" xfId="19261"/>
    <cellStyle name="T_Book1_10b_PhanThanNhaSo10_TONG DU TOAN CV TAO DAN hoan chinh 2 5" xfId="19262"/>
    <cellStyle name="T_Book1_10b_PhanThanNhaSo10_TONG DU TOAN CV TAO DAN hoan chinh 3" xfId="19263"/>
    <cellStyle name="T_Book1_10b_PhanThanNhaSo10_TONG DU TOAN CV TAO DAN hoan chinh 3 2" xfId="19264"/>
    <cellStyle name="T_Book1_10b_PhanThanNhaSo10_TONG DU TOAN CV TAO DAN hoan chinh 3 2 2" xfId="19265"/>
    <cellStyle name="T_Book1_10b_PhanThanNhaSo10_TONG DU TOAN CV TAO DAN hoan chinh 3 2 3" xfId="19266"/>
    <cellStyle name="T_Book1_10b_PhanThanNhaSo10_TONG DU TOAN CV TAO DAN hoan chinh 3 3" xfId="19267"/>
    <cellStyle name="T_Book1_10b_PhanThanNhaSo10_TONG DU TOAN CV TAO DAN hoan chinh 3 4" xfId="19268"/>
    <cellStyle name="T_Book1_10b_PhanThanNhaSo10_TONG DU TOAN CV TAO DAN hoan chinh 3 5" xfId="19269"/>
    <cellStyle name="T_Book1_10b_PhanThanNhaSo10_TONG DU TOAN CV TAO DAN hoan chinh 4" xfId="19270"/>
    <cellStyle name="T_Book1_10b_PhanThanNhaSo10_TONG DU TOAN CV TAO DAN hoan chinh 4 2" xfId="19271"/>
    <cellStyle name="T_Book1_10b_PhanThanNhaSo10_TONG DU TOAN CV TAO DAN hoan chinh 4 2 2" xfId="19272"/>
    <cellStyle name="T_Book1_10b_PhanThanNhaSo10_TONG DU TOAN CV TAO DAN hoan chinh 4 2 3" xfId="19273"/>
    <cellStyle name="T_Book1_10b_PhanThanNhaSo10_TONG DU TOAN CV TAO DAN hoan chinh 4 3" xfId="19274"/>
    <cellStyle name="T_Book1_10b_PhanThanNhaSo10_TONG DU TOAN CV TAO DAN hoan chinh 4 4" xfId="19275"/>
    <cellStyle name="T_Book1_10b_PhanThanNhaSo10_TONG DU TOAN CV TAO DAN hoan chinh 4 5" xfId="19276"/>
    <cellStyle name="T_Book1_10b_PhanThanNhaSo10_TONG DU TOAN CV TAO DAN hoan chinh 5" xfId="19277"/>
    <cellStyle name="T_Book1_10b_PhanThanNhaSo10_TONG DU TOAN CV TAO DAN hoan chinh 5 2" xfId="19278"/>
    <cellStyle name="T_Book1_10b_PhanThanNhaSo10_TONG DU TOAN CV TAO DAN hoan chinh 5 2 2" xfId="19279"/>
    <cellStyle name="T_Book1_10b_PhanThanNhaSo10_TONG DU TOAN CV TAO DAN hoan chinh 5 2 3" xfId="19280"/>
    <cellStyle name="T_Book1_10b_PhanThanNhaSo10_TONG DU TOAN CV TAO DAN hoan chinh 5 3" xfId="19281"/>
    <cellStyle name="T_Book1_10b_PhanThanNhaSo10_TONG DU TOAN CV TAO DAN hoan chinh 5 4" xfId="19282"/>
    <cellStyle name="T_Book1_10b_PhanThanNhaSo10_TONG DU TOAN CV TAO DAN hoan chinh 5 5" xfId="19283"/>
    <cellStyle name="T_Book1_10b_PhanThanNhaSo10_TONG DU TOAN CV TAO DAN hoan chinh 6" xfId="19284"/>
    <cellStyle name="T_Book1_10b_PhanThanNhaSo10_TONG DU TOAN CV TAO DAN hoan chinh 6 2" xfId="19285"/>
    <cellStyle name="T_Book1_10b_PhanThanNhaSo10_TONG DU TOAN CV TAO DAN hoan chinh 6 2 2" xfId="19286"/>
    <cellStyle name="T_Book1_10b_PhanThanNhaSo10_TONG DU TOAN CV TAO DAN hoan chinh 6 2 3" xfId="19287"/>
    <cellStyle name="T_Book1_10b_PhanThanNhaSo10_TONG DU TOAN CV TAO DAN hoan chinh 6 3" xfId="19288"/>
    <cellStyle name="T_Book1_10b_PhanThanNhaSo10_TONG DU TOAN CV TAO DAN hoan chinh 6 4" xfId="19289"/>
    <cellStyle name="T_Book1_10b_PhanThanNhaSo10_TONG DU TOAN CV TAO DAN hoan chinh 6 5" xfId="19290"/>
    <cellStyle name="T_Book1_10b_PhanThanNhaSo10_TONG DU TOAN CV TAO DAN hoan chinh 7" xfId="19291"/>
    <cellStyle name="T_Book1_10b_PhanThanNhaSo10_TONG DU TOAN CV TAO DAN hoan chinh 7 2" xfId="19292"/>
    <cellStyle name="T_Book1_10b_PhanThanNhaSo10_TONG DU TOAN CV TAO DAN hoan chinh 7 3" xfId="19293"/>
    <cellStyle name="T_Book1_10b_PhanThanNhaSo10_TONG DU TOAN CV TAO DAN hoan chinh 7 4" xfId="19294"/>
    <cellStyle name="T_Book1_10b_PhanThanNhaSo10_TONG DU TOAN CV TAO DAN hoan chinh 8" xfId="19295"/>
    <cellStyle name="T_Book1_10b_PhanThanNhaSo10_TONG DU TOAN CV TAO DAN hoan chinh 8 2" xfId="19296"/>
    <cellStyle name="T_Book1_10b_PhanThanNhaSo10_TONG DU TOAN CV TAO DAN hoan chinh 8 3" xfId="19297"/>
    <cellStyle name="T_Book1_10b_PhanThanNhaSo10_TONG DU TOAN CV TAO DAN hoan chinh 8 4" xfId="19298"/>
    <cellStyle name="T_Book1_10b_PhanThanNhaSo10_TONG DU TOAN CV TAO DAN hoan chinh 9" xfId="19299"/>
    <cellStyle name="T_Book1_10b_PhanThanNhaSo10_TONG DU TOAN CV TAO DAN hoan chinh 9 2" xfId="19300"/>
    <cellStyle name="T_Book1_2" xfId="19349"/>
    <cellStyle name="T_Book1_2 10" xfId="19350"/>
    <cellStyle name="T_Book1_2 10 2" xfId="19351"/>
    <cellStyle name="T_Book1_2 11" xfId="19352"/>
    <cellStyle name="T_Book1_2 12" xfId="19353"/>
    <cellStyle name="T_Book1_2 2" xfId="19354"/>
    <cellStyle name="T_Book1_2 2 10" xfId="19355"/>
    <cellStyle name="T_Book1_2 2 11" xfId="19356"/>
    <cellStyle name="T_Book1_2 2 2" xfId="19357"/>
    <cellStyle name="T_Book1_2 2 2 2" xfId="19358"/>
    <cellStyle name="T_Book1_2 2 2 2 2" xfId="19359"/>
    <cellStyle name="T_Book1_2 2 2 2 3" xfId="19360"/>
    <cellStyle name="T_Book1_2 2 2 3" xfId="19361"/>
    <cellStyle name="T_Book1_2 2 2 4" xfId="19362"/>
    <cellStyle name="T_Book1_2 2 2 5" xfId="19363"/>
    <cellStyle name="T_Book1_2 2 3" xfId="19364"/>
    <cellStyle name="T_Book1_2 2 3 2" xfId="19365"/>
    <cellStyle name="T_Book1_2 2 3 2 2" xfId="19366"/>
    <cellStyle name="T_Book1_2 2 3 2 3" xfId="19367"/>
    <cellStyle name="T_Book1_2 2 3 3" xfId="19368"/>
    <cellStyle name="T_Book1_2 2 3 4" xfId="19369"/>
    <cellStyle name="T_Book1_2 2 3 5" xfId="19370"/>
    <cellStyle name="T_Book1_2 2 4" xfId="19371"/>
    <cellStyle name="T_Book1_2 2 4 2" xfId="19372"/>
    <cellStyle name="T_Book1_2 2 4 2 2" xfId="19373"/>
    <cellStyle name="T_Book1_2 2 4 2 3" xfId="19374"/>
    <cellStyle name="T_Book1_2 2 4 3" xfId="19375"/>
    <cellStyle name="T_Book1_2 2 4 4" xfId="19376"/>
    <cellStyle name="T_Book1_2 2 4 5" xfId="19377"/>
    <cellStyle name="T_Book1_2 2 5" xfId="19378"/>
    <cellStyle name="T_Book1_2 2 5 2" xfId="19379"/>
    <cellStyle name="T_Book1_2 2 5 2 2" xfId="19380"/>
    <cellStyle name="T_Book1_2 2 5 2 3" xfId="19381"/>
    <cellStyle name="T_Book1_2 2 5 3" xfId="19382"/>
    <cellStyle name="T_Book1_2 2 5 4" xfId="19383"/>
    <cellStyle name="T_Book1_2 2 5 5" xfId="19384"/>
    <cellStyle name="T_Book1_2 2 6" xfId="19385"/>
    <cellStyle name="T_Book1_2 2 6 2" xfId="19386"/>
    <cellStyle name="T_Book1_2 2 6 2 2" xfId="19387"/>
    <cellStyle name="T_Book1_2 2 6 2 3" xfId="19388"/>
    <cellStyle name="T_Book1_2 2 6 3" xfId="19389"/>
    <cellStyle name="T_Book1_2 2 6 4" xfId="19390"/>
    <cellStyle name="T_Book1_2 2 6 5" xfId="19391"/>
    <cellStyle name="T_Book1_2 2 7" xfId="19392"/>
    <cellStyle name="T_Book1_2 2 7 2" xfId="19393"/>
    <cellStyle name="T_Book1_2 2 7 3" xfId="19394"/>
    <cellStyle name="T_Book1_2 2 7 4" xfId="19395"/>
    <cellStyle name="T_Book1_2 2 8" xfId="19396"/>
    <cellStyle name="T_Book1_2 2 8 2" xfId="19397"/>
    <cellStyle name="T_Book1_2 2 8 3" xfId="19398"/>
    <cellStyle name="T_Book1_2 2 8 4" xfId="19399"/>
    <cellStyle name="T_Book1_2 2 9" xfId="19400"/>
    <cellStyle name="T_Book1_2 2 9 2" xfId="19401"/>
    <cellStyle name="T_Book1_2 3" xfId="19402"/>
    <cellStyle name="T_Book1_2 3 2" xfId="19403"/>
    <cellStyle name="T_Book1_2 3 2 2" xfId="19404"/>
    <cellStyle name="T_Book1_2 3 2 3" xfId="19405"/>
    <cellStyle name="T_Book1_2 3 3" xfId="19406"/>
    <cellStyle name="T_Book1_2 3 4" xfId="19407"/>
    <cellStyle name="T_Book1_2 3 5" xfId="19408"/>
    <cellStyle name="T_Book1_2 4" xfId="19409"/>
    <cellStyle name="T_Book1_2 4 2" xfId="19410"/>
    <cellStyle name="T_Book1_2 4 2 2" xfId="19411"/>
    <cellStyle name="T_Book1_2 4 2 3" xfId="19412"/>
    <cellStyle name="T_Book1_2 4 3" xfId="19413"/>
    <cellStyle name="T_Book1_2 4 4" xfId="19414"/>
    <cellStyle name="T_Book1_2 4 5" xfId="19415"/>
    <cellStyle name="T_Book1_2 5" xfId="19416"/>
    <cellStyle name="T_Book1_2 5 2" xfId="19417"/>
    <cellStyle name="T_Book1_2 5 2 2" xfId="19418"/>
    <cellStyle name="T_Book1_2 5 2 3" xfId="19419"/>
    <cellStyle name="T_Book1_2 5 3" xfId="19420"/>
    <cellStyle name="T_Book1_2 5 4" xfId="19421"/>
    <cellStyle name="T_Book1_2 5 5" xfId="19422"/>
    <cellStyle name="T_Book1_2 6" xfId="19423"/>
    <cellStyle name="T_Book1_2 6 2" xfId="19424"/>
    <cellStyle name="T_Book1_2 6 2 2" xfId="19425"/>
    <cellStyle name="T_Book1_2 6 2 3" xfId="19426"/>
    <cellStyle name="T_Book1_2 6 3" xfId="19427"/>
    <cellStyle name="T_Book1_2 6 4" xfId="19428"/>
    <cellStyle name="T_Book1_2 6 5" xfId="19429"/>
    <cellStyle name="T_Book1_2 7" xfId="19430"/>
    <cellStyle name="T_Book1_2 7 2" xfId="19431"/>
    <cellStyle name="T_Book1_2 7 2 2" xfId="19432"/>
    <cellStyle name="T_Book1_2 7 2 3" xfId="19433"/>
    <cellStyle name="T_Book1_2 7 3" xfId="19434"/>
    <cellStyle name="T_Book1_2 7 4" xfId="19435"/>
    <cellStyle name="T_Book1_2 7 5" xfId="19436"/>
    <cellStyle name="T_Book1_2 8" xfId="19437"/>
    <cellStyle name="T_Book1_2 8 2" xfId="19438"/>
    <cellStyle name="T_Book1_2 8 3" xfId="19439"/>
    <cellStyle name="T_Book1_2 8 4" xfId="19440"/>
    <cellStyle name="T_Book1_2 9" xfId="19441"/>
    <cellStyle name="T_Book1_2 9 2" xfId="19442"/>
    <cellStyle name="T_Book1_2 9 3" xfId="19443"/>
    <cellStyle name="T_Book1_2 9 4" xfId="19444"/>
    <cellStyle name="T_Book1_2_BIA" xfId="19445"/>
    <cellStyle name="T_Book1_2_BIA 10" xfId="19446"/>
    <cellStyle name="T_Book1_2_BIA 11" xfId="19447"/>
    <cellStyle name="T_Book1_2_BIA 2" xfId="19448"/>
    <cellStyle name="T_Book1_2_BIA 2 2" xfId="19449"/>
    <cellStyle name="T_Book1_2_BIA 2 2 2" xfId="19450"/>
    <cellStyle name="T_Book1_2_BIA 2 2 3" xfId="19451"/>
    <cellStyle name="T_Book1_2_BIA 2 3" xfId="19452"/>
    <cellStyle name="T_Book1_2_BIA 2 4" xfId="19453"/>
    <cellStyle name="T_Book1_2_BIA 2 5" xfId="19454"/>
    <cellStyle name="T_Book1_2_BIA 3" xfId="19455"/>
    <cellStyle name="T_Book1_2_BIA 3 2" xfId="19456"/>
    <cellStyle name="T_Book1_2_BIA 3 2 2" xfId="19457"/>
    <cellStyle name="T_Book1_2_BIA 3 2 3" xfId="19458"/>
    <cellStyle name="T_Book1_2_BIA 3 3" xfId="19459"/>
    <cellStyle name="T_Book1_2_BIA 3 4" xfId="19460"/>
    <cellStyle name="T_Book1_2_BIA 3 5" xfId="19461"/>
    <cellStyle name="T_Book1_2_BIA 4" xfId="19462"/>
    <cellStyle name="T_Book1_2_BIA 4 2" xfId="19463"/>
    <cellStyle name="T_Book1_2_BIA 4 2 2" xfId="19464"/>
    <cellStyle name="T_Book1_2_BIA 4 2 3" xfId="19465"/>
    <cellStyle name="T_Book1_2_BIA 4 3" xfId="19466"/>
    <cellStyle name="T_Book1_2_BIA 4 4" xfId="19467"/>
    <cellStyle name="T_Book1_2_BIA 4 5" xfId="19468"/>
    <cellStyle name="T_Book1_2_BIA 5" xfId="19469"/>
    <cellStyle name="T_Book1_2_BIA 5 2" xfId="19470"/>
    <cellStyle name="T_Book1_2_BIA 5 2 2" xfId="19471"/>
    <cellStyle name="T_Book1_2_BIA 5 2 3" xfId="19472"/>
    <cellStyle name="T_Book1_2_BIA 5 3" xfId="19473"/>
    <cellStyle name="T_Book1_2_BIA 5 4" xfId="19474"/>
    <cellStyle name="T_Book1_2_BIA 5 5" xfId="19475"/>
    <cellStyle name="T_Book1_2_BIA 6" xfId="19476"/>
    <cellStyle name="T_Book1_2_BIA 6 2" xfId="19477"/>
    <cellStyle name="T_Book1_2_BIA 6 2 2" xfId="19478"/>
    <cellStyle name="T_Book1_2_BIA 6 2 3" xfId="19479"/>
    <cellStyle name="T_Book1_2_BIA 6 3" xfId="19480"/>
    <cellStyle name="T_Book1_2_BIA 6 4" xfId="19481"/>
    <cellStyle name="T_Book1_2_BIA 6 5" xfId="19482"/>
    <cellStyle name="T_Book1_2_BIA 7" xfId="19483"/>
    <cellStyle name="T_Book1_2_BIA 7 2" xfId="19484"/>
    <cellStyle name="T_Book1_2_BIA 7 3" xfId="19485"/>
    <cellStyle name="T_Book1_2_BIA 7 4" xfId="19486"/>
    <cellStyle name="T_Book1_2_BIA 8" xfId="19487"/>
    <cellStyle name="T_Book1_2_BIA 8 2" xfId="19488"/>
    <cellStyle name="T_Book1_2_BIA 8 3" xfId="19489"/>
    <cellStyle name="T_Book1_2_BIA 8 4" xfId="19490"/>
    <cellStyle name="T_Book1_2_BIA 9" xfId="19491"/>
    <cellStyle name="T_Book1_2_BIA 9 2" xfId="19492"/>
    <cellStyle name="T_Book1_BIA" xfId="19493"/>
    <cellStyle name="T_Book1_BIA 10" xfId="19494"/>
    <cellStyle name="T_Book1_BIA 10 2" xfId="19495"/>
    <cellStyle name="T_Book1_BIA 10 3" xfId="19496"/>
    <cellStyle name="T_Book1_BIA 10 4" xfId="19497"/>
    <cellStyle name="T_Book1_BIA 11" xfId="19498"/>
    <cellStyle name="T_Book1_BIA 11 2" xfId="19499"/>
    <cellStyle name="T_Book1_BIA 11 3" xfId="19500"/>
    <cellStyle name="T_Book1_BIA 11 4" xfId="19501"/>
    <cellStyle name="T_Book1_BIA 12" xfId="19502"/>
    <cellStyle name="T_Book1_BIA 12 2" xfId="19503"/>
    <cellStyle name="T_Book1_BIA 13" xfId="19504"/>
    <cellStyle name="T_Book1_BIA 14" xfId="19505"/>
    <cellStyle name="T_Book1_BIA 2" xfId="19506"/>
    <cellStyle name="T_Book1_BIA 2 10" xfId="19507"/>
    <cellStyle name="T_Book1_BIA 2 11" xfId="19508"/>
    <cellStyle name="T_Book1_BIA 2 2" xfId="19509"/>
    <cellStyle name="T_Book1_BIA 2 2 2" xfId="19510"/>
    <cellStyle name="T_Book1_BIA 2 2 2 2" xfId="19511"/>
    <cellStyle name="T_Book1_BIA 2 2 2 3" xfId="19512"/>
    <cellStyle name="T_Book1_BIA 2 2 3" xfId="19513"/>
    <cellStyle name="T_Book1_BIA 2 2 4" xfId="19514"/>
    <cellStyle name="T_Book1_BIA 2 2 5" xfId="19515"/>
    <cellStyle name="T_Book1_BIA 2 3" xfId="19516"/>
    <cellStyle name="T_Book1_BIA 2 3 2" xfId="19517"/>
    <cellStyle name="T_Book1_BIA 2 3 2 2" xfId="19518"/>
    <cellStyle name="T_Book1_BIA 2 3 2 3" xfId="19519"/>
    <cellStyle name="T_Book1_BIA 2 3 3" xfId="19520"/>
    <cellStyle name="T_Book1_BIA 2 3 4" xfId="19521"/>
    <cellStyle name="T_Book1_BIA 2 3 5" xfId="19522"/>
    <cellStyle name="T_Book1_BIA 2 4" xfId="19523"/>
    <cellStyle name="T_Book1_BIA 2 4 2" xfId="19524"/>
    <cellStyle name="T_Book1_BIA 2 4 2 2" xfId="19525"/>
    <cellStyle name="T_Book1_BIA 2 4 2 3" xfId="19526"/>
    <cellStyle name="T_Book1_BIA 2 4 3" xfId="19527"/>
    <cellStyle name="T_Book1_BIA 2 4 4" xfId="19528"/>
    <cellStyle name="T_Book1_BIA 2 4 5" xfId="19529"/>
    <cellStyle name="T_Book1_BIA 2 5" xfId="19530"/>
    <cellStyle name="T_Book1_BIA 2 5 2" xfId="19531"/>
    <cellStyle name="T_Book1_BIA 2 5 2 2" xfId="19532"/>
    <cellStyle name="T_Book1_BIA 2 5 2 3" xfId="19533"/>
    <cellStyle name="T_Book1_BIA 2 5 3" xfId="19534"/>
    <cellStyle name="T_Book1_BIA 2 5 4" xfId="19535"/>
    <cellStyle name="T_Book1_BIA 2 5 5" xfId="19536"/>
    <cellStyle name="T_Book1_BIA 2 6" xfId="19537"/>
    <cellStyle name="T_Book1_BIA 2 6 2" xfId="19538"/>
    <cellStyle name="T_Book1_BIA 2 6 2 2" xfId="19539"/>
    <cellStyle name="T_Book1_BIA 2 6 2 3" xfId="19540"/>
    <cellStyle name="T_Book1_BIA 2 6 3" xfId="19541"/>
    <cellStyle name="T_Book1_BIA 2 6 4" xfId="19542"/>
    <cellStyle name="T_Book1_BIA 2 6 5" xfId="19543"/>
    <cellStyle name="T_Book1_BIA 2 7" xfId="19544"/>
    <cellStyle name="T_Book1_BIA 2 7 2" xfId="19545"/>
    <cellStyle name="T_Book1_BIA 2 7 3" xfId="19546"/>
    <cellStyle name="T_Book1_BIA 2 7 4" xfId="19547"/>
    <cellStyle name="T_Book1_BIA 2 8" xfId="19548"/>
    <cellStyle name="T_Book1_BIA 2 8 2" xfId="19549"/>
    <cellStyle name="T_Book1_BIA 2 8 3" xfId="19550"/>
    <cellStyle name="T_Book1_BIA 2 8 4" xfId="19551"/>
    <cellStyle name="T_Book1_BIA 2 9" xfId="19552"/>
    <cellStyle name="T_Book1_BIA 2 9 2" xfId="19553"/>
    <cellStyle name="T_Book1_BIA 3" xfId="19554"/>
    <cellStyle name="T_Book1_BIA 3 10" xfId="19555"/>
    <cellStyle name="T_Book1_BIA 3 11" xfId="19556"/>
    <cellStyle name="T_Book1_BIA 3 2" xfId="19557"/>
    <cellStyle name="T_Book1_BIA 3 2 2" xfId="19558"/>
    <cellStyle name="T_Book1_BIA 3 2 2 2" xfId="19559"/>
    <cellStyle name="T_Book1_BIA 3 2 2 3" xfId="19560"/>
    <cellStyle name="T_Book1_BIA 3 2 3" xfId="19561"/>
    <cellStyle name="T_Book1_BIA 3 2 4" xfId="19562"/>
    <cellStyle name="T_Book1_BIA 3 2 5" xfId="19563"/>
    <cellStyle name="T_Book1_BIA 3 3" xfId="19564"/>
    <cellStyle name="T_Book1_BIA 3 3 2" xfId="19565"/>
    <cellStyle name="T_Book1_BIA 3 3 2 2" xfId="19566"/>
    <cellStyle name="T_Book1_BIA 3 3 2 3" xfId="19567"/>
    <cellStyle name="T_Book1_BIA 3 3 3" xfId="19568"/>
    <cellStyle name="T_Book1_BIA 3 3 4" xfId="19569"/>
    <cellStyle name="T_Book1_BIA 3 3 5" xfId="19570"/>
    <cellStyle name="T_Book1_BIA 3 4" xfId="19571"/>
    <cellStyle name="T_Book1_BIA 3 4 2" xfId="19572"/>
    <cellStyle name="T_Book1_BIA 3 4 2 2" xfId="19573"/>
    <cellStyle name="T_Book1_BIA 3 4 2 3" xfId="19574"/>
    <cellStyle name="T_Book1_BIA 3 4 3" xfId="19575"/>
    <cellStyle name="T_Book1_BIA 3 4 4" xfId="19576"/>
    <cellStyle name="T_Book1_BIA 3 4 5" xfId="19577"/>
    <cellStyle name="T_Book1_BIA 3 5" xfId="19578"/>
    <cellStyle name="T_Book1_BIA 3 5 2" xfId="19579"/>
    <cellStyle name="T_Book1_BIA 3 5 2 2" xfId="19580"/>
    <cellStyle name="T_Book1_BIA 3 5 2 3" xfId="19581"/>
    <cellStyle name="T_Book1_BIA 3 5 3" xfId="19582"/>
    <cellStyle name="T_Book1_BIA 3 5 4" xfId="19583"/>
    <cellStyle name="T_Book1_BIA 3 5 5" xfId="19584"/>
    <cellStyle name="T_Book1_BIA 3 6" xfId="19585"/>
    <cellStyle name="T_Book1_BIA 3 6 2" xfId="19586"/>
    <cellStyle name="T_Book1_BIA 3 6 2 2" xfId="19587"/>
    <cellStyle name="T_Book1_BIA 3 6 2 3" xfId="19588"/>
    <cellStyle name="T_Book1_BIA 3 6 3" xfId="19589"/>
    <cellStyle name="T_Book1_BIA 3 6 4" xfId="19590"/>
    <cellStyle name="T_Book1_BIA 3 6 5" xfId="19591"/>
    <cellStyle name="T_Book1_BIA 3 7" xfId="19592"/>
    <cellStyle name="T_Book1_BIA 3 7 2" xfId="19593"/>
    <cellStyle name="T_Book1_BIA 3 7 3" xfId="19594"/>
    <cellStyle name="T_Book1_BIA 3 7 4" xfId="19595"/>
    <cellStyle name="T_Book1_BIA 3 8" xfId="19596"/>
    <cellStyle name="T_Book1_BIA 3 8 2" xfId="19597"/>
    <cellStyle name="T_Book1_BIA 3 8 3" xfId="19598"/>
    <cellStyle name="T_Book1_BIA 3 8 4" xfId="19599"/>
    <cellStyle name="T_Book1_BIA 3 9" xfId="19600"/>
    <cellStyle name="T_Book1_BIA 3 9 2" xfId="19601"/>
    <cellStyle name="T_Book1_BIA 4" xfId="19602"/>
    <cellStyle name="T_Book1_BIA 4 10" xfId="19603"/>
    <cellStyle name="T_Book1_BIA 4 11" xfId="19604"/>
    <cellStyle name="T_Book1_BIA 4 2" xfId="19605"/>
    <cellStyle name="T_Book1_BIA 4 2 2" xfId="19606"/>
    <cellStyle name="T_Book1_BIA 4 2 2 2" xfId="19607"/>
    <cellStyle name="T_Book1_BIA 4 2 2 3" xfId="19608"/>
    <cellStyle name="T_Book1_BIA 4 2 3" xfId="19609"/>
    <cellStyle name="T_Book1_BIA 4 2 4" xfId="19610"/>
    <cellStyle name="T_Book1_BIA 4 2 5" xfId="19611"/>
    <cellStyle name="T_Book1_BIA 4 3" xfId="19612"/>
    <cellStyle name="T_Book1_BIA 4 3 2" xfId="19613"/>
    <cellStyle name="T_Book1_BIA 4 3 2 2" xfId="19614"/>
    <cellStyle name="T_Book1_BIA 4 3 2 3" xfId="19615"/>
    <cellStyle name="T_Book1_BIA 4 3 3" xfId="19616"/>
    <cellStyle name="T_Book1_BIA 4 3 4" xfId="19617"/>
    <cellStyle name="T_Book1_BIA 4 3 5" xfId="19618"/>
    <cellStyle name="T_Book1_BIA 4 4" xfId="19619"/>
    <cellStyle name="T_Book1_BIA 4 4 2" xfId="19620"/>
    <cellStyle name="T_Book1_BIA 4 4 2 2" xfId="19621"/>
    <cellStyle name="T_Book1_BIA 4 4 2 3" xfId="19622"/>
    <cellStyle name="T_Book1_BIA 4 4 3" xfId="19623"/>
    <cellStyle name="T_Book1_BIA 4 4 4" xfId="19624"/>
    <cellStyle name="T_Book1_BIA 4 4 5" xfId="19625"/>
    <cellStyle name="T_Book1_BIA 4 5" xfId="19626"/>
    <cellStyle name="T_Book1_BIA 4 5 2" xfId="19627"/>
    <cellStyle name="T_Book1_BIA 4 5 2 2" xfId="19628"/>
    <cellStyle name="T_Book1_BIA 4 5 2 3" xfId="19629"/>
    <cellStyle name="T_Book1_BIA 4 5 3" xfId="19630"/>
    <cellStyle name="T_Book1_BIA 4 5 4" xfId="19631"/>
    <cellStyle name="T_Book1_BIA 4 5 5" xfId="19632"/>
    <cellStyle name="T_Book1_BIA 4 6" xfId="19633"/>
    <cellStyle name="T_Book1_BIA 4 6 2" xfId="19634"/>
    <cellStyle name="T_Book1_BIA 4 6 2 2" xfId="19635"/>
    <cellStyle name="T_Book1_BIA 4 6 2 3" xfId="19636"/>
    <cellStyle name="T_Book1_BIA 4 6 3" xfId="19637"/>
    <cellStyle name="T_Book1_BIA 4 6 4" xfId="19638"/>
    <cellStyle name="T_Book1_BIA 4 6 5" xfId="19639"/>
    <cellStyle name="T_Book1_BIA 4 7" xfId="19640"/>
    <cellStyle name="T_Book1_BIA 4 7 2" xfId="19641"/>
    <cellStyle name="T_Book1_BIA 4 7 3" xfId="19642"/>
    <cellStyle name="T_Book1_BIA 4 7 4" xfId="19643"/>
    <cellStyle name="T_Book1_BIA 4 8" xfId="19644"/>
    <cellStyle name="T_Book1_BIA 4 8 2" xfId="19645"/>
    <cellStyle name="T_Book1_BIA 4 8 3" xfId="19646"/>
    <cellStyle name="T_Book1_BIA 4 8 4" xfId="19647"/>
    <cellStyle name="T_Book1_BIA 4 9" xfId="19648"/>
    <cellStyle name="T_Book1_BIA 4 9 2" xfId="19649"/>
    <cellStyle name="T_Book1_BIA 5" xfId="19650"/>
    <cellStyle name="T_Book1_BIA 5 2" xfId="19651"/>
    <cellStyle name="T_Book1_BIA 5 2 2" xfId="19652"/>
    <cellStyle name="T_Book1_BIA 5 2 3" xfId="19653"/>
    <cellStyle name="T_Book1_BIA 5 3" xfId="19654"/>
    <cellStyle name="T_Book1_BIA 5 4" xfId="19655"/>
    <cellStyle name="T_Book1_BIA 5 5" xfId="19656"/>
    <cellStyle name="T_Book1_BIA 6" xfId="19657"/>
    <cellStyle name="T_Book1_BIA 6 2" xfId="19658"/>
    <cellStyle name="T_Book1_BIA 6 2 2" xfId="19659"/>
    <cellStyle name="T_Book1_BIA 6 2 3" xfId="19660"/>
    <cellStyle name="T_Book1_BIA 6 3" xfId="19661"/>
    <cellStyle name="T_Book1_BIA 6 4" xfId="19662"/>
    <cellStyle name="T_Book1_BIA 6 5" xfId="19663"/>
    <cellStyle name="T_Book1_BIA 7" xfId="19664"/>
    <cellStyle name="T_Book1_BIA 7 2" xfId="19665"/>
    <cellStyle name="T_Book1_BIA 7 2 2" xfId="19666"/>
    <cellStyle name="T_Book1_BIA 7 2 3" xfId="19667"/>
    <cellStyle name="T_Book1_BIA 7 3" xfId="19668"/>
    <cellStyle name="T_Book1_BIA 7 4" xfId="19669"/>
    <cellStyle name="T_Book1_BIA 7 5" xfId="19670"/>
    <cellStyle name="T_Book1_BIA 8" xfId="19671"/>
    <cellStyle name="T_Book1_BIA 8 2" xfId="19672"/>
    <cellStyle name="T_Book1_BIA 8 2 2" xfId="19673"/>
    <cellStyle name="T_Book1_BIA 8 2 3" xfId="19674"/>
    <cellStyle name="T_Book1_BIA 8 3" xfId="19675"/>
    <cellStyle name="T_Book1_BIA 8 4" xfId="19676"/>
    <cellStyle name="T_Book1_BIA 8 5" xfId="19677"/>
    <cellStyle name="T_Book1_BIA 9" xfId="19678"/>
    <cellStyle name="T_Book1_BIA 9 2" xfId="19679"/>
    <cellStyle name="T_Book1_BIA 9 2 2" xfId="19680"/>
    <cellStyle name="T_Book1_BIA 9 2 3" xfId="19681"/>
    <cellStyle name="T_Book1_BIA 9 3" xfId="19682"/>
    <cellStyle name="T_Book1_BIA 9 4" xfId="19683"/>
    <cellStyle name="T_Book1_BIA 9 5" xfId="19684"/>
    <cellStyle name="T_Book1_BIA_CAY XANH" xfId="19685"/>
    <cellStyle name="T_Book1_BIA_CAY XANH 10" xfId="19686"/>
    <cellStyle name="T_Book1_BIA_CAY XANH 11" xfId="19687"/>
    <cellStyle name="T_Book1_BIA_CAY XANH 2" xfId="19688"/>
    <cellStyle name="T_Book1_BIA_CAY XANH 2 2" xfId="19689"/>
    <cellStyle name="T_Book1_BIA_CAY XANH 2 2 2" xfId="19690"/>
    <cellStyle name="T_Book1_BIA_CAY XANH 2 2 3" xfId="19691"/>
    <cellStyle name="T_Book1_BIA_CAY XANH 2 3" xfId="19692"/>
    <cellStyle name="T_Book1_BIA_CAY XANH 2 4" xfId="19693"/>
    <cellStyle name="T_Book1_BIA_CAY XANH 2 5" xfId="19694"/>
    <cellStyle name="T_Book1_BIA_CAY XANH 3" xfId="19695"/>
    <cellStyle name="T_Book1_BIA_CAY XANH 3 2" xfId="19696"/>
    <cellStyle name="T_Book1_BIA_CAY XANH 3 2 2" xfId="19697"/>
    <cellStyle name="T_Book1_BIA_CAY XANH 3 2 3" xfId="19698"/>
    <cellStyle name="T_Book1_BIA_CAY XANH 3 3" xfId="19699"/>
    <cellStyle name="T_Book1_BIA_CAY XANH 3 4" xfId="19700"/>
    <cellStyle name="T_Book1_BIA_CAY XANH 3 5" xfId="19701"/>
    <cellStyle name="T_Book1_BIA_CAY XANH 4" xfId="19702"/>
    <cellStyle name="T_Book1_BIA_CAY XANH 4 2" xfId="19703"/>
    <cellStyle name="T_Book1_BIA_CAY XANH 4 2 2" xfId="19704"/>
    <cellStyle name="T_Book1_BIA_CAY XANH 4 2 3" xfId="19705"/>
    <cellStyle name="T_Book1_BIA_CAY XANH 4 3" xfId="19706"/>
    <cellStyle name="T_Book1_BIA_CAY XANH 4 4" xfId="19707"/>
    <cellStyle name="T_Book1_BIA_CAY XANH 4 5" xfId="19708"/>
    <cellStyle name="T_Book1_BIA_CAY XANH 5" xfId="19709"/>
    <cellStyle name="T_Book1_BIA_CAY XANH 5 2" xfId="19710"/>
    <cellStyle name="T_Book1_BIA_CAY XANH 5 2 2" xfId="19711"/>
    <cellStyle name="T_Book1_BIA_CAY XANH 5 2 3" xfId="19712"/>
    <cellStyle name="T_Book1_BIA_CAY XANH 5 3" xfId="19713"/>
    <cellStyle name="T_Book1_BIA_CAY XANH 5 4" xfId="19714"/>
    <cellStyle name="T_Book1_BIA_CAY XANH 5 5" xfId="19715"/>
    <cellStyle name="T_Book1_BIA_CAY XANH 6" xfId="19716"/>
    <cellStyle name="T_Book1_BIA_CAY XANH 6 2" xfId="19717"/>
    <cellStyle name="T_Book1_BIA_CAY XANH 6 2 2" xfId="19718"/>
    <cellStyle name="T_Book1_BIA_CAY XANH 6 2 3" xfId="19719"/>
    <cellStyle name="T_Book1_BIA_CAY XANH 6 3" xfId="19720"/>
    <cellStyle name="T_Book1_BIA_CAY XANH 6 4" xfId="19721"/>
    <cellStyle name="T_Book1_BIA_CAY XANH 6 5" xfId="19722"/>
    <cellStyle name="T_Book1_BIA_CAY XANH 7" xfId="19723"/>
    <cellStyle name="T_Book1_BIA_CAY XANH 7 2" xfId="19724"/>
    <cellStyle name="T_Book1_BIA_CAY XANH 7 3" xfId="19725"/>
    <cellStyle name="T_Book1_BIA_CAY XANH 7 4" xfId="19726"/>
    <cellStyle name="T_Book1_BIA_CAY XANH 8" xfId="19727"/>
    <cellStyle name="T_Book1_BIA_CAY XANH 8 2" xfId="19728"/>
    <cellStyle name="T_Book1_BIA_CAY XANH 8 3" xfId="19729"/>
    <cellStyle name="T_Book1_BIA_CAY XANH 8 4" xfId="19730"/>
    <cellStyle name="T_Book1_BIA_CAY XANH 9" xfId="19731"/>
    <cellStyle name="T_Book1_BIA_CAY XANH 9 2" xfId="19732"/>
    <cellStyle name="T_Book1_BIA_DU TOAN CV 23-9 (phan cay xanh)" xfId="19733"/>
    <cellStyle name="T_Book1_BIA_DU TOAN CV 23-9 (phan cay xanh) 10" xfId="19734"/>
    <cellStyle name="T_Book1_BIA_DU TOAN CV 23-9 (phan cay xanh) 11" xfId="19735"/>
    <cellStyle name="T_Book1_BIA_DU TOAN CV 23-9 (phan cay xanh) 2" xfId="19736"/>
    <cellStyle name="T_Book1_BIA_DU TOAN CV 23-9 (phan cay xanh) 2 2" xfId="19737"/>
    <cellStyle name="T_Book1_BIA_DU TOAN CV 23-9 (phan cay xanh) 2 2 2" xfId="19738"/>
    <cellStyle name="T_Book1_BIA_DU TOAN CV 23-9 (phan cay xanh) 2 2 3" xfId="19739"/>
    <cellStyle name="T_Book1_BIA_DU TOAN CV 23-9 (phan cay xanh) 2 3" xfId="19740"/>
    <cellStyle name="T_Book1_BIA_DU TOAN CV 23-9 (phan cay xanh) 2 4" xfId="19741"/>
    <cellStyle name="T_Book1_BIA_DU TOAN CV 23-9 (phan cay xanh) 2 5" xfId="19742"/>
    <cellStyle name="T_Book1_BIA_DU TOAN CV 23-9 (phan cay xanh) 3" xfId="19743"/>
    <cellStyle name="T_Book1_BIA_DU TOAN CV 23-9 (phan cay xanh) 3 2" xfId="19744"/>
    <cellStyle name="T_Book1_BIA_DU TOAN CV 23-9 (phan cay xanh) 3 2 2" xfId="19745"/>
    <cellStyle name="T_Book1_BIA_DU TOAN CV 23-9 (phan cay xanh) 3 2 3" xfId="19746"/>
    <cellStyle name="T_Book1_BIA_DU TOAN CV 23-9 (phan cay xanh) 3 3" xfId="19747"/>
    <cellStyle name="T_Book1_BIA_DU TOAN CV 23-9 (phan cay xanh) 3 4" xfId="19748"/>
    <cellStyle name="T_Book1_BIA_DU TOAN CV 23-9 (phan cay xanh) 3 5" xfId="19749"/>
    <cellStyle name="T_Book1_BIA_DU TOAN CV 23-9 (phan cay xanh) 4" xfId="19750"/>
    <cellStyle name="T_Book1_BIA_DU TOAN CV 23-9 (phan cay xanh) 4 2" xfId="19751"/>
    <cellStyle name="T_Book1_BIA_DU TOAN CV 23-9 (phan cay xanh) 4 2 2" xfId="19752"/>
    <cellStyle name="T_Book1_BIA_DU TOAN CV 23-9 (phan cay xanh) 4 2 3" xfId="19753"/>
    <cellStyle name="T_Book1_BIA_DU TOAN CV 23-9 (phan cay xanh) 4 3" xfId="19754"/>
    <cellStyle name="T_Book1_BIA_DU TOAN CV 23-9 (phan cay xanh) 4 4" xfId="19755"/>
    <cellStyle name="T_Book1_BIA_DU TOAN CV 23-9 (phan cay xanh) 4 5" xfId="19756"/>
    <cellStyle name="T_Book1_BIA_DU TOAN CV 23-9 (phan cay xanh) 5" xfId="19757"/>
    <cellStyle name="T_Book1_BIA_DU TOAN CV 23-9 (phan cay xanh) 5 2" xfId="19758"/>
    <cellStyle name="T_Book1_BIA_DU TOAN CV 23-9 (phan cay xanh) 5 2 2" xfId="19759"/>
    <cellStyle name="T_Book1_BIA_DU TOAN CV 23-9 (phan cay xanh) 5 2 3" xfId="19760"/>
    <cellStyle name="T_Book1_BIA_DU TOAN CV 23-9 (phan cay xanh) 5 3" xfId="19761"/>
    <cellStyle name="T_Book1_BIA_DU TOAN CV 23-9 (phan cay xanh) 5 4" xfId="19762"/>
    <cellStyle name="T_Book1_BIA_DU TOAN CV 23-9 (phan cay xanh) 5 5" xfId="19763"/>
    <cellStyle name="T_Book1_BIA_DU TOAN CV 23-9 (phan cay xanh) 6" xfId="19764"/>
    <cellStyle name="T_Book1_BIA_DU TOAN CV 23-9 (phan cay xanh) 6 2" xfId="19765"/>
    <cellStyle name="T_Book1_BIA_DU TOAN CV 23-9 (phan cay xanh) 6 2 2" xfId="19766"/>
    <cellStyle name="T_Book1_BIA_DU TOAN CV 23-9 (phan cay xanh) 6 2 3" xfId="19767"/>
    <cellStyle name="T_Book1_BIA_DU TOAN CV 23-9 (phan cay xanh) 6 3" xfId="19768"/>
    <cellStyle name="T_Book1_BIA_DU TOAN CV 23-9 (phan cay xanh) 6 4" xfId="19769"/>
    <cellStyle name="T_Book1_BIA_DU TOAN CV 23-9 (phan cay xanh) 6 5" xfId="19770"/>
    <cellStyle name="T_Book1_BIA_DU TOAN CV 23-9 (phan cay xanh) 7" xfId="19771"/>
    <cellStyle name="T_Book1_BIA_DU TOAN CV 23-9 (phan cay xanh) 7 2" xfId="19772"/>
    <cellStyle name="T_Book1_BIA_DU TOAN CV 23-9 (phan cay xanh) 7 3" xfId="19773"/>
    <cellStyle name="T_Book1_BIA_DU TOAN CV 23-9 (phan cay xanh) 7 4" xfId="19774"/>
    <cellStyle name="T_Book1_BIA_DU TOAN CV 23-9 (phan cay xanh) 8" xfId="19775"/>
    <cellStyle name="T_Book1_BIA_DU TOAN CV 23-9 (phan cay xanh) 8 2" xfId="19776"/>
    <cellStyle name="T_Book1_BIA_DU TOAN CV 23-9 (phan cay xanh) 8 3" xfId="19777"/>
    <cellStyle name="T_Book1_BIA_DU TOAN CV 23-9 (phan cay xanh) 8 4" xfId="19778"/>
    <cellStyle name="T_Book1_BIA_DU TOAN CV 23-9 (phan cay xanh) 9" xfId="19779"/>
    <cellStyle name="T_Book1_BIA_DU TOAN CV 23-9 (phan cay xanh) 9 2" xfId="19780"/>
    <cellStyle name="T_Book1_BIA_DU TOAN CV 23-9 ++++" xfId="19781"/>
    <cellStyle name="T_Book1_BIA_DU TOAN CV 23-9 ++++ 10" xfId="19782"/>
    <cellStyle name="T_Book1_BIA_DU TOAN CV 23-9 ++++ 11" xfId="19783"/>
    <cellStyle name="T_Book1_BIA_DU TOAN CV 23-9 ++++ 2" xfId="19784"/>
    <cellStyle name="T_Book1_BIA_DU TOAN CV 23-9 ++++ 2 2" xfId="19785"/>
    <cellStyle name="T_Book1_BIA_DU TOAN CV 23-9 ++++ 2 2 2" xfId="19786"/>
    <cellStyle name="T_Book1_BIA_DU TOAN CV 23-9 ++++ 2 2 3" xfId="19787"/>
    <cellStyle name="T_Book1_BIA_DU TOAN CV 23-9 ++++ 2 3" xfId="19788"/>
    <cellStyle name="T_Book1_BIA_DU TOAN CV 23-9 ++++ 2 4" xfId="19789"/>
    <cellStyle name="T_Book1_BIA_DU TOAN CV 23-9 ++++ 2 5" xfId="19790"/>
    <cellStyle name="T_Book1_BIA_DU TOAN CV 23-9 ++++ 3" xfId="19791"/>
    <cellStyle name="T_Book1_BIA_DU TOAN CV 23-9 ++++ 3 2" xfId="19792"/>
    <cellStyle name="T_Book1_BIA_DU TOAN CV 23-9 ++++ 3 2 2" xfId="19793"/>
    <cellStyle name="T_Book1_BIA_DU TOAN CV 23-9 ++++ 3 2 3" xfId="19794"/>
    <cellStyle name="T_Book1_BIA_DU TOAN CV 23-9 ++++ 3 3" xfId="19795"/>
    <cellStyle name="T_Book1_BIA_DU TOAN CV 23-9 ++++ 3 4" xfId="19796"/>
    <cellStyle name="T_Book1_BIA_DU TOAN CV 23-9 ++++ 3 5" xfId="19797"/>
    <cellStyle name="T_Book1_BIA_DU TOAN CV 23-9 ++++ 4" xfId="19798"/>
    <cellStyle name="T_Book1_BIA_DU TOAN CV 23-9 ++++ 4 2" xfId="19799"/>
    <cellStyle name="T_Book1_BIA_DU TOAN CV 23-9 ++++ 4 2 2" xfId="19800"/>
    <cellStyle name="T_Book1_BIA_DU TOAN CV 23-9 ++++ 4 2 3" xfId="19801"/>
    <cellStyle name="T_Book1_BIA_DU TOAN CV 23-9 ++++ 4 3" xfId="19802"/>
    <cellStyle name="T_Book1_BIA_DU TOAN CV 23-9 ++++ 4 4" xfId="19803"/>
    <cellStyle name="T_Book1_BIA_DU TOAN CV 23-9 ++++ 4 5" xfId="19804"/>
    <cellStyle name="T_Book1_BIA_DU TOAN CV 23-9 ++++ 5" xfId="19805"/>
    <cellStyle name="T_Book1_BIA_DU TOAN CV 23-9 ++++ 5 2" xfId="19806"/>
    <cellStyle name="T_Book1_BIA_DU TOAN CV 23-9 ++++ 5 2 2" xfId="19807"/>
    <cellStyle name="T_Book1_BIA_DU TOAN CV 23-9 ++++ 5 2 3" xfId="19808"/>
    <cellStyle name="T_Book1_BIA_DU TOAN CV 23-9 ++++ 5 3" xfId="19809"/>
    <cellStyle name="T_Book1_BIA_DU TOAN CV 23-9 ++++ 5 4" xfId="19810"/>
    <cellStyle name="T_Book1_BIA_DU TOAN CV 23-9 ++++ 5 5" xfId="19811"/>
    <cellStyle name="T_Book1_BIA_DU TOAN CV 23-9 ++++ 6" xfId="19812"/>
    <cellStyle name="T_Book1_BIA_DU TOAN CV 23-9 ++++ 6 2" xfId="19813"/>
    <cellStyle name="T_Book1_BIA_DU TOAN CV 23-9 ++++ 6 2 2" xfId="19814"/>
    <cellStyle name="T_Book1_BIA_DU TOAN CV 23-9 ++++ 6 2 3" xfId="19815"/>
    <cellStyle name="T_Book1_BIA_DU TOAN CV 23-9 ++++ 6 3" xfId="19816"/>
    <cellStyle name="T_Book1_BIA_DU TOAN CV 23-9 ++++ 6 4" xfId="19817"/>
    <cellStyle name="T_Book1_BIA_DU TOAN CV 23-9 ++++ 6 5" xfId="19818"/>
    <cellStyle name="T_Book1_BIA_DU TOAN CV 23-9 ++++ 7" xfId="19819"/>
    <cellStyle name="T_Book1_BIA_DU TOAN CV 23-9 ++++ 7 2" xfId="19820"/>
    <cellStyle name="T_Book1_BIA_DU TOAN CV 23-9 ++++ 7 3" xfId="19821"/>
    <cellStyle name="T_Book1_BIA_DU TOAN CV 23-9 ++++ 7 4" xfId="19822"/>
    <cellStyle name="T_Book1_BIA_DU TOAN CV 23-9 ++++ 8" xfId="19823"/>
    <cellStyle name="T_Book1_BIA_DU TOAN CV 23-9 ++++ 8 2" xfId="19824"/>
    <cellStyle name="T_Book1_BIA_DU TOAN CV 23-9 ++++ 8 3" xfId="19825"/>
    <cellStyle name="T_Book1_BIA_DU TOAN CV 23-9 ++++ 8 4" xfId="19826"/>
    <cellStyle name="T_Book1_BIA_DU TOAN CV 23-9 ++++ 9" xfId="19827"/>
    <cellStyle name="T_Book1_BIA_DU TOAN CV 23-9 ++++ 9 2" xfId="19828"/>
    <cellStyle name="T_Book1_BIA_DU TOAN CV 23-9 SUA" xfId="19829"/>
    <cellStyle name="T_Book1_BIA_DU TOAN CV 23-9 SUA 10" xfId="19830"/>
    <cellStyle name="T_Book1_BIA_DU TOAN CV 23-9 SUA 11" xfId="19831"/>
    <cellStyle name="T_Book1_BIA_DU TOAN CV 23-9 SUA 2" xfId="19832"/>
    <cellStyle name="T_Book1_BIA_DU TOAN CV 23-9 SUA 2 2" xfId="19833"/>
    <cellStyle name="T_Book1_BIA_DU TOAN CV 23-9 SUA 2 2 2" xfId="19834"/>
    <cellStyle name="T_Book1_BIA_DU TOAN CV 23-9 SUA 2 2 3" xfId="19835"/>
    <cellStyle name="T_Book1_BIA_DU TOAN CV 23-9 SUA 2 3" xfId="19836"/>
    <cellStyle name="T_Book1_BIA_DU TOAN CV 23-9 SUA 2 4" xfId="19837"/>
    <cellStyle name="T_Book1_BIA_DU TOAN CV 23-9 SUA 2 5" xfId="19838"/>
    <cellStyle name="T_Book1_BIA_DU TOAN CV 23-9 SUA 3" xfId="19839"/>
    <cellStyle name="T_Book1_BIA_DU TOAN CV 23-9 SUA 3 2" xfId="19840"/>
    <cellStyle name="T_Book1_BIA_DU TOAN CV 23-9 SUA 3 2 2" xfId="19841"/>
    <cellStyle name="T_Book1_BIA_DU TOAN CV 23-9 SUA 3 2 3" xfId="19842"/>
    <cellStyle name="T_Book1_BIA_DU TOAN CV 23-9 SUA 3 3" xfId="19843"/>
    <cellStyle name="T_Book1_BIA_DU TOAN CV 23-9 SUA 3 4" xfId="19844"/>
    <cellStyle name="T_Book1_BIA_DU TOAN CV 23-9 SUA 3 5" xfId="19845"/>
    <cellStyle name="T_Book1_BIA_DU TOAN CV 23-9 SUA 4" xfId="19846"/>
    <cellStyle name="T_Book1_BIA_DU TOAN CV 23-9 SUA 4 2" xfId="19847"/>
    <cellStyle name="T_Book1_BIA_DU TOAN CV 23-9 SUA 4 2 2" xfId="19848"/>
    <cellStyle name="T_Book1_BIA_DU TOAN CV 23-9 SUA 4 2 3" xfId="19849"/>
    <cellStyle name="T_Book1_BIA_DU TOAN CV 23-9 SUA 4 3" xfId="19850"/>
    <cellStyle name="T_Book1_BIA_DU TOAN CV 23-9 SUA 4 4" xfId="19851"/>
    <cellStyle name="T_Book1_BIA_DU TOAN CV 23-9 SUA 4 5" xfId="19852"/>
    <cellStyle name="T_Book1_BIA_DU TOAN CV 23-9 SUA 5" xfId="19853"/>
    <cellStyle name="T_Book1_BIA_DU TOAN CV 23-9 SUA 5 2" xfId="19854"/>
    <cellStyle name="T_Book1_BIA_DU TOAN CV 23-9 SUA 5 2 2" xfId="19855"/>
    <cellStyle name="T_Book1_BIA_DU TOAN CV 23-9 SUA 5 2 3" xfId="19856"/>
    <cellStyle name="T_Book1_BIA_DU TOAN CV 23-9 SUA 5 3" xfId="19857"/>
    <cellStyle name="T_Book1_BIA_DU TOAN CV 23-9 SUA 5 4" xfId="19858"/>
    <cellStyle name="T_Book1_BIA_DU TOAN CV 23-9 SUA 5 5" xfId="19859"/>
    <cellStyle name="T_Book1_BIA_DU TOAN CV 23-9 SUA 6" xfId="19860"/>
    <cellStyle name="T_Book1_BIA_DU TOAN CV 23-9 SUA 6 2" xfId="19861"/>
    <cellStyle name="T_Book1_BIA_DU TOAN CV 23-9 SUA 6 2 2" xfId="19862"/>
    <cellStyle name="T_Book1_BIA_DU TOAN CV 23-9 SUA 6 2 3" xfId="19863"/>
    <cellStyle name="T_Book1_BIA_DU TOAN CV 23-9 SUA 6 3" xfId="19864"/>
    <cellStyle name="T_Book1_BIA_DU TOAN CV 23-9 SUA 6 4" xfId="19865"/>
    <cellStyle name="T_Book1_BIA_DU TOAN CV 23-9 SUA 6 5" xfId="19866"/>
    <cellStyle name="T_Book1_BIA_DU TOAN CV 23-9 SUA 7" xfId="19867"/>
    <cellStyle name="T_Book1_BIA_DU TOAN CV 23-9 SUA 7 2" xfId="19868"/>
    <cellStyle name="T_Book1_BIA_DU TOAN CV 23-9 SUA 7 3" xfId="19869"/>
    <cellStyle name="T_Book1_BIA_DU TOAN CV 23-9 SUA 7 4" xfId="19870"/>
    <cellStyle name="T_Book1_BIA_DU TOAN CV 23-9 SUA 8" xfId="19871"/>
    <cellStyle name="T_Book1_BIA_DU TOAN CV 23-9 SUA 8 2" xfId="19872"/>
    <cellStyle name="T_Book1_BIA_DU TOAN CV 23-9 SUA 8 3" xfId="19873"/>
    <cellStyle name="T_Book1_BIA_DU TOAN CV 23-9 SUA 8 4" xfId="19874"/>
    <cellStyle name="T_Book1_BIA_DU TOAN CV 23-9 SUA 9" xfId="19875"/>
    <cellStyle name="T_Book1_BIA_DU TOAN CV 23-9 SUA 9 2" xfId="19876"/>
    <cellStyle name="T_Book1_BIA_DU TOAN CV tao dan (phan cay xanh)" xfId="19877"/>
    <cellStyle name="T_Book1_BIA_DU TOAN CV tao dan (phan cay xanh) 10" xfId="19878"/>
    <cellStyle name="T_Book1_BIA_DU TOAN CV tao dan (phan cay xanh) 11" xfId="19879"/>
    <cellStyle name="T_Book1_BIA_DU TOAN CV tao dan (phan cay xanh) 2" xfId="19880"/>
    <cellStyle name="T_Book1_BIA_DU TOAN CV tao dan (phan cay xanh) 2 2" xfId="19881"/>
    <cellStyle name="T_Book1_BIA_DU TOAN CV tao dan (phan cay xanh) 2 2 2" xfId="19882"/>
    <cellStyle name="T_Book1_BIA_DU TOAN CV tao dan (phan cay xanh) 2 2 3" xfId="19883"/>
    <cellStyle name="T_Book1_BIA_DU TOAN CV tao dan (phan cay xanh) 2 3" xfId="19884"/>
    <cellStyle name="T_Book1_BIA_DU TOAN CV tao dan (phan cay xanh) 2 4" xfId="19885"/>
    <cellStyle name="T_Book1_BIA_DU TOAN CV tao dan (phan cay xanh) 2 5" xfId="19886"/>
    <cellStyle name="T_Book1_BIA_DU TOAN CV tao dan (phan cay xanh) 3" xfId="19887"/>
    <cellStyle name="T_Book1_BIA_DU TOAN CV tao dan (phan cay xanh) 3 2" xfId="19888"/>
    <cellStyle name="T_Book1_BIA_DU TOAN CV tao dan (phan cay xanh) 3 2 2" xfId="19889"/>
    <cellStyle name="T_Book1_BIA_DU TOAN CV tao dan (phan cay xanh) 3 2 3" xfId="19890"/>
    <cellStyle name="T_Book1_BIA_DU TOAN CV tao dan (phan cay xanh) 3 3" xfId="19891"/>
    <cellStyle name="T_Book1_BIA_DU TOAN CV tao dan (phan cay xanh) 3 4" xfId="19892"/>
    <cellStyle name="T_Book1_BIA_DU TOAN CV tao dan (phan cay xanh) 3 5" xfId="19893"/>
    <cellStyle name="T_Book1_BIA_DU TOAN CV tao dan (phan cay xanh) 4" xfId="19894"/>
    <cellStyle name="T_Book1_BIA_DU TOAN CV tao dan (phan cay xanh) 4 2" xfId="19895"/>
    <cellStyle name="T_Book1_BIA_DU TOAN CV tao dan (phan cay xanh) 4 2 2" xfId="19896"/>
    <cellStyle name="T_Book1_BIA_DU TOAN CV tao dan (phan cay xanh) 4 2 3" xfId="19897"/>
    <cellStyle name="T_Book1_BIA_DU TOAN CV tao dan (phan cay xanh) 4 3" xfId="19898"/>
    <cellStyle name="T_Book1_BIA_DU TOAN CV tao dan (phan cay xanh) 4 4" xfId="19899"/>
    <cellStyle name="T_Book1_BIA_DU TOAN CV tao dan (phan cay xanh) 4 5" xfId="19900"/>
    <cellStyle name="T_Book1_BIA_DU TOAN CV tao dan (phan cay xanh) 5" xfId="19901"/>
    <cellStyle name="T_Book1_BIA_DU TOAN CV tao dan (phan cay xanh) 5 2" xfId="19902"/>
    <cellStyle name="T_Book1_BIA_DU TOAN CV tao dan (phan cay xanh) 5 2 2" xfId="19903"/>
    <cellStyle name="T_Book1_BIA_DU TOAN CV tao dan (phan cay xanh) 5 2 3" xfId="19904"/>
    <cellStyle name="T_Book1_BIA_DU TOAN CV tao dan (phan cay xanh) 5 3" xfId="19905"/>
    <cellStyle name="T_Book1_BIA_DU TOAN CV tao dan (phan cay xanh) 5 4" xfId="19906"/>
    <cellStyle name="T_Book1_BIA_DU TOAN CV tao dan (phan cay xanh) 5 5" xfId="19907"/>
    <cellStyle name="T_Book1_BIA_DU TOAN CV tao dan (phan cay xanh) 6" xfId="19908"/>
    <cellStyle name="T_Book1_BIA_DU TOAN CV tao dan (phan cay xanh) 6 2" xfId="19909"/>
    <cellStyle name="T_Book1_BIA_DU TOAN CV tao dan (phan cay xanh) 6 2 2" xfId="19910"/>
    <cellStyle name="T_Book1_BIA_DU TOAN CV tao dan (phan cay xanh) 6 2 3" xfId="19911"/>
    <cellStyle name="T_Book1_BIA_DU TOAN CV tao dan (phan cay xanh) 6 3" xfId="19912"/>
    <cellStyle name="T_Book1_BIA_DU TOAN CV tao dan (phan cay xanh) 6 4" xfId="19913"/>
    <cellStyle name="T_Book1_BIA_DU TOAN CV tao dan (phan cay xanh) 6 5" xfId="19914"/>
    <cellStyle name="T_Book1_BIA_DU TOAN CV tao dan (phan cay xanh) 7" xfId="19915"/>
    <cellStyle name="T_Book1_BIA_DU TOAN CV tao dan (phan cay xanh) 7 2" xfId="19916"/>
    <cellStyle name="T_Book1_BIA_DU TOAN CV tao dan (phan cay xanh) 7 3" xfId="19917"/>
    <cellStyle name="T_Book1_BIA_DU TOAN CV tao dan (phan cay xanh) 7 4" xfId="19918"/>
    <cellStyle name="T_Book1_BIA_DU TOAN CV tao dan (phan cay xanh) 8" xfId="19919"/>
    <cellStyle name="T_Book1_BIA_DU TOAN CV tao dan (phan cay xanh) 8 2" xfId="19920"/>
    <cellStyle name="T_Book1_BIA_DU TOAN CV tao dan (phan cay xanh) 8 3" xfId="19921"/>
    <cellStyle name="T_Book1_BIA_DU TOAN CV tao dan (phan cay xanh) 8 4" xfId="19922"/>
    <cellStyle name="T_Book1_BIA_DU TOAN CV tao dan (phan cay xanh) 9" xfId="19923"/>
    <cellStyle name="T_Book1_BIA_DU TOAN CV tao dan (phan cay xanh) 9 2" xfId="19924"/>
    <cellStyle name="T_Book1_BIA_KLCX" xfId="19925"/>
    <cellStyle name="T_Book1_BIA_KLCX 10" xfId="19926"/>
    <cellStyle name="T_Book1_BIA_KLCX 11" xfId="19927"/>
    <cellStyle name="T_Book1_BIA_KLCX 2" xfId="19928"/>
    <cellStyle name="T_Book1_BIA_KLCX 2 2" xfId="19929"/>
    <cellStyle name="T_Book1_BIA_KLCX 2 2 2" xfId="19930"/>
    <cellStyle name="T_Book1_BIA_KLCX 2 2 3" xfId="19931"/>
    <cellStyle name="T_Book1_BIA_KLCX 2 3" xfId="19932"/>
    <cellStyle name="T_Book1_BIA_KLCX 2 4" xfId="19933"/>
    <cellStyle name="T_Book1_BIA_KLCX 2 5" xfId="19934"/>
    <cellStyle name="T_Book1_BIA_KLCX 3" xfId="19935"/>
    <cellStyle name="T_Book1_BIA_KLCX 3 2" xfId="19936"/>
    <cellStyle name="T_Book1_BIA_KLCX 3 2 2" xfId="19937"/>
    <cellStyle name="T_Book1_BIA_KLCX 3 2 3" xfId="19938"/>
    <cellStyle name="T_Book1_BIA_KLCX 3 3" xfId="19939"/>
    <cellStyle name="T_Book1_BIA_KLCX 3 4" xfId="19940"/>
    <cellStyle name="T_Book1_BIA_KLCX 3 5" xfId="19941"/>
    <cellStyle name="T_Book1_BIA_KLCX 4" xfId="19942"/>
    <cellStyle name="T_Book1_BIA_KLCX 4 2" xfId="19943"/>
    <cellStyle name="T_Book1_BIA_KLCX 4 2 2" xfId="19944"/>
    <cellStyle name="T_Book1_BIA_KLCX 4 2 3" xfId="19945"/>
    <cellStyle name="T_Book1_BIA_KLCX 4 3" xfId="19946"/>
    <cellStyle name="T_Book1_BIA_KLCX 4 4" xfId="19947"/>
    <cellStyle name="T_Book1_BIA_KLCX 4 5" xfId="19948"/>
    <cellStyle name="T_Book1_BIA_KLCX 5" xfId="19949"/>
    <cellStyle name="T_Book1_BIA_KLCX 5 2" xfId="19950"/>
    <cellStyle name="T_Book1_BIA_KLCX 5 2 2" xfId="19951"/>
    <cellStyle name="T_Book1_BIA_KLCX 5 2 3" xfId="19952"/>
    <cellStyle name="T_Book1_BIA_KLCX 5 3" xfId="19953"/>
    <cellStyle name="T_Book1_BIA_KLCX 5 4" xfId="19954"/>
    <cellStyle name="T_Book1_BIA_KLCX 5 5" xfId="19955"/>
    <cellStyle name="T_Book1_BIA_KLCX 6" xfId="19956"/>
    <cellStyle name="T_Book1_BIA_KLCX 6 2" xfId="19957"/>
    <cellStyle name="T_Book1_BIA_KLCX 6 2 2" xfId="19958"/>
    <cellStyle name="T_Book1_BIA_KLCX 6 2 3" xfId="19959"/>
    <cellStyle name="T_Book1_BIA_KLCX 6 3" xfId="19960"/>
    <cellStyle name="T_Book1_BIA_KLCX 6 4" xfId="19961"/>
    <cellStyle name="T_Book1_BIA_KLCX 6 5" xfId="19962"/>
    <cellStyle name="T_Book1_BIA_KLCX 7" xfId="19963"/>
    <cellStyle name="T_Book1_BIA_KLCX 7 2" xfId="19964"/>
    <cellStyle name="T_Book1_BIA_KLCX 7 3" xfId="19965"/>
    <cellStyle name="T_Book1_BIA_KLCX 7 4" xfId="19966"/>
    <cellStyle name="T_Book1_BIA_KLCX 8" xfId="19967"/>
    <cellStyle name="T_Book1_BIA_KLCX 8 2" xfId="19968"/>
    <cellStyle name="T_Book1_BIA_KLCX 8 3" xfId="19969"/>
    <cellStyle name="T_Book1_BIA_KLCX 8 4" xfId="19970"/>
    <cellStyle name="T_Book1_BIA_KLCX 9" xfId="19971"/>
    <cellStyle name="T_Book1_BIA_KLCX 9 2" xfId="19972"/>
    <cellStyle name="T_Book1_BIA_PTVT CX" xfId="19973"/>
    <cellStyle name="T_Book1_BIA_PTVT CX 10" xfId="19974"/>
    <cellStyle name="T_Book1_BIA_PTVT CX 11" xfId="19975"/>
    <cellStyle name="T_Book1_BIA_PTVT CX 2" xfId="19976"/>
    <cellStyle name="T_Book1_BIA_PTVT CX 2 2" xfId="19977"/>
    <cellStyle name="T_Book1_BIA_PTVT CX 2 2 2" xfId="19978"/>
    <cellStyle name="T_Book1_BIA_PTVT CX 2 2 3" xfId="19979"/>
    <cellStyle name="T_Book1_BIA_PTVT CX 2 3" xfId="19980"/>
    <cellStyle name="T_Book1_BIA_PTVT CX 2 4" xfId="19981"/>
    <cellStyle name="T_Book1_BIA_PTVT CX 2 5" xfId="19982"/>
    <cellStyle name="T_Book1_BIA_PTVT CX 3" xfId="19983"/>
    <cellStyle name="T_Book1_BIA_PTVT CX 3 2" xfId="19984"/>
    <cellStyle name="T_Book1_BIA_PTVT CX 3 2 2" xfId="19985"/>
    <cellStyle name="T_Book1_BIA_PTVT CX 3 2 3" xfId="19986"/>
    <cellStyle name="T_Book1_BIA_PTVT CX 3 3" xfId="19987"/>
    <cellStyle name="T_Book1_BIA_PTVT CX 3 4" xfId="19988"/>
    <cellStyle name="T_Book1_BIA_PTVT CX 3 5" xfId="19989"/>
    <cellStyle name="T_Book1_BIA_PTVT CX 4" xfId="19990"/>
    <cellStyle name="T_Book1_BIA_PTVT CX 4 2" xfId="19991"/>
    <cellStyle name="T_Book1_BIA_PTVT CX 4 2 2" xfId="19992"/>
    <cellStyle name="T_Book1_BIA_PTVT CX 4 2 3" xfId="19993"/>
    <cellStyle name="T_Book1_BIA_PTVT CX 4 3" xfId="19994"/>
    <cellStyle name="T_Book1_BIA_PTVT CX 4 4" xfId="19995"/>
    <cellStyle name="T_Book1_BIA_PTVT CX 4 5" xfId="19996"/>
    <cellStyle name="T_Book1_BIA_PTVT CX 5" xfId="19997"/>
    <cellStyle name="T_Book1_BIA_PTVT CX 5 2" xfId="19998"/>
    <cellStyle name="T_Book1_BIA_PTVT CX 5 2 2" xfId="19999"/>
    <cellStyle name="T_Book1_BIA_PTVT CX 5 2 3" xfId="20000"/>
    <cellStyle name="T_Book1_BIA_PTVT CX 5 3" xfId="20001"/>
    <cellStyle name="T_Book1_BIA_PTVT CX 5 4" xfId="20002"/>
    <cellStyle name="T_Book1_BIA_PTVT CX 5 5" xfId="20003"/>
    <cellStyle name="T_Book1_BIA_PTVT CX 6" xfId="20004"/>
    <cellStyle name="T_Book1_BIA_PTVT CX 6 2" xfId="20005"/>
    <cellStyle name="T_Book1_BIA_PTVT CX 6 2 2" xfId="20006"/>
    <cellStyle name="T_Book1_BIA_PTVT CX 6 2 3" xfId="20007"/>
    <cellStyle name="T_Book1_BIA_PTVT CX 6 3" xfId="20008"/>
    <cellStyle name="T_Book1_BIA_PTVT CX 6 4" xfId="20009"/>
    <cellStyle name="T_Book1_BIA_PTVT CX 6 5" xfId="20010"/>
    <cellStyle name="T_Book1_BIA_PTVT CX 7" xfId="20011"/>
    <cellStyle name="T_Book1_BIA_PTVT CX 7 2" xfId="20012"/>
    <cellStyle name="T_Book1_BIA_PTVT CX 7 3" xfId="20013"/>
    <cellStyle name="T_Book1_BIA_PTVT CX 7 4" xfId="20014"/>
    <cellStyle name="T_Book1_BIA_PTVT CX 8" xfId="20015"/>
    <cellStyle name="T_Book1_BIA_PTVT CX 8 2" xfId="20016"/>
    <cellStyle name="T_Book1_BIA_PTVT CX 8 3" xfId="20017"/>
    <cellStyle name="T_Book1_BIA_PTVT CX 8 4" xfId="20018"/>
    <cellStyle name="T_Book1_BIA_PTVT CX 9" xfId="20019"/>
    <cellStyle name="T_Book1_BIA_PTVT CX 9 2" xfId="20020"/>
    <cellStyle name="T_Book1_BIA_thiet bi tao dan" xfId="20117"/>
    <cellStyle name="T_Book1_BIA_thiet bi tao dan 10" xfId="20118"/>
    <cellStyle name="T_Book1_BIA_thiet bi tao dan 11" xfId="20119"/>
    <cellStyle name="T_Book1_BIA_thiet bi tao dan 2" xfId="20120"/>
    <cellStyle name="T_Book1_BIA_thiet bi tao dan 2 2" xfId="20121"/>
    <cellStyle name="T_Book1_BIA_thiet bi tao dan 2 2 2" xfId="20122"/>
    <cellStyle name="T_Book1_BIA_thiet bi tao dan 2 2 3" xfId="20123"/>
    <cellStyle name="T_Book1_BIA_thiet bi tao dan 2 3" xfId="20124"/>
    <cellStyle name="T_Book1_BIA_thiet bi tao dan 2 4" xfId="20125"/>
    <cellStyle name="T_Book1_BIA_thiet bi tao dan 2 5" xfId="20126"/>
    <cellStyle name="T_Book1_BIA_thiet bi tao dan 3" xfId="20127"/>
    <cellStyle name="T_Book1_BIA_thiet bi tao dan 3 2" xfId="20128"/>
    <cellStyle name="T_Book1_BIA_thiet bi tao dan 3 2 2" xfId="20129"/>
    <cellStyle name="T_Book1_BIA_thiet bi tao dan 3 2 3" xfId="20130"/>
    <cellStyle name="T_Book1_BIA_thiet bi tao dan 3 3" xfId="20131"/>
    <cellStyle name="T_Book1_BIA_thiet bi tao dan 3 4" xfId="20132"/>
    <cellStyle name="T_Book1_BIA_thiet bi tao dan 3 5" xfId="20133"/>
    <cellStyle name="T_Book1_BIA_thiet bi tao dan 4" xfId="20134"/>
    <cellStyle name="T_Book1_BIA_thiet bi tao dan 4 2" xfId="20135"/>
    <cellStyle name="T_Book1_BIA_thiet bi tao dan 4 2 2" xfId="20136"/>
    <cellStyle name="T_Book1_BIA_thiet bi tao dan 4 2 3" xfId="20137"/>
    <cellStyle name="T_Book1_BIA_thiet bi tao dan 4 3" xfId="20138"/>
    <cellStyle name="T_Book1_BIA_thiet bi tao dan 4 4" xfId="20139"/>
    <cellStyle name="T_Book1_BIA_thiet bi tao dan 4 5" xfId="20140"/>
    <cellStyle name="T_Book1_BIA_thiet bi tao dan 5" xfId="20141"/>
    <cellStyle name="T_Book1_BIA_thiet bi tao dan 5 2" xfId="20142"/>
    <cellStyle name="T_Book1_BIA_thiet bi tao dan 5 2 2" xfId="20143"/>
    <cellStyle name="T_Book1_BIA_thiet bi tao dan 5 2 3" xfId="20144"/>
    <cellStyle name="T_Book1_BIA_thiet bi tao dan 5 3" xfId="20145"/>
    <cellStyle name="T_Book1_BIA_thiet bi tao dan 5 4" xfId="20146"/>
    <cellStyle name="T_Book1_BIA_thiet bi tao dan 5 5" xfId="20147"/>
    <cellStyle name="T_Book1_BIA_thiet bi tao dan 6" xfId="20148"/>
    <cellStyle name="T_Book1_BIA_thiet bi tao dan 6 2" xfId="20149"/>
    <cellStyle name="T_Book1_BIA_thiet bi tao dan 6 2 2" xfId="20150"/>
    <cellStyle name="T_Book1_BIA_thiet bi tao dan 6 2 3" xfId="20151"/>
    <cellStyle name="T_Book1_BIA_thiet bi tao dan 6 3" xfId="20152"/>
    <cellStyle name="T_Book1_BIA_thiet bi tao dan 6 4" xfId="20153"/>
    <cellStyle name="T_Book1_BIA_thiet bi tao dan 6 5" xfId="20154"/>
    <cellStyle name="T_Book1_BIA_thiet bi tao dan 7" xfId="20155"/>
    <cellStyle name="T_Book1_BIA_thiet bi tao dan 7 2" xfId="20156"/>
    <cellStyle name="T_Book1_BIA_thiet bi tao dan 7 3" xfId="20157"/>
    <cellStyle name="T_Book1_BIA_thiet bi tao dan 7 4" xfId="20158"/>
    <cellStyle name="T_Book1_BIA_thiet bi tao dan 8" xfId="20159"/>
    <cellStyle name="T_Book1_BIA_thiet bi tao dan 8 2" xfId="20160"/>
    <cellStyle name="T_Book1_BIA_thiet bi tao dan 8 3" xfId="20161"/>
    <cellStyle name="T_Book1_BIA_thiet bi tao dan 8 4" xfId="20162"/>
    <cellStyle name="T_Book1_BIA_thiet bi tao dan 9" xfId="20163"/>
    <cellStyle name="T_Book1_BIA_thiet bi tao dan 9 2" xfId="20164"/>
    <cellStyle name="T_Book1_BIA_TONG DU TOAN CV TAO DAN" xfId="20021"/>
    <cellStyle name="T_Book1_BIA_TONG DU TOAN CV TAO DAN 10" xfId="20022"/>
    <cellStyle name="T_Book1_BIA_TONG DU TOAN CV TAO DAN 11" xfId="20023"/>
    <cellStyle name="T_Book1_BIA_TONG DU TOAN CV TAO DAN 2" xfId="20024"/>
    <cellStyle name="T_Book1_BIA_TONG DU TOAN CV TAO DAN 2 2" xfId="20025"/>
    <cellStyle name="T_Book1_BIA_TONG DU TOAN CV TAO DAN 2 2 2" xfId="20026"/>
    <cellStyle name="T_Book1_BIA_TONG DU TOAN CV TAO DAN 2 2 3" xfId="20027"/>
    <cellStyle name="T_Book1_BIA_TONG DU TOAN CV TAO DAN 2 3" xfId="20028"/>
    <cellStyle name="T_Book1_BIA_TONG DU TOAN CV TAO DAN 2 4" xfId="20029"/>
    <cellStyle name="T_Book1_BIA_TONG DU TOAN CV TAO DAN 2 5" xfId="20030"/>
    <cellStyle name="T_Book1_BIA_TONG DU TOAN CV TAO DAN 3" xfId="20031"/>
    <cellStyle name="T_Book1_BIA_TONG DU TOAN CV TAO DAN 3 2" xfId="20032"/>
    <cellStyle name="T_Book1_BIA_TONG DU TOAN CV TAO DAN 3 2 2" xfId="20033"/>
    <cellStyle name="T_Book1_BIA_TONG DU TOAN CV TAO DAN 3 2 3" xfId="20034"/>
    <cellStyle name="T_Book1_BIA_TONG DU TOAN CV TAO DAN 3 3" xfId="20035"/>
    <cellStyle name="T_Book1_BIA_TONG DU TOAN CV TAO DAN 3 4" xfId="20036"/>
    <cellStyle name="T_Book1_BIA_TONG DU TOAN CV TAO DAN 3 5" xfId="20037"/>
    <cellStyle name="T_Book1_BIA_TONG DU TOAN CV TAO DAN 4" xfId="20038"/>
    <cellStyle name="T_Book1_BIA_TONG DU TOAN CV TAO DAN 4 2" xfId="20039"/>
    <cellStyle name="T_Book1_BIA_TONG DU TOAN CV TAO DAN 4 2 2" xfId="20040"/>
    <cellStyle name="T_Book1_BIA_TONG DU TOAN CV TAO DAN 4 2 3" xfId="20041"/>
    <cellStyle name="T_Book1_BIA_TONG DU TOAN CV TAO DAN 4 3" xfId="20042"/>
    <cellStyle name="T_Book1_BIA_TONG DU TOAN CV TAO DAN 4 4" xfId="20043"/>
    <cellStyle name="T_Book1_BIA_TONG DU TOAN CV TAO DAN 4 5" xfId="20044"/>
    <cellStyle name="T_Book1_BIA_TONG DU TOAN CV TAO DAN 5" xfId="20045"/>
    <cellStyle name="T_Book1_BIA_TONG DU TOAN CV TAO DAN 5 2" xfId="20046"/>
    <cellStyle name="T_Book1_BIA_TONG DU TOAN CV TAO DAN 5 2 2" xfId="20047"/>
    <cellStyle name="T_Book1_BIA_TONG DU TOAN CV TAO DAN 5 2 3" xfId="20048"/>
    <cellStyle name="T_Book1_BIA_TONG DU TOAN CV TAO DAN 5 3" xfId="20049"/>
    <cellStyle name="T_Book1_BIA_TONG DU TOAN CV TAO DAN 5 4" xfId="20050"/>
    <cellStyle name="T_Book1_BIA_TONG DU TOAN CV TAO DAN 5 5" xfId="20051"/>
    <cellStyle name="T_Book1_BIA_TONG DU TOAN CV TAO DAN 6" xfId="20052"/>
    <cellStyle name="T_Book1_BIA_TONG DU TOAN CV TAO DAN 6 2" xfId="20053"/>
    <cellStyle name="T_Book1_BIA_TONG DU TOAN CV TAO DAN 6 2 2" xfId="20054"/>
    <cellStyle name="T_Book1_BIA_TONG DU TOAN CV TAO DAN 6 2 3" xfId="20055"/>
    <cellStyle name="T_Book1_BIA_TONG DU TOAN CV TAO DAN 6 3" xfId="20056"/>
    <cellStyle name="T_Book1_BIA_TONG DU TOAN CV TAO DAN 6 4" xfId="20057"/>
    <cellStyle name="T_Book1_BIA_TONG DU TOAN CV TAO DAN 6 5" xfId="20058"/>
    <cellStyle name="T_Book1_BIA_TONG DU TOAN CV TAO DAN 7" xfId="20059"/>
    <cellStyle name="T_Book1_BIA_TONG DU TOAN CV TAO DAN 7 2" xfId="20060"/>
    <cellStyle name="T_Book1_BIA_TONG DU TOAN CV TAO DAN 7 3" xfId="20061"/>
    <cellStyle name="T_Book1_BIA_TONG DU TOAN CV TAO DAN 7 4" xfId="20062"/>
    <cellStyle name="T_Book1_BIA_TONG DU TOAN CV TAO DAN 8" xfId="20063"/>
    <cellStyle name="T_Book1_BIA_TONG DU TOAN CV TAO DAN 8 2" xfId="20064"/>
    <cellStyle name="T_Book1_BIA_TONG DU TOAN CV TAO DAN 8 3" xfId="20065"/>
    <cellStyle name="T_Book1_BIA_TONG DU TOAN CV TAO DAN 8 4" xfId="20066"/>
    <cellStyle name="T_Book1_BIA_TONG DU TOAN CV TAO DAN 9" xfId="20067"/>
    <cellStyle name="T_Book1_BIA_TONG DU TOAN CV TAO DAN 9 2" xfId="20068"/>
    <cellStyle name="T_Book1_BIA_TONG DU TOAN CV TAO DAN hoan chinh" xfId="20069"/>
    <cellStyle name="T_Book1_BIA_TONG DU TOAN CV TAO DAN hoan chinh 10" xfId="20070"/>
    <cellStyle name="T_Book1_BIA_TONG DU TOAN CV TAO DAN hoan chinh 11" xfId="20071"/>
    <cellStyle name="T_Book1_BIA_TONG DU TOAN CV TAO DAN hoan chinh 2" xfId="20072"/>
    <cellStyle name="T_Book1_BIA_TONG DU TOAN CV TAO DAN hoan chinh 2 2" xfId="20073"/>
    <cellStyle name="T_Book1_BIA_TONG DU TOAN CV TAO DAN hoan chinh 2 2 2" xfId="20074"/>
    <cellStyle name="T_Book1_BIA_TONG DU TOAN CV TAO DAN hoan chinh 2 2 3" xfId="20075"/>
    <cellStyle name="T_Book1_BIA_TONG DU TOAN CV TAO DAN hoan chinh 2 3" xfId="20076"/>
    <cellStyle name="T_Book1_BIA_TONG DU TOAN CV TAO DAN hoan chinh 2 4" xfId="20077"/>
    <cellStyle name="T_Book1_BIA_TONG DU TOAN CV TAO DAN hoan chinh 2 5" xfId="20078"/>
    <cellStyle name="T_Book1_BIA_TONG DU TOAN CV TAO DAN hoan chinh 3" xfId="20079"/>
    <cellStyle name="T_Book1_BIA_TONG DU TOAN CV TAO DAN hoan chinh 3 2" xfId="20080"/>
    <cellStyle name="T_Book1_BIA_TONG DU TOAN CV TAO DAN hoan chinh 3 2 2" xfId="20081"/>
    <cellStyle name="T_Book1_BIA_TONG DU TOAN CV TAO DAN hoan chinh 3 2 3" xfId="20082"/>
    <cellStyle name="T_Book1_BIA_TONG DU TOAN CV TAO DAN hoan chinh 3 3" xfId="20083"/>
    <cellStyle name="T_Book1_BIA_TONG DU TOAN CV TAO DAN hoan chinh 3 4" xfId="20084"/>
    <cellStyle name="T_Book1_BIA_TONG DU TOAN CV TAO DAN hoan chinh 3 5" xfId="20085"/>
    <cellStyle name="T_Book1_BIA_TONG DU TOAN CV TAO DAN hoan chinh 4" xfId="20086"/>
    <cellStyle name="T_Book1_BIA_TONG DU TOAN CV TAO DAN hoan chinh 4 2" xfId="20087"/>
    <cellStyle name="T_Book1_BIA_TONG DU TOAN CV TAO DAN hoan chinh 4 2 2" xfId="20088"/>
    <cellStyle name="T_Book1_BIA_TONG DU TOAN CV TAO DAN hoan chinh 4 2 3" xfId="20089"/>
    <cellStyle name="T_Book1_BIA_TONG DU TOAN CV TAO DAN hoan chinh 4 3" xfId="20090"/>
    <cellStyle name="T_Book1_BIA_TONG DU TOAN CV TAO DAN hoan chinh 4 4" xfId="20091"/>
    <cellStyle name="T_Book1_BIA_TONG DU TOAN CV TAO DAN hoan chinh 4 5" xfId="20092"/>
    <cellStyle name="T_Book1_BIA_TONG DU TOAN CV TAO DAN hoan chinh 5" xfId="20093"/>
    <cellStyle name="T_Book1_BIA_TONG DU TOAN CV TAO DAN hoan chinh 5 2" xfId="20094"/>
    <cellStyle name="T_Book1_BIA_TONG DU TOAN CV TAO DAN hoan chinh 5 2 2" xfId="20095"/>
    <cellStyle name="T_Book1_BIA_TONG DU TOAN CV TAO DAN hoan chinh 5 2 3" xfId="20096"/>
    <cellStyle name="T_Book1_BIA_TONG DU TOAN CV TAO DAN hoan chinh 5 3" xfId="20097"/>
    <cellStyle name="T_Book1_BIA_TONG DU TOAN CV TAO DAN hoan chinh 5 4" xfId="20098"/>
    <cellStyle name="T_Book1_BIA_TONG DU TOAN CV TAO DAN hoan chinh 5 5" xfId="20099"/>
    <cellStyle name="T_Book1_BIA_TONG DU TOAN CV TAO DAN hoan chinh 6" xfId="20100"/>
    <cellStyle name="T_Book1_BIA_TONG DU TOAN CV TAO DAN hoan chinh 6 2" xfId="20101"/>
    <cellStyle name="T_Book1_BIA_TONG DU TOAN CV TAO DAN hoan chinh 6 2 2" xfId="20102"/>
    <cellStyle name="T_Book1_BIA_TONG DU TOAN CV TAO DAN hoan chinh 6 2 3" xfId="20103"/>
    <cellStyle name="T_Book1_BIA_TONG DU TOAN CV TAO DAN hoan chinh 6 3" xfId="20104"/>
    <cellStyle name="T_Book1_BIA_TONG DU TOAN CV TAO DAN hoan chinh 6 4" xfId="20105"/>
    <cellStyle name="T_Book1_BIA_TONG DU TOAN CV TAO DAN hoan chinh 6 5" xfId="20106"/>
    <cellStyle name="T_Book1_BIA_TONG DU TOAN CV TAO DAN hoan chinh 7" xfId="20107"/>
    <cellStyle name="T_Book1_BIA_TONG DU TOAN CV TAO DAN hoan chinh 7 2" xfId="20108"/>
    <cellStyle name="T_Book1_BIA_TONG DU TOAN CV TAO DAN hoan chinh 7 3" xfId="20109"/>
    <cellStyle name="T_Book1_BIA_TONG DU TOAN CV TAO DAN hoan chinh 7 4" xfId="20110"/>
    <cellStyle name="T_Book1_BIA_TONG DU TOAN CV TAO DAN hoan chinh 8" xfId="20111"/>
    <cellStyle name="T_Book1_BIA_TONG DU TOAN CV TAO DAN hoan chinh 8 2" xfId="20112"/>
    <cellStyle name="T_Book1_BIA_TONG DU TOAN CV TAO DAN hoan chinh 8 3" xfId="20113"/>
    <cellStyle name="T_Book1_BIA_TONG DU TOAN CV TAO DAN hoan chinh 8 4" xfId="20114"/>
    <cellStyle name="T_Book1_BIA_TONG DU TOAN CV TAO DAN hoan chinh 9" xfId="20115"/>
    <cellStyle name="T_Book1_BIA_TONG DU TOAN CV TAO DAN hoan chinh 9 2" xfId="20116"/>
    <cellStyle name="T_Book1_Book1" xfId="20165"/>
    <cellStyle name="T_Book1_Book1 10" xfId="20166"/>
    <cellStyle name="T_Book1_Book1 10 2" xfId="20167"/>
    <cellStyle name="T_Book1_Book1 10 3" xfId="20168"/>
    <cellStyle name="T_Book1_Book1 10 4" xfId="20169"/>
    <cellStyle name="T_Book1_Book1 11" xfId="20170"/>
    <cellStyle name="T_Book1_Book1 11 2" xfId="20171"/>
    <cellStyle name="T_Book1_Book1 11 3" xfId="20172"/>
    <cellStyle name="T_Book1_Book1 11 4" xfId="20173"/>
    <cellStyle name="T_Book1_Book1 12" xfId="20174"/>
    <cellStyle name="T_Book1_Book1 12 2" xfId="20175"/>
    <cellStyle name="T_Book1_Book1 13" xfId="20176"/>
    <cellStyle name="T_Book1_Book1 14" xfId="20177"/>
    <cellStyle name="T_Book1_Book1 2" xfId="20178"/>
    <cellStyle name="T_Book1_Book1 2 10" xfId="20179"/>
    <cellStyle name="T_Book1_Book1 2 11" xfId="20180"/>
    <cellStyle name="T_Book1_Book1 2 2" xfId="20181"/>
    <cellStyle name="T_Book1_Book1 2 2 2" xfId="20182"/>
    <cellStyle name="T_Book1_Book1 2 2 2 2" xfId="20183"/>
    <cellStyle name="T_Book1_Book1 2 2 2 3" xfId="20184"/>
    <cellStyle name="T_Book1_Book1 2 2 3" xfId="20185"/>
    <cellStyle name="T_Book1_Book1 2 2 4" xfId="20186"/>
    <cellStyle name="T_Book1_Book1 2 2 5" xfId="20187"/>
    <cellStyle name="T_Book1_Book1 2 3" xfId="20188"/>
    <cellStyle name="T_Book1_Book1 2 3 2" xfId="20189"/>
    <cellStyle name="T_Book1_Book1 2 3 2 2" xfId="20190"/>
    <cellStyle name="T_Book1_Book1 2 3 2 3" xfId="20191"/>
    <cellStyle name="T_Book1_Book1 2 3 3" xfId="20192"/>
    <cellStyle name="T_Book1_Book1 2 3 4" xfId="20193"/>
    <cellStyle name="T_Book1_Book1 2 3 5" xfId="20194"/>
    <cellStyle name="T_Book1_Book1 2 4" xfId="20195"/>
    <cellStyle name="T_Book1_Book1 2 4 2" xfId="20196"/>
    <cellStyle name="T_Book1_Book1 2 4 2 2" xfId="20197"/>
    <cellStyle name="T_Book1_Book1 2 4 2 3" xfId="20198"/>
    <cellStyle name="T_Book1_Book1 2 4 3" xfId="20199"/>
    <cellStyle name="T_Book1_Book1 2 4 4" xfId="20200"/>
    <cellStyle name="T_Book1_Book1 2 4 5" xfId="20201"/>
    <cellStyle name="T_Book1_Book1 2 5" xfId="20202"/>
    <cellStyle name="T_Book1_Book1 2 5 2" xfId="20203"/>
    <cellStyle name="T_Book1_Book1 2 5 2 2" xfId="20204"/>
    <cellStyle name="T_Book1_Book1 2 5 2 3" xfId="20205"/>
    <cellStyle name="T_Book1_Book1 2 5 3" xfId="20206"/>
    <cellStyle name="T_Book1_Book1 2 5 4" xfId="20207"/>
    <cellStyle name="T_Book1_Book1 2 5 5" xfId="20208"/>
    <cellStyle name="T_Book1_Book1 2 6" xfId="20209"/>
    <cellStyle name="T_Book1_Book1 2 6 2" xfId="20210"/>
    <cellStyle name="T_Book1_Book1 2 6 2 2" xfId="20211"/>
    <cellStyle name="T_Book1_Book1 2 6 2 3" xfId="20212"/>
    <cellStyle name="T_Book1_Book1 2 6 3" xfId="20213"/>
    <cellStyle name="T_Book1_Book1 2 6 4" xfId="20214"/>
    <cellStyle name="T_Book1_Book1 2 6 5" xfId="20215"/>
    <cellStyle name="T_Book1_Book1 2 7" xfId="20216"/>
    <cellStyle name="T_Book1_Book1 2 7 2" xfId="20217"/>
    <cellStyle name="T_Book1_Book1 2 7 3" xfId="20218"/>
    <cellStyle name="T_Book1_Book1 2 7 4" xfId="20219"/>
    <cellStyle name="T_Book1_Book1 2 8" xfId="20220"/>
    <cellStyle name="T_Book1_Book1 2 8 2" xfId="20221"/>
    <cellStyle name="T_Book1_Book1 2 8 3" xfId="20222"/>
    <cellStyle name="T_Book1_Book1 2 8 4" xfId="20223"/>
    <cellStyle name="T_Book1_Book1 2 9" xfId="20224"/>
    <cellStyle name="T_Book1_Book1 2 9 2" xfId="20225"/>
    <cellStyle name="T_Book1_Book1 3" xfId="20226"/>
    <cellStyle name="T_Book1_Book1 3 10" xfId="20227"/>
    <cellStyle name="T_Book1_Book1 3 11" xfId="20228"/>
    <cellStyle name="T_Book1_Book1 3 2" xfId="20229"/>
    <cellStyle name="T_Book1_Book1 3 2 2" xfId="20230"/>
    <cellStyle name="T_Book1_Book1 3 2 2 2" xfId="20231"/>
    <cellStyle name="T_Book1_Book1 3 2 2 3" xfId="20232"/>
    <cellStyle name="T_Book1_Book1 3 2 3" xfId="20233"/>
    <cellStyle name="T_Book1_Book1 3 2 4" xfId="20234"/>
    <cellStyle name="T_Book1_Book1 3 2 5" xfId="20235"/>
    <cellStyle name="T_Book1_Book1 3 3" xfId="20236"/>
    <cellStyle name="T_Book1_Book1 3 3 2" xfId="20237"/>
    <cellStyle name="T_Book1_Book1 3 3 2 2" xfId="20238"/>
    <cellStyle name="T_Book1_Book1 3 3 2 3" xfId="20239"/>
    <cellStyle name="T_Book1_Book1 3 3 3" xfId="20240"/>
    <cellStyle name="T_Book1_Book1 3 3 4" xfId="20241"/>
    <cellStyle name="T_Book1_Book1 3 3 5" xfId="20242"/>
    <cellStyle name="T_Book1_Book1 3 4" xfId="20243"/>
    <cellStyle name="T_Book1_Book1 3 4 2" xfId="20244"/>
    <cellStyle name="T_Book1_Book1 3 4 2 2" xfId="20245"/>
    <cellStyle name="T_Book1_Book1 3 4 2 3" xfId="20246"/>
    <cellStyle name="T_Book1_Book1 3 4 3" xfId="20247"/>
    <cellStyle name="T_Book1_Book1 3 4 4" xfId="20248"/>
    <cellStyle name="T_Book1_Book1 3 4 5" xfId="20249"/>
    <cellStyle name="T_Book1_Book1 3 5" xfId="20250"/>
    <cellStyle name="T_Book1_Book1 3 5 2" xfId="20251"/>
    <cellStyle name="T_Book1_Book1 3 5 2 2" xfId="20252"/>
    <cellStyle name="T_Book1_Book1 3 5 2 3" xfId="20253"/>
    <cellStyle name="T_Book1_Book1 3 5 3" xfId="20254"/>
    <cellStyle name="T_Book1_Book1 3 5 4" xfId="20255"/>
    <cellStyle name="T_Book1_Book1 3 5 5" xfId="20256"/>
    <cellStyle name="T_Book1_Book1 3 6" xfId="20257"/>
    <cellStyle name="T_Book1_Book1 3 6 2" xfId="20258"/>
    <cellStyle name="T_Book1_Book1 3 6 2 2" xfId="20259"/>
    <cellStyle name="T_Book1_Book1 3 6 2 3" xfId="20260"/>
    <cellStyle name="T_Book1_Book1 3 6 3" xfId="20261"/>
    <cellStyle name="T_Book1_Book1 3 6 4" xfId="20262"/>
    <cellStyle name="T_Book1_Book1 3 6 5" xfId="20263"/>
    <cellStyle name="T_Book1_Book1 3 7" xfId="20264"/>
    <cellStyle name="T_Book1_Book1 3 7 2" xfId="20265"/>
    <cellStyle name="T_Book1_Book1 3 7 3" xfId="20266"/>
    <cellStyle name="T_Book1_Book1 3 7 4" xfId="20267"/>
    <cellStyle name="T_Book1_Book1 3 8" xfId="20268"/>
    <cellStyle name="T_Book1_Book1 3 8 2" xfId="20269"/>
    <cellStyle name="T_Book1_Book1 3 8 3" xfId="20270"/>
    <cellStyle name="T_Book1_Book1 3 8 4" xfId="20271"/>
    <cellStyle name="T_Book1_Book1 3 9" xfId="20272"/>
    <cellStyle name="T_Book1_Book1 3 9 2" xfId="20273"/>
    <cellStyle name="T_Book1_Book1 4" xfId="20274"/>
    <cellStyle name="T_Book1_Book1 4 10" xfId="20275"/>
    <cellStyle name="T_Book1_Book1 4 11" xfId="20276"/>
    <cellStyle name="T_Book1_Book1 4 2" xfId="20277"/>
    <cellStyle name="T_Book1_Book1 4 2 2" xfId="20278"/>
    <cellStyle name="T_Book1_Book1 4 2 2 2" xfId="20279"/>
    <cellStyle name="T_Book1_Book1 4 2 2 3" xfId="20280"/>
    <cellStyle name="T_Book1_Book1 4 2 3" xfId="20281"/>
    <cellStyle name="T_Book1_Book1 4 2 4" xfId="20282"/>
    <cellStyle name="T_Book1_Book1 4 2 5" xfId="20283"/>
    <cellStyle name="T_Book1_Book1 4 3" xfId="20284"/>
    <cellStyle name="T_Book1_Book1 4 3 2" xfId="20285"/>
    <cellStyle name="T_Book1_Book1 4 3 2 2" xfId="20286"/>
    <cellStyle name="T_Book1_Book1 4 3 2 3" xfId="20287"/>
    <cellStyle name="T_Book1_Book1 4 3 3" xfId="20288"/>
    <cellStyle name="T_Book1_Book1 4 3 4" xfId="20289"/>
    <cellStyle name="T_Book1_Book1 4 3 5" xfId="20290"/>
    <cellStyle name="T_Book1_Book1 4 4" xfId="20291"/>
    <cellStyle name="T_Book1_Book1 4 4 2" xfId="20292"/>
    <cellStyle name="T_Book1_Book1 4 4 2 2" xfId="20293"/>
    <cellStyle name="T_Book1_Book1 4 4 2 3" xfId="20294"/>
    <cellStyle name="T_Book1_Book1 4 4 3" xfId="20295"/>
    <cellStyle name="T_Book1_Book1 4 4 4" xfId="20296"/>
    <cellStyle name="T_Book1_Book1 4 4 5" xfId="20297"/>
    <cellStyle name="T_Book1_Book1 4 5" xfId="20298"/>
    <cellStyle name="T_Book1_Book1 4 5 2" xfId="20299"/>
    <cellStyle name="T_Book1_Book1 4 5 2 2" xfId="20300"/>
    <cellStyle name="T_Book1_Book1 4 5 2 3" xfId="20301"/>
    <cellStyle name="T_Book1_Book1 4 5 3" xfId="20302"/>
    <cellStyle name="T_Book1_Book1 4 5 4" xfId="20303"/>
    <cellStyle name="T_Book1_Book1 4 5 5" xfId="20304"/>
    <cellStyle name="T_Book1_Book1 4 6" xfId="20305"/>
    <cellStyle name="T_Book1_Book1 4 6 2" xfId="20306"/>
    <cellStyle name="T_Book1_Book1 4 6 2 2" xfId="20307"/>
    <cellStyle name="T_Book1_Book1 4 6 2 3" xfId="20308"/>
    <cellStyle name="T_Book1_Book1 4 6 3" xfId="20309"/>
    <cellStyle name="T_Book1_Book1 4 6 4" xfId="20310"/>
    <cellStyle name="T_Book1_Book1 4 6 5" xfId="20311"/>
    <cellStyle name="T_Book1_Book1 4 7" xfId="20312"/>
    <cellStyle name="T_Book1_Book1 4 7 2" xfId="20313"/>
    <cellStyle name="T_Book1_Book1 4 7 3" xfId="20314"/>
    <cellStyle name="T_Book1_Book1 4 7 4" xfId="20315"/>
    <cellStyle name="T_Book1_Book1 4 8" xfId="20316"/>
    <cellStyle name="T_Book1_Book1 4 8 2" xfId="20317"/>
    <cellStyle name="T_Book1_Book1 4 8 3" xfId="20318"/>
    <cellStyle name="T_Book1_Book1 4 8 4" xfId="20319"/>
    <cellStyle name="T_Book1_Book1 4 9" xfId="20320"/>
    <cellStyle name="T_Book1_Book1 4 9 2" xfId="20321"/>
    <cellStyle name="T_Book1_Book1 5" xfId="20322"/>
    <cellStyle name="T_Book1_Book1 5 2" xfId="20323"/>
    <cellStyle name="T_Book1_Book1 5 2 2" xfId="20324"/>
    <cellStyle name="T_Book1_Book1 5 2 3" xfId="20325"/>
    <cellStyle name="T_Book1_Book1 5 3" xfId="20326"/>
    <cellStyle name="T_Book1_Book1 5 4" xfId="20327"/>
    <cellStyle name="T_Book1_Book1 5 5" xfId="20328"/>
    <cellStyle name="T_Book1_Book1 6" xfId="20329"/>
    <cellStyle name="T_Book1_Book1 6 2" xfId="20330"/>
    <cellStyle name="T_Book1_Book1 6 2 2" xfId="20331"/>
    <cellStyle name="T_Book1_Book1 6 2 3" xfId="20332"/>
    <cellStyle name="T_Book1_Book1 6 3" xfId="20333"/>
    <cellStyle name="T_Book1_Book1 6 4" xfId="20334"/>
    <cellStyle name="T_Book1_Book1 6 5" xfId="20335"/>
    <cellStyle name="T_Book1_Book1 7" xfId="20336"/>
    <cellStyle name="T_Book1_Book1 7 2" xfId="20337"/>
    <cellStyle name="T_Book1_Book1 7 2 2" xfId="20338"/>
    <cellStyle name="T_Book1_Book1 7 2 3" xfId="20339"/>
    <cellStyle name="T_Book1_Book1 7 3" xfId="20340"/>
    <cellStyle name="T_Book1_Book1 7 4" xfId="20341"/>
    <cellStyle name="T_Book1_Book1 7 5" xfId="20342"/>
    <cellStyle name="T_Book1_Book1 8" xfId="20343"/>
    <cellStyle name="T_Book1_Book1 8 2" xfId="20344"/>
    <cellStyle name="T_Book1_Book1 8 2 2" xfId="20345"/>
    <cellStyle name="T_Book1_Book1 8 2 3" xfId="20346"/>
    <cellStyle name="T_Book1_Book1 8 3" xfId="20347"/>
    <cellStyle name="T_Book1_Book1 8 4" xfId="20348"/>
    <cellStyle name="T_Book1_Book1 8 5" xfId="20349"/>
    <cellStyle name="T_Book1_Book1 9" xfId="20350"/>
    <cellStyle name="T_Book1_Book1 9 2" xfId="20351"/>
    <cellStyle name="T_Book1_Book1 9 2 2" xfId="20352"/>
    <cellStyle name="T_Book1_Book1 9 2 3" xfId="20353"/>
    <cellStyle name="T_Book1_Book1 9 3" xfId="20354"/>
    <cellStyle name="T_Book1_Book1 9 4" xfId="20355"/>
    <cellStyle name="T_Book1_Book1 9 5" xfId="20356"/>
    <cellStyle name="T_Book1_Book1_1" xfId="20357"/>
    <cellStyle name="T_Book1_Book1_1 10" xfId="20358"/>
    <cellStyle name="T_Book1_Book1_1 11" xfId="20359"/>
    <cellStyle name="T_Book1_Book1_1 2" xfId="20360"/>
    <cellStyle name="T_Book1_Book1_1 2 2" xfId="20361"/>
    <cellStyle name="T_Book1_Book1_1 2 2 2" xfId="20362"/>
    <cellStyle name="T_Book1_Book1_1 2 2 3" xfId="20363"/>
    <cellStyle name="T_Book1_Book1_1 2 3" xfId="20364"/>
    <cellStyle name="T_Book1_Book1_1 2 4" xfId="20365"/>
    <cellStyle name="T_Book1_Book1_1 2 5" xfId="20366"/>
    <cellStyle name="T_Book1_Book1_1 3" xfId="20367"/>
    <cellStyle name="T_Book1_Book1_1 3 2" xfId="20368"/>
    <cellStyle name="T_Book1_Book1_1 3 2 2" xfId="20369"/>
    <cellStyle name="T_Book1_Book1_1 3 2 3" xfId="20370"/>
    <cellStyle name="T_Book1_Book1_1 3 3" xfId="20371"/>
    <cellStyle name="T_Book1_Book1_1 3 4" xfId="20372"/>
    <cellStyle name="T_Book1_Book1_1 3 5" xfId="20373"/>
    <cellStyle name="T_Book1_Book1_1 4" xfId="20374"/>
    <cellStyle name="T_Book1_Book1_1 4 2" xfId="20375"/>
    <cellStyle name="T_Book1_Book1_1 4 2 2" xfId="20376"/>
    <cellStyle name="T_Book1_Book1_1 4 2 3" xfId="20377"/>
    <cellStyle name="T_Book1_Book1_1 4 3" xfId="20378"/>
    <cellStyle name="T_Book1_Book1_1 4 4" xfId="20379"/>
    <cellStyle name="T_Book1_Book1_1 4 5" xfId="20380"/>
    <cellStyle name="T_Book1_Book1_1 5" xfId="20381"/>
    <cellStyle name="T_Book1_Book1_1 5 2" xfId="20382"/>
    <cellStyle name="T_Book1_Book1_1 5 2 2" xfId="20383"/>
    <cellStyle name="T_Book1_Book1_1 5 2 3" xfId="20384"/>
    <cellStyle name="T_Book1_Book1_1 5 3" xfId="20385"/>
    <cellStyle name="T_Book1_Book1_1 5 4" xfId="20386"/>
    <cellStyle name="T_Book1_Book1_1 5 5" xfId="20387"/>
    <cellStyle name="T_Book1_Book1_1 6" xfId="20388"/>
    <cellStyle name="T_Book1_Book1_1 6 2" xfId="20389"/>
    <cellStyle name="T_Book1_Book1_1 6 2 2" xfId="20390"/>
    <cellStyle name="T_Book1_Book1_1 6 2 3" xfId="20391"/>
    <cellStyle name="T_Book1_Book1_1 6 3" xfId="20392"/>
    <cellStyle name="T_Book1_Book1_1 6 4" xfId="20393"/>
    <cellStyle name="T_Book1_Book1_1 6 5" xfId="20394"/>
    <cellStyle name="T_Book1_Book1_1 7" xfId="20395"/>
    <cellStyle name="T_Book1_Book1_1 7 2" xfId="20396"/>
    <cellStyle name="T_Book1_Book1_1 7 3" xfId="20397"/>
    <cellStyle name="T_Book1_Book1_1 7 4" xfId="20398"/>
    <cellStyle name="T_Book1_Book1_1 8" xfId="20399"/>
    <cellStyle name="T_Book1_Book1_1 8 2" xfId="20400"/>
    <cellStyle name="T_Book1_Book1_1 8 3" xfId="20401"/>
    <cellStyle name="T_Book1_Book1_1 8 4" xfId="20402"/>
    <cellStyle name="T_Book1_Book1_1 9" xfId="20403"/>
    <cellStyle name="T_Book1_Book1_1 9 2" xfId="20404"/>
    <cellStyle name="T_Book1_Book1_CAY XANH" xfId="20405"/>
    <cellStyle name="T_Book1_Book1_CAY XANH 10" xfId="20406"/>
    <cellStyle name="T_Book1_Book1_CAY XANH 11" xfId="20407"/>
    <cellStyle name="T_Book1_Book1_CAY XANH 2" xfId="20408"/>
    <cellStyle name="T_Book1_Book1_CAY XANH 2 2" xfId="20409"/>
    <cellStyle name="T_Book1_Book1_CAY XANH 2 2 2" xfId="20410"/>
    <cellStyle name="T_Book1_Book1_CAY XANH 2 2 3" xfId="20411"/>
    <cellStyle name="T_Book1_Book1_CAY XANH 2 3" xfId="20412"/>
    <cellStyle name="T_Book1_Book1_CAY XANH 2 4" xfId="20413"/>
    <cellStyle name="T_Book1_Book1_CAY XANH 2 5" xfId="20414"/>
    <cellStyle name="T_Book1_Book1_CAY XANH 3" xfId="20415"/>
    <cellStyle name="T_Book1_Book1_CAY XANH 3 2" xfId="20416"/>
    <cellStyle name="T_Book1_Book1_CAY XANH 3 2 2" xfId="20417"/>
    <cellStyle name="T_Book1_Book1_CAY XANH 3 2 3" xfId="20418"/>
    <cellStyle name="T_Book1_Book1_CAY XANH 3 3" xfId="20419"/>
    <cellStyle name="T_Book1_Book1_CAY XANH 3 4" xfId="20420"/>
    <cellStyle name="T_Book1_Book1_CAY XANH 3 5" xfId="20421"/>
    <cellStyle name="T_Book1_Book1_CAY XANH 4" xfId="20422"/>
    <cellStyle name="T_Book1_Book1_CAY XANH 4 2" xfId="20423"/>
    <cellStyle name="T_Book1_Book1_CAY XANH 4 2 2" xfId="20424"/>
    <cellStyle name="T_Book1_Book1_CAY XANH 4 2 3" xfId="20425"/>
    <cellStyle name="T_Book1_Book1_CAY XANH 4 3" xfId="20426"/>
    <cellStyle name="T_Book1_Book1_CAY XANH 4 4" xfId="20427"/>
    <cellStyle name="T_Book1_Book1_CAY XANH 4 5" xfId="20428"/>
    <cellStyle name="T_Book1_Book1_CAY XANH 5" xfId="20429"/>
    <cellStyle name="T_Book1_Book1_CAY XANH 5 2" xfId="20430"/>
    <cellStyle name="T_Book1_Book1_CAY XANH 5 2 2" xfId="20431"/>
    <cellStyle name="T_Book1_Book1_CAY XANH 5 2 3" xfId="20432"/>
    <cellStyle name="T_Book1_Book1_CAY XANH 5 3" xfId="20433"/>
    <cellStyle name="T_Book1_Book1_CAY XANH 5 4" xfId="20434"/>
    <cellStyle name="T_Book1_Book1_CAY XANH 5 5" xfId="20435"/>
    <cellStyle name="T_Book1_Book1_CAY XANH 6" xfId="20436"/>
    <cellStyle name="T_Book1_Book1_CAY XANH 6 2" xfId="20437"/>
    <cellStyle name="T_Book1_Book1_CAY XANH 6 2 2" xfId="20438"/>
    <cellStyle name="T_Book1_Book1_CAY XANH 6 2 3" xfId="20439"/>
    <cellStyle name="T_Book1_Book1_CAY XANH 6 3" xfId="20440"/>
    <cellStyle name="T_Book1_Book1_CAY XANH 6 4" xfId="20441"/>
    <cellStyle name="T_Book1_Book1_CAY XANH 6 5" xfId="20442"/>
    <cellStyle name="T_Book1_Book1_CAY XANH 7" xfId="20443"/>
    <cellStyle name="T_Book1_Book1_CAY XANH 7 2" xfId="20444"/>
    <cellStyle name="T_Book1_Book1_CAY XANH 7 3" xfId="20445"/>
    <cellStyle name="T_Book1_Book1_CAY XANH 7 4" xfId="20446"/>
    <cellStyle name="T_Book1_Book1_CAY XANH 8" xfId="20447"/>
    <cellStyle name="T_Book1_Book1_CAY XANH 8 2" xfId="20448"/>
    <cellStyle name="T_Book1_Book1_CAY XANH 8 3" xfId="20449"/>
    <cellStyle name="T_Book1_Book1_CAY XANH 8 4" xfId="20450"/>
    <cellStyle name="T_Book1_Book1_CAY XANH 9" xfId="20451"/>
    <cellStyle name="T_Book1_Book1_CAY XANH 9 2" xfId="20452"/>
    <cellStyle name="T_Book1_Book1_DU TOAN CV 23-9 (phan cay xanh)" xfId="20453"/>
    <cellStyle name="T_Book1_Book1_DU TOAN CV 23-9 (phan cay xanh) 10" xfId="20454"/>
    <cellStyle name="T_Book1_Book1_DU TOAN CV 23-9 (phan cay xanh) 11" xfId="20455"/>
    <cellStyle name="T_Book1_Book1_DU TOAN CV 23-9 (phan cay xanh) 2" xfId="20456"/>
    <cellStyle name="T_Book1_Book1_DU TOAN CV 23-9 (phan cay xanh) 2 2" xfId="20457"/>
    <cellStyle name="T_Book1_Book1_DU TOAN CV 23-9 (phan cay xanh) 2 2 2" xfId="20458"/>
    <cellStyle name="T_Book1_Book1_DU TOAN CV 23-9 (phan cay xanh) 2 2 3" xfId="20459"/>
    <cellStyle name="T_Book1_Book1_DU TOAN CV 23-9 (phan cay xanh) 2 3" xfId="20460"/>
    <cellStyle name="T_Book1_Book1_DU TOAN CV 23-9 (phan cay xanh) 2 4" xfId="20461"/>
    <cellStyle name="T_Book1_Book1_DU TOAN CV 23-9 (phan cay xanh) 2 5" xfId="20462"/>
    <cellStyle name="T_Book1_Book1_DU TOAN CV 23-9 (phan cay xanh) 3" xfId="20463"/>
    <cellStyle name="T_Book1_Book1_DU TOAN CV 23-9 (phan cay xanh) 3 2" xfId="20464"/>
    <cellStyle name="T_Book1_Book1_DU TOAN CV 23-9 (phan cay xanh) 3 2 2" xfId="20465"/>
    <cellStyle name="T_Book1_Book1_DU TOAN CV 23-9 (phan cay xanh) 3 2 3" xfId="20466"/>
    <cellStyle name="T_Book1_Book1_DU TOAN CV 23-9 (phan cay xanh) 3 3" xfId="20467"/>
    <cellStyle name="T_Book1_Book1_DU TOAN CV 23-9 (phan cay xanh) 3 4" xfId="20468"/>
    <cellStyle name="T_Book1_Book1_DU TOAN CV 23-9 (phan cay xanh) 3 5" xfId="20469"/>
    <cellStyle name="T_Book1_Book1_DU TOAN CV 23-9 (phan cay xanh) 4" xfId="20470"/>
    <cellStyle name="T_Book1_Book1_DU TOAN CV 23-9 (phan cay xanh) 4 2" xfId="20471"/>
    <cellStyle name="T_Book1_Book1_DU TOAN CV 23-9 (phan cay xanh) 4 2 2" xfId="20472"/>
    <cellStyle name="T_Book1_Book1_DU TOAN CV 23-9 (phan cay xanh) 4 2 3" xfId="20473"/>
    <cellStyle name="T_Book1_Book1_DU TOAN CV 23-9 (phan cay xanh) 4 3" xfId="20474"/>
    <cellStyle name="T_Book1_Book1_DU TOAN CV 23-9 (phan cay xanh) 4 4" xfId="20475"/>
    <cellStyle name="T_Book1_Book1_DU TOAN CV 23-9 (phan cay xanh) 4 5" xfId="20476"/>
    <cellStyle name="T_Book1_Book1_DU TOAN CV 23-9 (phan cay xanh) 5" xfId="20477"/>
    <cellStyle name="T_Book1_Book1_DU TOAN CV 23-9 (phan cay xanh) 5 2" xfId="20478"/>
    <cellStyle name="T_Book1_Book1_DU TOAN CV 23-9 (phan cay xanh) 5 2 2" xfId="20479"/>
    <cellStyle name="T_Book1_Book1_DU TOAN CV 23-9 (phan cay xanh) 5 2 3" xfId="20480"/>
    <cellStyle name="T_Book1_Book1_DU TOAN CV 23-9 (phan cay xanh) 5 3" xfId="20481"/>
    <cellStyle name="T_Book1_Book1_DU TOAN CV 23-9 (phan cay xanh) 5 4" xfId="20482"/>
    <cellStyle name="T_Book1_Book1_DU TOAN CV 23-9 (phan cay xanh) 5 5" xfId="20483"/>
    <cellStyle name="T_Book1_Book1_DU TOAN CV 23-9 (phan cay xanh) 6" xfId="20484"/>
    <cellStyle name="T_Book1_Book1_DU TOAN CV 23-9 (phan cay xanh) 6 2" xfId="20485"/>
    <cellStyle name="T_Book1_Book1_DU TOAN CV 23-9 (phan cay xanh) 6 2 2" xfId="20486"/>
    <cellStyle name="T_Book1_Book1_DU TOAN CV 23-9 (phan cay xanh) 6 2 3" xfId="20487"/>
    <cellStyle name="T_Book1_Book1_DU TOAN CV 23-9 (phan cay xanh) 6 3" xfId="20488"/>
    <cellStyle name="T_Book1_Book1_DU TOAN CV 23-9 (phan cay xanh) 6 4" xfId="20489"/>
    <cellStyle name="T_Book1_Book1_DU TOAN CV 23-9 (phan cay xanh) 6 5" xfId="20490"/>
    <cellStyle name="T_Book1_Book1_DU TOAN CV 23-9 (phan cay xanh) 7" xfId="20491"/>
    <cellStyle name="T_Book1_Book1_DU TOAN CV 23-9 (phan cay xanh) 7 2" xfId="20492"/>
    <cellStyle name="T_Book1_Book1_DU TOAN CV 23-9 (phan cay xanh) 7 3" xfId="20493"/>
    <cellStyle name="T_Book1_Book1_DU TOAN CV 23-9 (phan cay xanh) 7 4" xfId="20494"/>
    <cellStyle name="T_Book1_Book1_DU TOAN CV 23-9 (phan cay xanh) 8" xfId="20495"/>
    <cellStyle name="T_Book1_Book1_DU TOAN CV 23-9 (phan cay xanh) 8 2" xfId="20496"/>
    <cellStyle name="T_Book1_Book1_DU TOAN CV 23-9 (phan cay xanh) 8 3" xfId="20497"/>
    <cellStyle name="T_Book1_Book1_DU TOAN CV 23-9 (phan cay xanh) 8 4" xfId="20498"/>
    <cellStyle name="T_Book1_Book1_DU TOAN CV 23-9 (phan cay xanh) 9" xfId="20499"/>
    <cellStyle name="T_Book1_Book1_DU TOAN CV 23-9 (phan cay xanh) 9 2" xfId="20500"/>
    <cellStyle name="T_Book1_Book1_DU TOAN CV 23-9 ++++" xfId="20501"/>
    <cellStyle name="T_Book1_Book1_DU TOAN CV 23-9 ++++ 10" xfId="20502"/>
    <cellStyle name="T_Book1_Book1_DU TOAN CV 23-9 ++++ 11" xfId="20503"/>
    <cellStyle name="T_Book1_Book1_DU TOAN CV 23-9 ++++ 2" xfId="20504"/>
    <cellStyle name="T_Book1_Book1_DU TOAN CV 23-9 ++++ 2 2" xfId="20505"/>
    <cellStyle name="T_Book1_Book1_DU TOAN CV 23-9 ++++ 2 2 2" xfId="20506"/>
    <cellStyle name="T_Book1_Book1_DU TOAN CV 23-9 ++++ 2 2 3" xfId="20507"/>
    <cellStyle name="T_Book1_Book1_DU TOAN CV 23-9 ++++ 2 3" xfId="20508"/>
    <cellStyle name="T_Book1_Book1_DU TOAN CV 23-9 ++++ 2 4" xfId="20509"/>
    <cellStyle name="T_Book1_Book1_DU TOAN CV 23-9 ++++ 2 5" xfId="20510"/>
    <cellStyle name="T_Book1_Book1_DU TOAN CV 23-9 ++++ 3" xfId="20511"/>
    <cellStyle name="T_Book1_Book1_DU TOAN CV 23-9 ++++ 3 2" xfId="20512"/>
    <cellStyle name="T_Book1_Book1_DU TOAN CV 23-9 ++++ 3 2 2" xfId="20513"/>
    <cellStyle name="T_Book1_Book1_DU TOAN CV 23-9 ++++ 3 2 3" xfId="20514"/>
    <cellStyle name="T_Book1_Book1_DU TOAN CV 23-9 ++++ 3 3" xfId="20515"/>
    <cellStyle name="T_Book1_Book1_DU TOAN CV 23-9 ++++ 3 4" xfId="20516"/>
    <cellStyle name="T_Book1_Book1_DU TOAN CV 23-9 ++++ 3 5" xfId="20517"/>
    <cellStyle name="T_Book1_Book1_DU TOAN CV 23-9 ++++ 4" xfId="20518"/>
    <cellStyle name="T_Book1_Book1_DU TOAN CV 23-9 ++++ 4 2" xfId="20519"/>
    <cellStyle name="T_Book1_Book1_DU TOAN CV 23-9 ++++ 4 2 2" xfId="20520"/>
    <cellStyle name="T_Book1_Book1_DU TOAN CV 23-9 ++++ 4 2 3" xfId="20521"/>
    <cellStyle name="T_Book1_Book1_DU TOAN CV 23-9 ++++ 4 3" xfId="20522"/>
    <cellStyle name="T_Book1_Book1_DU TOAN CV 23-9 ++++ 4 4" xfId="20523"/>
    <cellStyle name="T_Book1_Book1_DU TOAN CV 23-9 ++++ 4 5" xfId="20524"/>
    <cellStyle name="T_Book1_Book1_DU TOAN CV 23-9 ++++ 5" xfId="20525"/>
    <cellStyle name="T_Book1_Book1_DU TOAN CV 23-9 ++++ 5 2" xfId="20526"/>
    <cellStyle name="T_Book1_Book1_DU TOAN CV 23-9 ++++ 5 2 2" xfId="20527"/>
    <cellStyle name="T_Book1_Book1_DU TOAN CV 23-9 ++++ 5 2 3" xfId="20528"/>
    <cellStyle name="T_Book1_Book1_DU TOAN CV 23-9 ++++ 5 3" xfId="20529"/>
    <cellStyle name="T_Book1_Book1_DU TOAN CV 23-9 ++++ 5 4" xfId="20530"/>
    <cellStyle name="T_Book1_Book1_DU TOAN CV 23-9 ++++ 5 5" xfId="20531"/>
    <cellStyle name="T_Book1_Book1_DU TOAN CV 23-9 ++++ 6" xfId="20532"/>
    <cellStyle name="T_Book1_Book1_DU TOAN CV 23-9 ++++ 6 2" xfId="20533"/>
    <cellStyle name="T_Book1_Book1_DU TOAN CV 23-9 ++++ 6 2 2" xfId="20534"/>
    <cellStyle name="T_Book1_Book1_DU TOAN CV 23-9 ++++ 6 2 3" xfId="20535"/>
    <cellStyle name="T_Book1_Book1_DU TOAN CV 23-9 ++++ 6 3" xfId="20536"/>
    <cellStyle name="T_Book1_Book1_DU TOAN CV 23-9 ++++ 6 4" xfId="20537"/>
    <cellStyle name="T_Book1_Book1_DU TOAN CV 23-9 ++++ 6 5" xfId="20538"/>
    <cellStyle name="T_Book1_Book1_DU TOAN CV 23-9 ++++ 7" xfId="20539"/>
    <cellStyle name="T_Book1_Book1_DU TOAN CV 23-9 ++++ 7 2" xfId="20540"/>
    <cellStyle name="T_Book1_Book1_DU TOAN CV 23-9 ++++ 7 3" xfId="20541"/>
    <cellStyle name="T_Book1_Book1_DU TOAN CV 23-9 ++++ 7 4" xfId="20542"/>
    <cellStyle name="T_Book1_Book1_DU TOAN CV 23-9 ++++ 8" xfId="20543"/>
    <cellStyle name="T_Book1_Book1_DU TOAN CV 23-9 ++++ 8 2" xfId="20544"/>
    <cellStyle name="T_Book1_Book1_DU TOAN CV 23-9 ++++ 8 3" xfId="20545"/>
    <cellStyle name="T_Book1_Book1_DU TOAN CV 23-9 ++++ 8 4" xfId="20546"/>
    <cellStyle name="T_Book1_Book1_DU TOAN CV 23-9 ++++ 9" xfId="20547"/>
    <cellStyle name="T_Book1_Book1_DU TOAN CV 23-9 ++++ 9 2" xfId="20548"/>
    <cellStyle name="T_Book1_Book1_DU TOAN CV 23-9 SUA" xfId="20549"/>
    <cellStyle name="T_Book1_Book1_DU TOAN CV 23-9 SUA 10" xfId="20550"/>
    <cellStyle name="T_Book1_Book1_DU TOAN CV 23-9 SUA 11" xfId="20551"/>
    <cellStyle name="T_Book1_Book1_DU TOAN CV 23-9 SUA 2" xfId="20552"/>
    <cellStyle name="T_Book1_Book1_DU TOAN CV 23-9 SUA 2 2" xfId="20553"/>
    <cellStyle name="T_Book1_Book1_DU TOAN CV 23-9 SUA 2 2 2" xfId="20554"/>
    <cellStyle name="T_Book1_Book1_DU TOAN CV 23-9 SUA 2 2 3" xfId="20555"/>
    <cellStyle name="T_Book1_Book1_DU TOAN CV 23-9 SUA 2 3" xfId="20556"/>
    <cellStyle name="T_Book1_Book1_DU TOAN CV 23-9 SUA 2 4" xfId="20557"/>
    <cellStyle name="T_Book1_Book1_DU TOAN CV 23-9 SUA 2 5" xfId="20558"/>
    <cellStyle name="T_Book1_Book1_DU TOAN CV 23-9 SUA 3" xfId="20559"/>
    <cellStyle name="T_Book1_Book1_DU TOAN CV 23-9 SUA 3 2" xfId="20560"/>
    <cellStyle name="T_Book1_Book1_DU TOAN CV 23-9 SUA 3 2 2" xfId="20561"/>
    <cellStyle name="T_Book1_Book1_DU TOAN CV 23-9 SUA 3 2 3" xfId="20562"/>
    <cellStyle name="T_Book1_Book1_DU TOAN CV 23-9 SUA 3 3" xfId="20563"/>
    <cellStyle name="T_Book1_Book1_DU TOAN CV 23-9 SUA 3 4" xfId="20564"/>
    <cellStyle name="T_Book1_Book1_DU TOAN CV 23-9 SUA 3 5" xfId="20565"/>
    <cellStyle name="T_Book1_Book1_DU TOAN CV 23-9 SUA 4" xfId="20566"/>
    <cellStyle name="T_Book1_Book1_DU TOAN CV 23-9 SUA 4 2" xfId="20567"/>
    <cellStyle name="T_Book1_Book1_DU TOAN CV 23-9 SUA 4 2 2" xfId="20568"/>
    <cellStyle name="T_Book1_Book1_DU TOAN CV 23-9 SUA 4 2 3" xfId="20569"/>
    <cellStyle name="T_Book1_Book1_DU TOAN CV 23-9 SUA 4 3" xfId="20570"/>
    <cellStyle name="T_Book1_Book1_DU TOAN CV 23-9 SUA 4 4" xfId="20571"/>
    <cellStyle name="T_Book1_Book1_DU TOAN CV 23-9 SUA 4 5" xfId="20572"/>
    <cellStyle name="T_Book1_Book1_DU TOAN CV 23-9 SUA 5" xfId="20573"/>
    <cellStyle name="T_Book1_Book1_DU TOAN CV 23-9 SUA 5 2" xfId="20574"/>
    <cellStyle name="T_Book1_Book1_DU TOAN CV 23-9 SUA 5 2 2" xfId="20575"/>
    <cellStyle name="T_Book1_Book1_DU TOAN CV 23-9 SUA 5 2 3" xfId="20576"/>
    <cellStyle name="T_Book1_Book1_DU TOAN CV 23-9 SUA 5 3" xfId="20577"/>
    <cellStyle name="T_Book1_Book1_DU TOAN CV 23-9 SUA 5 4" xfId="20578"/>
    <cellStyle name="T_Book1_Book1_DU TOAN CV 23-9 SUA 5 5" xfId="20579"/>
    <cellStyle name="T_Book1_Book1_DU TOAN CV 23-9 SUA 6" xfId="20580"/>
    <cellStyle name="T_Book1_Book1_DU TOAN CV 23-9 SUA 6 2" xfId="20581"/>
    <cellStyle name="T_Book1_Book1_DU TOAN CV 23-9 SUA 6 2 2" xfId="20582"/>
    <cellStyle name="T_Book1_Book1_DU TOAN CV 23-9 SUA 6 2 3" xfId="20583"/>
    <cellStyle name="T_Book1_Book1_DU TOAN CV 23-9 SUA 6 3" xfId="20584"/>
    <cellStyle name="T_Book1_Book1_DU TOAN CV 23-9 SUA 6 4" xfId="20585"/>
    <cellStyle name="T_Book1_Book1_DU TOAN CV 23-9 SUA 6 5" xfId="20586"/>
    <cellStyle name="T_Book1_Book1_DU TOAN CV 23-9 SUA 7" xfId="20587"/>
    <cellStyle name="T_Book1_Book1_DU TOAN CV 23-9 SUA 7 2" xfId="20588"/>
    <cellStyle name="T_Book1_Book1_DU TOAN CV 23-9 SUA 7 3" xfId="20589"/>
    <cellStyle name="T_Book1_Book1_DU TOAN CV 23-9 SUA 7 4" xfId="20590"/>
    <cellStyle name="T_Book1_Book1_DU TOAN CV 23-9 SUA 8" xfId="20591"/>
    <cellStyle name="T_Book1_Book1_DU TOAN CV 23-9 SUA 8 2" xfId="20592"/>
    <cellStyle name="T_Book1_Book1_DU TOAN CV 23-9 SUA 8 3" xfId="20593"/>
    <cellStyle name="T_Book1_Book1_DU TOAN CV 23-9 SUA 8 4" xfId="20594"/>
    <cellStyle name="T_Book1_Book1_DU TOAN CV 23-9 SUA 9" xfId="20595"/>
    <cellStyle name="T_Book1_Book1_DU TOAN CV 23-9 SUA 9 2" xfId="20596"/>
    <cellStyle name="T_Book1_Book1_DU TOAN CV tao dan (phan cay xanh)" xfId="20597"/>
    <cellStyle name="T_Book1_Book1_DU TOAN CV tao dan (phan cay xanh) 10" xfId="20598"/>
    <cellStyle name="T_Book1_Book1_DU TOAN CV tao dan (phan cay xanh) 11" xfId="20599"/>
    <cellStyle name="T_Book1_Book1_DU TOAN CV tao dan (phan cay xanh) 2" xfId="20600"/>
    <cellStyle name="T_Book1_Book1_DU TOAN CV tao dan (phan cay xanh) 2 2" xfId="20601"/>
    <cellStyle name="T_Book1_Book1_DU TOAN CV tao dan (phan cay xanh) 2 2 2" xfId="20602"/>
    <cellStyle name="T_Book1_Book1_DU TOAN CV tao dan (phan cay xanh) 2 2 3" xfId="20603"/>
    <cellStyle name="T_Book1_Book1_DU TOAN CV tao dan (phan cay xanh) 2 3" xfId="20604"/>
    <cellStyle name="T_Book1_Book1_DU TOAN CV tao dan (phan cay xanh) 2 4" xfId="20605"/>
    <cellStyle name="T_Book1_Book1_DU TOAN CV tao dan (phan cay xanh) 2 5" xfId="20606"/>
    <cellStyle name="T_Book1_Book1_DU TOAN CV tao dan (phan cay xanh) 3" xfId="20607"/>
    <cellStyle name="T_Book1_Book1_DU TOAN CV tao dan (phan cay xanh) 3 2" xfId="20608"/>
    <cellStyle name="T_Book1_Book1_DU TOAN CV tao dan (phan cay xanh) 3 2 2" xfId="20609"/>
    <cellStyle name="T_Book1_Book1_DU TOAN CV tao dan (phan cay xanh) 3 2 3" xfId="20610"/>
    <cellStyle name="T_Book1_Book1_DU TOAN CV tao dan (phan cay xanh) 3 3" xfId="20611"/>
    <cellStyle name="T_Book1_Book1_DU TOAN CV tao dan (phan cay xanh) 3 4" xfId="20612"/>
    <cellStyle name="T_Book1_Book1_DU TOAN CV tao dan (phan cay xanh) 3 5" xfId="20613"/>
    <cellStyle name="T_Book1_Book1_DU TOAN CV tao dan (phan cay xanh) 4" xfId="20614"/>
    <cellStyle name="T_Book1_Book1_DU TOAN CV tao dan (phan cay xanh) 4 2" xfId="20615"/>
    <cellStyle name="T_Book1_Book1_DU TOAN CV tao dan (phan cay xanh) 4 2 2" xfId="20616"/>
    <cellStyle name="T_Book1_Book1_DU TOAN CV tao dan (phan cay xanh) 4 2 3" xfId="20617"/>
    <cellStyle name="T_Book1_Book1_DU TOAN CV tao dan (phan cay xanh) 4 3" xfId="20618"/>
    <cellStyle name="T_Book1_Book1_DU TOAN CV tao dan (phan cay xanh) 4 4" xfId="20619"/>
    <cellStyle name="T_Book1_Book1_DU TOAN CV tao dan (phan cay xanh) 4 5" xfId="20620"/>
    <cellStyle name="T_Book1_Book1_DU TOAN CV tao dan (phan cay xanh) 5" xfId="20621"/>
    <cellStyle name="T_Book1_Book1_DU TOAN CV tao dan (phan cay xanh) 5 2" xfId="20622"/>
    <cellStyle name="T_Book1_Book1_DU TOAN CV tao dan (phan cay xanh) 5 2 2" xfId="20623"/>
    <cellStyle name="T_Book1_Book1_DU TOAN CV tao dan (phan cay xanh) 5 2 3" xfId="20624"/>
    <cellStyle name="T_Book1_Book1_DU TOAN CV tao dan (phan cay xanh) 5 3" xfId="20625"/>
    <cellStyle name="T_Book1_Book1_DU TOAN CV tao dan (phan cay xanh) 5 4" xfId="20626"/>
    <cellStyle name="T_Book1_Book1_DU TOAN CV tao dan (phan cay xanh) 5 5" xfId="20627"/>
    <cellStyle name="T_Book1_Book1_DU TOAN CV tao dan (phan cay xanh) 6" xfId="20628"/>
    <cellStyle name="T_Book1_Book1_DU TOAN CV tao dan (phan cay xanh) 6 2" xfId="20629"/>
    <cellStyle name="T_Book1_Book1_DU TOAN CV tao dan (phan cay xanh) 6 2 2" xfId="20630"/>
    <cellStyle name="T_Book1_Book1_DU TOAN CV tao dan (phan cay xanh) 6 2 3" xfId="20631"/>
    <cellStyle name="T_Book1_Book1_DU TOAN CV tao dan (phan cay xanh) 6 3" xfId="20632"/>
    <cellStyle name="T_Book1_Book1_DU TOAN CV tao dan (phan cay xanh) 6 4" xfId="20633"/>
    <cellStyle name="T_Book1_Book1_DU TOAN CV tao dan (phan cay xanh) 6 5" xfId="20634"/>
    <cellStyle name="T_Book1_Book1_DU TOAN CV tao dan (phan cay xanh) 7" xfId="20635"/>
    <cellStyle name="T_Book1_Book1_DU TOAN CV tao dan (phan cay xanh) 7 2" xfId="20636"/>
    <cellStyle name="T_Book1_Book1_DU TOAN CV tao dan (phan cay xanh) 7 3" xfId="20637"/>
    <cellStyle name="T_Book1_Book1_DU TOAN CV tao dan (phan cay xanh) 7 4" xfId="20638"/>
    <cellStyle name="T_Book1_Book1_DU TOAN CV tao dan (phan cay xanh) 8" xfId="20639"/>
    <cellStyle name="T_Book1_Book1_DU TOAN CV tao dan (phan cay xanh) 8 2" xfId="20640"/>
    <cellStyle name="T_Book1_Book1_DU TOAN CV tao dan (phan cay xanh) 8 3" xfId="20641"/>
    <cellStyle name="T_Book1_Book1_DU TOAN CV tao dan (phan cay xanh) 8 4" xfId="20642"/>
    <cellStyle name="T_Book1_Book1_DU TOAN CV tao dan (phan cay xanh) 9" xfId="20643"/>
    <cellStyle name="T_Book1_Book1_DU TOAN CV tao dan (phan cay xanh) 9 2" xfId="20644"/>
    <cellStyle name="T_Book1_Book1_KLCX" xfId="20645"/>
    <cellStyle name="T_Book1_Book1_KLCX 10" xfId="20646"/>
    <cellStyle name="T_Book1_Book1_KLCX 11" xfId="20647"/>
    <cellStyle name="T_Book1_Book1_KLCX 2" xfId="20648"/>
    <cellStyle name="T_Book1_Book1_KLCX 2 2" xfId="20649"/>
    <cellStyle name="T_Book1_Book1_KLCX 2 2 2" xfId="20650"/>
    <cellStyle name="T_Book1_Book1_KLCX 2 2 3" xfId="20651"/>
    <cellStyle name="T_Book1_Book1_KLCX 2 3" xfId="20652"/>
    <cellStyle name="T_Book1_Book1_KLCX 2 4" xfId="20653"/>
    <cellStyle name="T_Book1_Book1_KLCX 2 5" xfId="20654"/>
    <cellStyle name="T_Book1_Book1_KLCX 3" xfId="20655"/>
    <cellStyle name="T_Book1_Book1_KLCX 3 2" xfId="20656"/>
    <cellStyle name="T_Book1_Book1_KLCX 3 2 2" xfId="20657"/>
    <cellStyle name="T_Book1_Book1_KLCX 3 2 3" xfId="20658"/>
    <cellStyle name="T_Book1_Book1_KLCX 3 3" xfId="20659"/>
    <cellStyle name="T_Book1_Book1_KLCX 3 4" xfId="20660"/>
    <cellStyle name="T_Book1_Book1_KLCX 3 5" xfId="20661"/>
    <cellStyle name="T_Book1_Book1_KLCX 4" xfId="20662"/>
    <cellStyle name="T_Book1_Book1_KLCX 4 2" xfId="20663"/>
    <cellStyle name="T_Book1_Book1_KLCX 4 2 2" xfId="20664"/>
    <cellStyle name="T_Book1_Book1_KLCX 4 2 3" xfId="20665"/>
    <cellStyle name="T_Book1_Book1_KLCX 4 3" xfId="20666"/>
    <cellStyle name="T_Book1_Book1_KLCX 4 4" xfId="20667"/>
    <cellStyle name="T_Book1_Book1_KLCX 4 5" xfId="20668"/>
    <cellStyle name="T_Book1_Book1_KLCX 5" xfId="20669"/>
    <cellStyle name="T_Book1_Book1_KLCX 5 2" xfId="20670"/>
    <cellStyle name="T_Book1_Book1_KLCX 5 2 2" xfId="20671"/>
    <cellStyle name="T_Book1_Book1_KLCX 5 2 3" xfId="20672"/>
    <cellStyle name="T_Book1_Book1_KLCX 5 3" xfId="20673"/>
    <cellStyle name="T_Book1_Book1_KLCX 5 4" xfId="20674"/>
    <cellStyle name="T_Book1_Book1_KLCX 5 5" xfId="20675"/>
    <cellStyle name="T_Book1_Book1_KLCX 6" xfId="20676"/>
    <cellStyle name="T_Book1_Book1_KLCX 6 2" xfId="20677"/>
    <cellStyle name="T_Book1_Book1_KLCX 6 2 2" xfId="20678"/>
    <cellStyle name="T_Book1_Book1_KLCX 6 2 3" xfId="20679"/>
    <cellStyle name="T_Book1_Book1_KLCX 6 3" xfId="20680"/>
    <cellStyle name="T_Book1_Book1_KLCX 6 4" xfId="20681"/>
    <cellStyle name="T_Book1_Book1_KLCX 6 5" xfId="20682"/>
    <cellStyle name="T_Book1_Book1_KLCX 7" xfId="20683"/>
    <cellStyle name="T_Book1_Book1_KLCX 7 2" xfId="20684"/>
    <cellStyle name="T_Book1_Book1_KLCX 7 3" xfId="20685"/>
    <cellStyle name="T_Book1_Book1_KLCX 7 4" xfId="20686"/>
    <cellStyle name="T_Book1_Book1_KLCX 8" xfId="20687"/>
    <cellStyle name="T_Book1_Book1_KLCX 8 2" xfId="20688"/>
    <cellStyle name="T_Book1_Book1_KLCX 8 3" xfId="20689"/>
    <cellStyle name="T_Book1_Book1_KLCX 8 4" xfId="20690"/>
    <cellStyle name="T_Book1_Book1_KLCX 9" xfId="20691"/>
    <cellStyle name="T_Book1_Book1_KLCX 9 2" xfId="20692"/>
    <cellStyle name="T_Book1_Book1_PTVT CX" xfId="20693"/>
    <cellStyle name="T_Book1_Book1_PTVT CX 10" xfId="20694"/>
    <cellStyle name="T_Book1_Book1_PTVT CX 11" xfId="20695"/>
    <cellStyle name="T_Book1_Book1_PTVT CX 2" xfId="20696"/>
    <cellStyle name="T_Book1_Book1_PTVT CX 2 2" xfId="20697"/>
    <cellStyle name="T_Book1_Book1_PTVT CX 2 2 2" xfId="20698"/>
    <cellStyle name="T_Book1_Book1_PTVT CX 2 2 3" xfId="20699"/>
    <cellStyle name="T_Book1_Book1_PTVT CX 2 3" xfId="20700"/>
    <cellStyle name="T_Book1_Book1_PTVT CX 2 4" xfId="20701"/>
    <cellStyle name="T_Book1_Book1_PTVT CX 2 5" xfId="20702"/>
    <cellStyle name="T_Book1_Book1_PTVT CX 3" xfId="20703"/>
    <cellStyle name="T_Book1_Book1_PTVT CX 3 2" xfId="20704"/>
    <cellStyle name="T_Book1_Book1_PTVT CX 3 2 2" xfId="20705"/>
    <cellStyle name="T_Book1_Book1_PTVT CX 3 2 3" xfId="20706"/>
    <cellStyle name="T_Book1_Book1_PTVT CX 3 3" xfId="20707"/>
    <cellStyle name="T_Book1_Book1_PTVT CX 3 4" xfId="20708"/>
    <cellStyle name="T_Book1_Book1_PTVT CX 3 5" xfId="20709"/>
    <cellStyle name="T_Book1_Book1_PTVT CX 4" xfId="20710"/>
    <cellStyle name="T_Book1_Book1_PTVT CX 4 2" xfId="20711"/>
    <cellStyle name="T_Book1_Book1_PTVT CX 4 2 2" xfId="20712"/>
    <cellStyle name="T_Book1_Book1_PTVT CX 4 2 3" xfId="20713"/>
    <cellStyle name="T_Book1_Book1_PTVT CX 4 3" xfId="20714"/>
    <cellStyle name="T_Book1_Book1_PTVT CX 4 4" xfId="20715"/>
    <cellStyle name="T_Book1_Book1_PTVT CX 4 5" xfId="20716"/>
    <cellStyle name="T_Book1_Book1_PTVT CX 5" xfId="20717"/>
    <cellStyle name="T_Book1_Book1_PTVT CX 5 2" xfId="20718"/>
    <cellStyle name="T_Book1_Book1_PTVT CX 5 2 2" xfId="20719"/>
    <cellStyle name="T_Book1_Book1_PTVT CX 5 2 3" xfId="20720"/>
    <cellStyle name="T_Book1_Book1_PTVT CX 5 3" xfId="20721"/>
    <cellStyle name="T_Book1_Book1_PTVT CX 5 4" xfId="20722"/>
    <cellStyle name="T_Book1_Book1_PTVT CX 5 5" xfId="20723"/>
    <cellStyle name="T_Book1_Book1_PTVT CX 6" xfId="20724"/>
    <cellStyle name="T_Book1_Book1_PTVT CX 6 2" xfId="20725"/>
    <cellStyle name="T_Book1_Book1_PTVT CX 6 2 2" xfId="20726"/>
    <cellStyle name="T_Book1_Book1_PTVT CX 6 2 3" xfId="20727"/>
    <cellStyle name="T_Book1_Book1_PTVT CX 6 3" xfId="20728"/>
    <cellStyle name="T_Book1_Book1_PTVT CX 6 4" xfId="20729"/>
    <cellStyle name="T_Book1_Book1_PTVT CX 6 5" xfId="20730"/>
    <cellStyle name="T_Book1_Book1_PTVT CX 7" xfId="20731"/>
    <cellStyle name="T_Book1_Book1_PTVT CX 7 2" xfId="20732"/>
    <cellStyle name="T_Book1_Book1_PTVT CX 7 3" xfId="20733"/>
    <cellStyle name="T_Book1_Book1_PTVT CX 7 4" xfId="20734"/>
    <cellStyle name="T_Book1_Book1_PTVT CX 8" xfId="20735"/>
    <cellStyle name="T_Book1_Book1_PTVT CX 8 2" xfId="20736"/>
    <cellStyle name="T_Book1_Book1_PTVT CX 8 3" xfId="20737"/>
    <cellStyle name="T_Book1_Book1_PTVT CX 8 4" xfId="20738"/>
    <cellStyle name="T_Book1_Book1_PTVT CX 9" xfId="20739"/>
    <cellStyle name="T_Book1_Book1_PTVT CX 9 2" xfId="20740"/>
    <cellStyle name="T_Book1_Book1_thiet bi tao dan" xfId="20837"/>
    <cellStyle name="T_Book1_Book1_thiet bi tao dan 10" xfId="20838"/>
    <cellStyle name="T_Book1_Book1_thiet bi tao dan 11" xfId="20839"/>
    <cellStyle name="T_Book1_Book1_thiet bi tao dan 2" xfId="20840"/>
    <cellStyle name="T_Book1_Book1_thiet bi tao dan 2 2" xfId="20841"/>
    <cellStyle name="T_Book1_Book1_thiet bi tao dan 2 2 2" xfId="20842"/>
    <cellStyle name="T_Book1_Book1_thiet bi tao dan 2 2 3" xfId="20843"/>
    <cellStyle name="T_Book1_Book1_thiet bi tao dan 2 3" xfId="20844"/>
    <cellStyle name="T_Book1_Book1_thiet bi tao dan 2 4" xfId="20845"/>
    <cellStyle name="T_Book1_Book1_thiet bi tao dan 2 5" xfId="20846"/>
    <cellStyle name="T_Book1_Book1_thiet bi tao dan 3" xfId="20847"/>
    <cellStyle name="T_Book1_Book1_thiet bi tao dan 3 2" xfId="20848"/>
    <cellStyle name="T_Book1_Book1_thiet bi tao dan 3 2 2" xfId="20849"/>
    <cellStyle name="T_Book1_Book1_thiet bi tao dan 3 2 3" xfId="20850"/>
    <cellStyle name="T_Book1_Book1_thiet bi tao dan 3 3" xfId="20851"/>
    <cellStyle name="T_Book1_Book1_thiet bi tao dan 3 4" xfId="20852"/>
    <cellStyle name="T_Book1_Book1_thiet bi tao dan 3 5" xfId="20853"/>
    <cellStyle name="T_Book1_Book1_thiet bi tao dan 4" xfId="20854"/>
    <cellStyle name="T_Book1_Book1_thiet bi tao dan 4 2" xfId="20855"/>
    <cellStyle name="T_Book1_Book1_thiet bi tao dan 4 2 2" xfId="20856"/>
    <cellStyle name="T_Book1_Book1_thiet bi tao dan 4 2 3" xfId="20857"/>
    <cellStyle name="T_Book1_Book1_thiet bi tao dan 4 3" xfId="20858"/>
    <cellStyle name="T_Book1_Book1_thiet bi tao dan 4 4" xfId="20859"/>
    <cellStyle name="T_Book1_Book1_thiet bi tao dan 4 5" xfId="20860"/>
    <cellStyle name="T_Book1_Book1_thiet bi tao dan 5" xfId="20861"/>
    <cellStyle name="T_Book1_Book1_thiet bi tao dan 5 2" xfId="20862"/>
    <cellStyle name="T_Book1_Book1_thiet bi tao dan 5 2 2" xfId="20863"/>
    <cellStyle name="T_Book1_Book1_thiet bi tao dan 5 2 3" xfId="20864"/>
    <cellStyle name="T_Book1_Book1_thiet bi tao dan 5 3" xfId="20865"/>
    <cellStyle name="T_Book1_Book1_thiet bi tao dan 5 4" xfId="20866"/>
    <cellStyle name="T_Book1_Book1_thiet bi tao dan 5 5" xfId="20867"/>
    <cellStyle name="T_Book1_Book1_thiet bi tao dan 6" xfId="20868"/>
    <cellStyle name="T_Book1_Book1_thiet bi tao dan 6 2" xfId="20869"/>
    <cellStyle name="T_Book1_Book1_thiet bi tao dan 6 2 2" xfId="20870"/>
    <cellStyle name="T_Book1_Book1_thiet bi tao dan 6 2 3" xfId="20871"/>
    <cellStyle name="T_Book1_Book1_thiet bi tao dan 6 3" xfId="20872"/>
    <cellStyle name="T_Book1_Book1_thiet bi tao dan 6 4" xfId="20873"/>
    <cellStyle name="T_Book1_Book1_thiet bi tao dan 6 5" xfId="20874"/>
    <cellStyle name="T_Book1_Book1_thiet bi tao dan 7" xfId="20875"/>
    <cellStyle name="T_Book1_Book1_thiet bi tao dan 7 2" xfId="20876"/>
    <cellStyle name="T_Book1_Book1_thiet bi tao dan 7 3" xfId="20877"/>
    <cellStyle name="T_Book1_Book1_thiet bi tao dan 7 4" xfId="20878"/>
    <cellStyle name="T_Book1_Book1_thiet bi tao dan 8" xfId="20879"/>
    <cellStyle name="T_Book1_Book1_thiet bi tao dan 8 2" xfId="20880"/>
    <cellStyle name="T_Book1_Book1_thiet bi tao dan 8 3" xfId="20881"/>
    <cellStyle name="T_Book1_Book1_thiet bi tao dan 8 4" xfId="20882"/>
    <cellStyle name="T_Book1_Book1_thiet bi tao dan 9" xfId="20883"/>
    <cellStyle name="T_Book1_Book1_thiet bi tao dan 9 2" xfId="20884"/>
    <cellStyle name="T_Book1_Book1_TONG DU TOAN CV TAO DAN" xfId="20741"/>
    <cellStyle name="T_Book1_Book1_TONG DU TOAN CV TAO DAN 10" xfId="20742"/>
    <cellStyle name="T_Book1_Book1_TONG DU TOAN CV TAO DAN 11" xfId="20743"/>
    <cellStyle name="T_Book1_Book1_TONG DU TOAN CV TAO DAN 2" xfId="20744"/>
    <cellStyle name="T_Book1_Book1_TONG DU TOAN CV TAO DAN 2 2" xfId="20745"/>
    <cellStyle name="T_Book1_Book1_TONG DU TOAN CV TAO DAN 2 2 2" xfId="20746"/>
    <cellStyle name="T_Book1_Book1_TONG DU TOAN CV TAO DAN 2 2 3" xfId="20747"/>
    <cellStyle name="T_Book1_Book1_TONG DU TOAN CV TAO DAN 2 3" xfId="20748"/>
    <cellStyle name="T_Book1_Book1_TONG DU TOAN CV TAO DAN 2 4" xfId="20749"/>
    <cellStyle name="T_Book1_Book1_TONG DU TOAN CV TAO DAN 2 5" xfId="20750"/>
    <cellStyle name="T_Book1_Book1_TONG DU TOAN CV TAO DAN 3" xfId="20751"/>
    <cellStyle name="T_Book1_Book1_TONG DU TOAN CV TAO DAN 3 2" xfId="20752"/>
    <cellStyle name="T_Book1_Book1_TONG DU TOAN CV TAO DAN 3 2 2" xfId="20753"/>
    <cellStyle name="T_Book1_Book1_TONG DU TOAN CV TAO DAN 3 2 3" xfId="20754"/>
    <cellStyle name="T_Book1_Book1_TONG DU TOAN CV TAO DAN 3 3" xfId="20755"/>
    <cellStyle name="T_Book1_Book1_TONG DU TOAN CV TAO DAN 3 4" xfId="20756"/>
    <cellStyle name="T_Book1_Book1_TONG DU TOAN CV TAO DAN 3 5" xfId="20757"/>
    <cellStyle name="T_Book1_Book1_TONG DU TOAN CV TAO DAN 4" xfId="20758"/>
    <cellStyle name="T_Book1_Book1_TONG DU TOAN CV TAO DAN 4 2" xfId="20759"/>
    <cellStyle name="T_Book1_Book1_TONG DU TOAN CV TAO DAN 4 2 2" xfId="20760"/>
    <cellStyle name="T_Book1_Book1_TONG DU TOAN CV TAO DAN 4 2 3" xfId="20761"/>
    <cellStyle name="T_Book1_Book1_TONG DU TOAN CV TAO DAN 4 3" xfId="20762"/>
    <cellStyle name="T_Book1_Book1_TONG DU TOAN CV TAO DAN 4 4" xfId="20763"/>
    <cellStyle name="T_Book1_Book1_TONG DU TOAN CV TAO DAN 4 5" xfId="20764"/>
    <cellStyle name="T_Book1_Book1_TONG DU TOAN CV TAO DAN 5" xfId="20765"/>
    <cellStyle name="T_Book1_Book1_TONG DU TOAN CV TAO DAN 5 2" xfId="20766"/>
    <cellStyle name="T_Book1_Book1_TONG DU TOAN CV TAO DAN 5 2 2" xfId="20767"/>
    <cellStyle name="T_Book1_Book1_TONG DU TOAN CV TAO DAN 5 2 3" xfId="20768"/>
    <cellStyle name="T_Book1_Book1_TONG DU TOAN CV TAO DAN 5 3" xfId="20769"/>
    <cellStyle name="T_Book1_Book1_TONG DU TOAN CV TAO DAN 5 4" xfId="20770"/>
    <cellStyle name="T_Book1_Book1_TONG DU TOAN CV TAO DAN 5 5" xfId="20771"/>
    <cellStyle name="T_Book1_Book1_TONG DU TOAN CV TAO DAN 6" xfId="20772"/>
    <cellStyle name="T_Book1_Book1_TONG DU TOAN CV TAO DAN 6 2" xfId="20773"/>
    <cellStyle name="T_Book1_Book1_TONG DU TOAN CV TAO DAN 6 2 2" xfId="20774"/>
    <cellStyle name="T_Book1_Book1_TONG DU TOAN CV TAO DAN 6 2 3" xfId="20775"/>
    <cellStyle name="T_Book1_Book1_TONG DU TOAN CV TAO DAN 6 3" xfId="20776"/>
    <cellStyle name="T_Book1_Book1_TONG DU TOAN CV TAO DAN 6 4" xfId="20777"/>
    <cellStyle name="T_Book1_Book1_TONG DU TOAN CV TAO DAN 6 5" xfId="20778"/>
    <cellStyle name="T_Book1_Book1_TONG DU TOAN CV TAO DAN 7" xfId="20779"/>
    <cellStyle name="T_Book1_Book1_TONG DU TOAN CV TAO DAN 7 2" xfId="20780"/>
    <cellStyle name="T_Book1_Book1_TONG DU TOAN CV TAO DAN 7 3" xfId="20781"/>
    <cellStyle name="T_Book1_Book1_TONG DU TOAN CV TAO DAN 7 4" xfId="20782"/>
    <cellStyle name="T_Book1_Book1_TONG DU TOAN CV TAO DAN 8" xfId="20783"/>
    <cellStyle name="T_Book1_Book1_TONG DU TOAN CV TAO DAN 8 2" xfId="20784"/>
    <cellStyle name="T_Book1_Book1_TONG DU TOAN CV TAO DAN 8 3" xfId="20785"/>
    <cellStyle name="T_Book1_Book1_TONG DU TOAN CV TAO DAN 8 4" xfId="20786"/>
    <cellStyle name="T_Book1_Book1_TONG DU TOAN CV TAO DAN 9" xfId="20787"/>
    <cellStyle name="T_Book1_Book1_TONG DU TOAN CV TAO DAN 9 2" xfId="20788"/>
    <cellStyle name="T_Book1_Book1_TONG DU TOAN CV TAO DAN hoan chinh" xfId="20789"/>
    <cellStyle name="T_Book1_Book1_TONG DU TOAN CV TAO DAN hoan chinh 10" xfId="20790"/>
    <cellStyle name="T_Book1_Book1_TONG DU TOAN CV TAO DAN hoan chinh 11" xfId="20791"/>
    <cellStyle name="T_Book1_Book1_TONG DU TOAN CV TAO DAN hoan chinh 2" xfId="20792"/>
    <cellStyle name="T_Book1_Book1_TONG DU TOAN CV TAO DAN hoan chinh 2 2" xfId="20793"/>
    <cellStyle name="T_Book1_Book1_TONG DU TOAN CV TAO DAN hoan chinh 2 2 2" xfId="20794"/>
    <cellStyle name="T_Book1_Book1_TONG DU TOAN CV TAO DAN hoan chinh 2 2 3" xfId="20795"/>
    <cellStyle name="T_Book1_Book1_TONG DU TOAN CV TAO DAN hoan chinh 2 3" xfId="20796"/>
    <cellStyle name="T_Book1_Book1_TONG DU TOAN CV TAO DAN hoan chinh 2 4" xfId="20797"/>
    <cellStyle name="T_Book1_Book1_TONG DU TOAN CV TAO DAN hoan chinh 2 5" xfId="20798"/>
    <cellStyle name="T_Book1_Book1_TONG DU TOAN CV TAO DAN hoan chinh 3" xfId="20799"/>
    <cellStyle name="T_Book1_Book1_TONG DU TOAN CV TAO DAN hoan chinh 3 2" xfId="20800"/>
    <cellStyle name="T_Book1_Book1_TONG DU TOAN CV TAO DAN hoan chinh 3 2 2" xfId="20801"/>
    <cellStyle name="T_Book1_Book1_TONG DU TOAN CV TAO DAN hoan chinh 3 2 3" xfId="20802"/>
    <cellStyle name="T_Book1_Book1_TONG DU TOAN CV TAO DAN hoan chinh 3 3" xfId="20803"/>
    <cellStyle name="T_Book1_Book1_TONG DU TOAN CV TAO DAN hoan chinh 3 4" xfId="20804"/>
    <cellStyle name="T_Book1_Book1_TONG DU TOAN CV TAO DAN hoan chinh 3 5" xfId="20805"/>
    <cellStyle name="T_Book1_Book1_TONG DU TOAN CV TAO DAN hoan chinh 4" xfId="20806"/>
    <cellStyle name="T_Book1_Book1_TONG DU TOAN CV TAO DAN hoan chinh 4 2" xfId="20807"/>
    <cellStyle name="T_Book1_Book1_TONG DU TOAN CV TAO DAN hoan chinh 4 2 2" xfId="20808"/>
    <cellStyle name="T_Book1_Book1_TONG DU TOAN CV TAO DAN hoan chinh 4 2 3" xfId="20809"/>
    <cellStyle name="T_Book1_Book1_TONG DU TOAN CV TAO DAN hoan chinh 4 3" xfId="20810"/>
    <cellStyle name="T_Book1_Book1_TONG DU TOAN CV TAO DAN hoan chinh 4 4" xfId="20811"/>
    <cellStyle name="T_Book1_Book1_TONG DU TOAN CV TAO DAN hoan chinh 4 5" xfId="20812"/>
    <cellStyle name="T_Book1_Book1_TONG DU TOAN CV TAO DAN hoan chinh 5" xfId="20813"/>
    <cellStyle name="T_Book1_Book1_TONG DU TOAN CV TAO DAN hoan chinh 5 2" xfId="20814"/>
    <cellStyle name="T_Book1_Book1_TONG DU TOAN CV TAO DAN hoan chinh 5 2 2" xfId="20815"/>
    <cellStyle name="T_Book1_Book1_TONG DU TOAN CV TAO DAN hoan chinh 5 2 3" xfId="20816"/>
    <cellStyle name="T_Book1_Book1_TONG DU TOAN CV TAO DAN hoan chinh 5 3" xfId="20817"/>
    <cellStyle name="T_Book1_Book1_TONG DU TOAN CV TAO DAN hoan chinh 5 4" xfId="20818"/>
    <cellStyle name="T_Book1_Book1_TONG DU TOAN CV TAO DAN hoan chinh 5 5" xfId="20819"/>
    <cellStyle name="T_Book1_Book1_TONG DU TOAN CV TAO DAN hoan chinh 6" xfId="20820"/>
    <cellStyle name="T_Book1_Book1_TONG DU TOAN CV TAO DAN hoan chinh 6 2" xfId="20821"/>
    <cellStyle name="T_Book1_Book1_TONG DU TOAN CV TAO DAN hoan chinh 6 2 2" xfId="20822"/>
    <cellStyle name="T_Book1_Book1_TONG DU TOAN CV TAO DAN hoan chinh 6 2 3" xfId="20823"/>
    <cellStyle name="T_Book1_Book1_TONG DU TOAN CV TAO DAN hoan chinh 6 3" xfId="20824"/>
    <cellStyle name="T_Book1_Book1_TONG DU TOAN CV TAO DAN hoan chinh 6 4" xfId="20825"/>
    <cellStyle name="T_Book1_Book1_TONG DU TOAN CV TAO DAN hoan chinh 6 5" xfId="20826"/>
    <cellStyle name="T_Book1_Book1_TONG DU TOAN CV TAO DAN hoan chinh 7" xfId="20827"/>
    <cellStyle name="T_Book1_Book1_TONG DU TOAN CV TAO DAN hoan chinh 7 2" xfId="20828"/>
    <cellStyle name="T_Book1_Book1_TONG DU TOAN CV TAO DAN hoan chinh 7 3" xfId="20829"/>
    <cellStyle name="T_Book1_Book1_TONG DU TOAN CV TAO DAN hoan chinh 7 4" xfId="20830"/>
    <cellStyle name="T_Book1_Book1_TONG DU TOAN CV TAO DAN hoan chinh 8" xfId="20831"/>
    <cellStyle name="T_Book1_Book1_TONG DU TOAN CV TAO DAN hoan chinh 8 2" xfId="20832"/>
    <cellStyle name="T_Book1_Book1_TONG DU TOAN CV TAO DAN hoan chinh 8 3" xfId="20833"/>
    <cellStyle name="T_Book1_Book1_TONG DU TOAN CV TAO DAN hoan chinh 8 4" xfId="20834"/>
    <cellStyle name="T_Book1_Book1_TONG DU TOAN CV TAO DAN hoan chinh 9" xfId="20835"/>
    <cellStyle name="T_Book1_Book1_TONG DU TOAN CV TAO DAN hoan chinh 9 2" xfId="20836"/>
    <cellStyle name="T_Book1_cac bang tinh do an" xfId="20885"/>
    <cellStyle name="T_Book1_cac bang tinh do an 10" xfId="20886"/>
    <cellStyle name="T_Book1_cac bang tinh do an 11" xfId="20887"/>
    <cellStyle name="T_Book1_cac bang tinh do an 2" xfId="20888"/>
    <cellStyle name="T_Book1_cac bang tinh do an 2 2" xfId="20889"/>
    <cellStyle name="T_Book1_cac bang tinh do an 2 2 2" xfId="20890"/>
    <cellStyle name="T_Book1_cac bang tinh do an 2 2 3" xfId="20891"/>
    <cellStyle name="T_Book1_cac bang tinh do an 2 3" xfId="20892"/>
    <cellStyle name="T_Book1_cac bang tinh do an 2 4" xfId="20893"/>
    <cellStyle name="T_Book1_cac bang tinh do an 2 5" xfId="20894"/>
    <cellStyle name="T_Book1_cac bang tinh do an 3" xfId="20895"/>
    <cellStyle name="T_Book1_cac bang tinh do an 3 2" xfId="20896"/>
    <cellStyle name="T_Book1_cac bang tinh do an 3 2 2" xfId="20897"/>
    <cellStyle name="T_Book1_cac bang tinh do an 3 2 3" xfId="20898"/>
    <cellStyle name="T_Book1_cac bang tinh do an 3 3" xfId="20899"/>
    <cellStyle name="T_Book1_cac bang tinh do an 3 4" xfId="20900"/>
    <cellStyle name="T_Book1_cac bang tinh do an 3 5" xfId="20901"/>
    <cellStyle name="T_Book1_cac bang tinh do an 4" xfId="20902"/>
    <cellStyle name="T_Book1_cac bang tinh do an 4 2" xfId="20903"/>
    <cellStyle name="T_Book1_cac bang tinh do an 4 2 2" xfId="20904"/>
    <cellStyle name="T_Book1_cac bang tinh do an 4 2 3" xfId="20905"/>
    <cellStyle name="T_Book1_cac bang tinh do an 4 3" xfId="20906"/>
    <cellStyle name="T_Book1_cac bang tinh do an 4 4" xfId="20907"/>
    <cellStyle name="T_Book1_cac bang tinh do an 4 5" xfId="20908"/>
    <cellStyle name="T_Book1_cac bang tinh do an 5" xfId="20909"/>
    <cellStyle name="T_Book1_cac bang tinh do an 5 2" xfId="20910"/>
    <cellStyle name="T_Book1_cac bang tinh do an 5 2 2" xfId="20911"/>
    <cellStyle name="T_Book1_cac bang tinh do an 5 2 3" xfId="20912"/>
    <cellStyle name="T_Book1_cac bang tinh do an 5 3" xfId="20913"/>
    <cellStyle name="T_Book1_cac bang tinh do an 5 4" xfId="20914"/>
    <cellStyle name="T_Book1_cac bang tinh do an 5 5" xfId="20915"/>
    <cellStyle name="T_Book1_cac bang tinh do an 6" xfId="20916"/>
    <cellStyle name="T_Book1_cac bang tinh do an 6 2" xfId="20917"/>
    <cellStyle name="T_Book1_cac bang tinh do an 6 2 2" xfId="20918"/>
    <cellStyle name="T_Book1_cac bang tinh do an 6 2 3" xfId="20919"/>
    <cellStyle name="T_Book1_cac bang tinh do an 6 3" xfId="20920"/>
    <cellStyle name="T_Book1_cac bang tinh do an 6 4" xfId="20921"/>
    <cellStyle name="T_Book1_cac bang tinh do an 6 5" xfId="20922"/>
    <cellStyle name="T_Book1_cac bang tinh do an 7" xfId="20923"/>
    <cellStyle name="T_Book1_cac bang tinh do an 7 2" xfId="20924"/>
    <cellStyle name="T_Book1_cac bang tinh do an 7 3" xfId="20925"/>
    <cellStyle name="T_Book1_cac bang tinh do an 7 4" xfId="20926"/>
    <cellStyle name="T_Book1_cac bang tinh do an 8" xfId="20927"/>
    <cellStyle name="T_Book1_cac bang tinh do an 8 2" xfId="20928"/>
    <cellStyle name="T_Book1_cac bang tinh do an 8 3" xfId="20929"/>
    <cellStyle name="T_Book1_cac bang tinh do an 8 4" xfId="20930"/>
    <cellStyle name="T_Book1_cac bang tinh do an 9" xfId="20931"/>
    <cellStyle name="T_Book1_cac bang tinh do an 9 2" xfId="20932"/>
    <cellStyle name="T_Book1_cau Do 29.3.09" xfId="20933"/>
    <cellStyle name="T_Book1_cau Do 29.3.09 10" xfId="20934"/>
    <cellStyle name="T_Book1_cau Do 29.3.09 11" xfId="20935"/>
    <cellStyle name="T_Book1_cau Do 29.3.09 2" xfId="20936"/>
    <cellStyle name="T_Book1_cau Do 29.3.09 2 2" xfId="20937"/>
    <cellStyle name="T_Book1_cau Do 29.3.09 2 2 2" xfId="20938"/>
    <cellStyle name="T_Book1_cau Do 29.3.09 2 2 3" xfId="20939"/>
    <cellStyle name="T_Book1_cau Do 29.3.09 2 3" xfId="20940"/>
    <cellStyle name="T_Book1_cau Do 29.3.09 2 4" xfId="20941"/>
    <cellStyle name="T_Book1_cau Do 29.3.09 2 5" xfId="20942"/>
    <cellStyle name="T_Book1_cau Do 29.3.09 3" xfId="20943"/>
    <cellStyle name="T_Book1_cau Do 29.3.09 3 2" xfId="20944"/>
    <cellStyle name="T_Book1_cau Do 29.3.09 3 2 2" xfId="20945"/>
    <cellStyle name="T_Book1_cau Do 29.3.09 3 2 3" xfId="20946"/>
    <cellStyle name="T_Book1_cau Do 29.3.09 3 3" xfId="20947"/>
    <cellStyle name="T_Book1_cau Do 29.3.09 3 4" xfId="20948"/>
    <cellStyle name="T_Book1_cau Do 29.3.09 3 5" xfId="20949"/>
    <cellStyle name="T_Book1_cau Do 29.3.09 4" xfId="20950"/>
    <cellStyle name="T_Book1_cau Do 29.3.09 4 2" xfId="20951"/>
    <cellStyle name="T_Book1_cau Do 29.3.09 4 2 2" xfId="20952"/>
    <cellStyle name="T_Book1_cau Do 29.3.09 4 2 3" xfId="20953"/>
    <cellStyle name="T_Book1_cau Do 29.3.09 4 3" xfId="20954"/>
    <cellStyle name="T_Book1_cau Do 29.3.09 4 4" xfId="20955"/>
    <cellStyle name="T_Book1_cau Do 29.3.09 4 5" xfId="20956"/>
    <cellStyle name="T_Book1_cau Do 29.3.09 5" xfId="20957"/>
    <cellStyle name="T_Book1_cau Do 29.3.09 5 2" xfId="20958"/>
    <cellStyle name="T_Book1_cau Do 29.3.09 5 2 2" xfId="20959"/>
    <cellStyle name="T_Book1_cau Do 29.3.09 5 2 3" xfId="20960"/>
    <cellStyle name="T_Book1_cau Do 29.3.09 5 3" xfId="20961"/>
    <cellStyle name="T_Book1_cau Do 29.3.09 5 4" xfId="20962"/>
    <cellStyle name="T_Book1_cau Do 29.3.09 5 5" xfId="20963"/>
    <cellStyle name="T_Book1_cau Do 29.3.09 6" xfId="20964"/>
    <cellStyle name="T_Book1_cau Do 29.3.09 6 2" xfId="20965"/>
    <cellStyle name="T_Book1_cau Do 29.3.09 6 2 2" xfId="20966"/>
    <cellStyle name="T_Book1_cau Do 29.3.09 6 2 3" xfId="20967"/>
    <cellStyle name="T_Book1_cau Do 29.3.09 6 3" xfId="20968"/>
    <cellStyle name="T_Book1_cau Do 29.3.09 6 4" xfId="20969"/>
    <cellStyle name="T_Book1_cau Do 29.3.09 6 5" xfId="20970"/>
    <cellStyle name="T_Book1_cau Do 29.3.09 7" xfId="20971"/>
    <cellStyle name="T_Book1_cau Do 29.3.09 7 2" xfId="20972"/>
    <cellStyle name="T_Book1_cau Do 29.3.09 7 3" xfId="20973"/>
    <cellStyle name="T_Book1_cau Do 29.3.09 7 4" xfId="20974"/>
    <cellStyle name="T_Book1_cau Do 29.3.09 8" xfId="20975"/>
    <cellStyle name="T_Book1_cau Do 29.3.09 8 2" xfId="20976"/>
    <cellStyle name="T_Book1_cau Do 29.3.09 8 3" xfId="20977"/>
    <cellStyle name="T_Book1_cau Do 29.3.09 8 4" xfId="20978"/>
    <cellStyle name="T_Book1_cau Do 29.3.09 9" xfId="20979"/>
    <cellStyle name="T_Book1_cau Do 29.3.09 9 2" xfId="20980"/>
    <cellStyle name="T_Book1_CPK" xfId="20981"/>
    <cellStyle name="T_Book1_CPK 10" xfId="20982"/>
    <cellStyle name="T_Book1_CPK 11" xfId="20983"/>
    <cellStyle name="T_Book1_CPK 2" xfId="20984"/>
    <cellStyle name="T_Book1_CPK 2 2" xfId="20985"/>
    <cellStyle name="T_Book1_CPK 2 2 2" xfId="20986"/>
    <cellStyle name="T_Book1_CPK 2 2 3" xfId="20987"/>
    <cellStyle name="T_Book1_CPK 2 3" xfId="20988"/>
    <cellStyle name="T_Book1_CPK 2 4" xfId="20989"/>
    <cellStyle name="T_Book1_CPK 2 5" xfId="20990"/>
    <cellStyle name="T_Book1_CPK 3" xfId="20991"/>
    <cellStyle name="T_Book1_CPK 3 2" xfId="20992"/>
    <cellStyle name="T_Book1_CPK 3 2 2" xfId="20993"/>
    <cellStyle name="T_Book1_CPK 3 2 3" xfId="20994"/>
    <cellStyle name="T_Book1_CPK 3 3" xfId="20995"/>
    <cellStyle name="T_Book1_CPK 3 4" xfId="20996"/>
    <cellStyle name="T_Book1_CPK 3 5" xfId="20997"/>
    <cellStyle name="T_Book1_CPK 4" xfId="20998"/>
    <cellStyle name="T_Book1_CPK 4 2" xfId="20999"/>
    <cellStyle name="T_Book1_CPK 4 2 2" xfId="21000"/>
    <cellStyle name="T_Book1_CPK 4 2 3" xfId="21001"/>
    <cellStyle name="T_Book1_CPK 4 3" xfId="21002"/>
    <cellStyle name="T_Book1_CPK 4 4" xfId="21003"/>
    <cellStyle name="T_Book1_CPK 4 5" xfId="21004"/>
    <cellStyle name="T_Book1_CPK 5" xfId="21005"/>
    <cellStyle name="T_Book1_CPK 5 2" xfId="21006"/>
    <cellStyle name="T_Book1_CPK 5 2 2" xfId="21007"/>
    <cellStyle name="T_Book1_CPK 5 2 3" xfId="21008"/>
    <cellStyle name="T_Book1_CPK 5 3" xfId="21009"/>
    <cellStyle name="T_Book1_CPK 5 4" xfId="21010"/>
    <cellStyle name="T_Book1_CPK 5 5" xfId="21011"/>
    <cellStyle name="T_Book1_CPK 6" xfId="21012"/>
    <cellStyle name="T_Book1_CPK 6 2" xfId="21013"/>
    <cellStyle name="T_Book1_CPK 6 2 2" xfId="21014"/>
    <cellStyle name="T_Book1_CPK 6 2 3" xfId="21015"/>
    <cellStyle name="T_Book1_CPK 6 3" xfId="21016"/>
    <cellStyle name="T_Book1_CPK 6 4" xfId="21017"/>
    <cellStyle name="T_Book1_CPK 6 5" xfId="21018"/>
    <cellStyle name="T_Book1_CPK 7" xfId="21019"/>
    <cellStyle name="T_Book1_CPK 7 2" xfId="21020"/>
    <cellStyle name="T_Book1_CPK 7 3" xfId="21021"/>
    <cellStyle name="T_Book1_CPK 7 4" xfId="21022"/>
    <cellStyle name="T_Book1_CPK 8" xfId="21023"/>
    <cellStyle name="T_Book1_CPK 8 2" xfId="21024"/>
    <cellStyle name="T_Book1_CPK 8 3" xfId="21025"/>
    <cellStyle name="T_Book1_CPK 8 4" xfId="21026"/>
    <cellStyle name="T_Book1_CPK 9" xfId="21027"/>
    <cellStyle name="T_Book1_CPK 9 2" xfId="21028"/>
    <cellStyle name="T_Book1_Du toan duong cau DO  15.4.09(PA xu ly)" xfId="21029"/>
    <cellStyle name="T_Book1_Du toan duong cau DO  15.4.09(PA xu ly) 10" xfId="21030"/>
    <cellStyle name="T_Book1_Du toan duong cau DO  15.4.09(PA xu ly) 11" xfId="21031"/>
    <cellStyle name="T_Book1_Du toan duong cau DO  15.4.09(PA xu ly) 2" xfId="21032"/>
    <cellStyle name="T_Book1_Du toan duong cau DO  15.4.09(PA xu ly) 2 2" xfId="21033"/>
    <cellStyle name="T_Book1_Du toan duong cau DO  15.4.09(PA xu ly) 2 2 2" xfId="21034"/>
    <cellStyle name="T_Book1_Du toan duong cau DO  15.4.09(PA xu ly) 2 2 3" xfId="21035"/>
    <cellStyle name="T_Book1_Du toan duong cau DO  15.4.09(PA xu ly) 2 3" xfId="21036"/>
    <cellStyle name="T_Book1_Du toan duong cau DO  15.4.09(PA xu ly) 2 4" xfId="21037"/>
    <cellStyle name="T_Book1_Du toan duong cau DO  15.4.09(PA xu ly) 2 5" xfId="21038"/>
    <cellStyle name="T_Book1_Du toan duong cau DO  15.4.09(PA xu ly) 3" xfId="21039"/>
    <cellStyle name="T_Book1_Du toan duong cau DO  15.4.09(PA xu ly) 3 2" xfId="21040"/>
    <cellStyle name="T_Book1_Du toan duong cau DO  15.4.09(PA xu ly) 3 2 2" xfId="21041"/>
    <cellStyle name="T_Book1_Du toan duong cau DO  15.4.09(PA xu ly) 3 2 3" xfId="21042"/>
    <cellStyle name="T_Book1_Du toan duong cau DO  15.4.09(PA xu ly) 3 3" xfId="21043"/>
    <cellStyle name="T_Book1_Du toan duong cau DO  15.4.09(PA xu ly) 3 4" xfId="21044"/>
    <cellStyle name="T_Book1_Du toan duong cau DO  15.4.09(PA xu ly) 3 5" xfId="21045"/>
    <cellStyle name="T_Book1_Du toan duong cau DO  15.4.09(PA xu ly) 4" xfId="21046"/>
    <cellStyle name="T_Book1_Du toan duong cau DO  15.4.09(PA xu ly) 4 2" xfId="21047"/>
    <cellStyle name="T_Book1_Du toan duong cau DO  15.4.09(PA xu ly) 4 2 2" xfId="21048"/>
    <cellStyle name="T_Book1_Du toan duong cau DO  15.4.09(PA xu ly) 4 2 3" xfId="21049"/>
    <cellStyle name="T_Book1_Du toan duong cau DO  15.4.09(PA xu ly) 4 3" xfId="21050"/>
    <cellStyle name="T_Book1_Du toan duong cau DO  15.4.09(PA xu ly) 4 4" xfId="21051"/>
    <cellStyle name="T_Book1_Du toan duong cau DO  15.4.09(PA xu ly) 4 5" xfId="21052"/>
    <cellStyle name="T_Book1_Du toan duong cau DO  15.4.09(PA xu ly) 5" xfId="21053"/>
    <cellStyle name="T_Book1_Du toan duong cau DO  15.4.09(PA xu ly) 5 2" xfId="21054"/>
    <cellStyle name="T_Book1_Du toan duong cau DO  15.4.09(PA xu ly) 5 2 2" xfId="21055"/>
    <cellStyle name="T_Book1_Du toan duong cau DO  15.4.09(PA xu ly) 5 2 3" xfId="21056"/>
    <cellStyle name="T_Book1_Du toan duong cau DO  15.4.09(PA xu ly) 5 3" xfId="21057"/>
    <cellStyle name="T_Book1_Du toan duong cau DO  15.4.09(PA xu ly) 5 4" xfId="21058"/>
    <cellStyle name="T_Book1_Du toan duong cau DO  15.4.09(PA xu ly) 5 5" xfId="21059"/>
    <cellStyle name="T_Book1_Du toan duong cau DO  15.4.09(PA xu ly) 6" xfId="21060"/>
    <cellStyle name="T_Book1_Du toan duong cau DO  15.4.09(PA xu ly) 6 2" xfId="21061"/>
    <cellStyle name="T_Book1_Du toan duong cau DO  15.4.09(PA xu ly) 6 2 2" xfId="21062"/>
    <cellStyle name="T_Book1_Du toan duong cau DO  15.4.09(PA xu ly) 6 2 3" xfId="21063"/>
    <cellStyle name="T_Book1_Du toan duong cau DO  15.4.09(PA xu ly) 6 3" xfId="21064"/>
    <cellStyle name="T_Book1_Du toan duong cau DO  15.4.09(PA xu ly) 6 4" xfId="21065"/>
    <cellStyle name="T_Book1_Du toan duong cau DO  15.4.09(PA xu ly) 6 5" xfId="21066"/>
    <cellStyle name="T_Book1_Du toan duong cau DO  15.4.09(PA xu ly) 7" xfId="21067"/>
    <cellStyle name="T_Book1_Du toan duong cau DO  15.4.09(PA xu ly) 7 2" xfId="21068"/>
    <cellStyle name="T_Book1_Du toan duong cau DO  15.4.09(PA xu ly) 7 3" xfId="21069"/>
    <cellStyle name="T_Book1_Du toan duong cau DO  15.4.09(PA xu ly) 7 4" xfId="21070"/>
    <cellStyle name="T_Book1_Du toan duong cau DO  15.4.09(PA xu ly) 8" xfId="21071"/>
    <cellStyle name="T_Book1_Du toan duong cau DO  15.4.09(PA xu ly) 8 2" xfId="21072"/>
    <cellStyle name="T_Book1_Du toan duong cau DO  15.4.09(PA xu ly) 8 3" xfId="21073"/>
    <cellStyle name="T_Book1_Du toan duong cau DO  15.4.09(PA xu ly) 8 4" xfId="21074"/>
    <cellStyle name="T_Book1_Du toan duong cau DO  15.4.09(PA xu ly) 9" xfId="21075"/>
    <cellStyle name="T_Book1_Du toan duong cau DO  15.4.09(PA xu ly) 9 2" xfId="21076"/>
    <cellStyle name="T_Book1_Dutoan-LHPhai" xfId="21077"/>
    <cellStyle name="T_Book1_Dutoan-LHPhai 10" xfId="21078"/>
    <cellStyle name="T_Book1_Dutoan-LHPhai 11" xfId="21079"/>
    <cellStyle name="T_Book1_Dutoan-LHPhai 2" xfId="21080"/>
    <cellStyle name="T_Book1_Dutoan-LHPhai 2 2" xfId="21081"/>
    <cellStyle name="T_Book1_Dutoan-LHPhai 2 2 2" xfId="21082"/>
    <cellStyle name="T_Book1_Dutoan-LHPhai 2 2 3" xfId="21083"/>
    <cellStyle name="T_Book1_Dutoan-LHPhai 2 3" xfId="21084"/>
    <cellStyle name="T_Book1_Dutoan-LHPhai 2 4" xfId="21085"/>
    <cellStyle name="T_Book1_Dutoan-LHPhai 2 5" xfId="21086"/>
    <cellStyle name="T_Book1_Dutoan-LHPhai 3" xfId="21087"/>
    <cellStyle name="T_Book1_Dutoan-LHPhai 3 2" xfId="21088"/>
    <cellStyle name="T_Book1_Dutoan-LHPhai 3 2 2" xfId="21089"/>
    <cellStyle name="T_Book1_Dutoan-LHPhai 3 2 3" xfId="21090"/>
    <cellStyle name="T_Book1_Dutoan-LHPhai 3 3" xfId="21091"/>
    <cellStyle name="T_Book1_Dutoan-LHPhai 3 4" xfId="21092"/>
    <cellStyle name="T_Book1_Dutoan-LHPhai 3 5" xfId="21093"/>
    <cellStyle name="T_Book1_Dutoan-LHPhai 4" xfId="21094"/>
    <cellStyle name="T_Book1_Dutoan-LHPhai 4 2" xfId="21095"/>
    <cellStyle name="T_Book1_Dutoan-LHPhai 4 2 2" xfId="21096"/>
    <cellStyle name="T_Book1_Dutoan-LHPhai 4 2 3" xfId="21097"/>
    <cellStyle name="T_Book1_Dutoan-LHPhai 4 3" xfId="21098"/>
    <cellStyle name="T_Book1_Dutoan-LHPhai 4 4" xfId="21099"/>
    <cellStyle name="T_Book1_Dutoan-LHPhai 4 5" xfId="21100"/>
    <cellStyle name="T_Book1_Dutoan-LHPhai 5" xfId="21101"/>
    <cellStyle name="T_Book1_Dutoan-LHPhai 5 2" xfId="21102"/>
    <cellStyle name="T_Book1_Dutoan-LHPhai 5 2 2" xfId="21103"/>
    <cellStyle name="T_Book1_Dutoan-LHPhai 5 2 3" xfId="21104"/>
    <cellStyle name="T_Book1_Dutoan-LHPhai 5 3" xfId="21105"/>
    <cellStyle name="T_Book1_Dutoan-LHPhai 5 4" xfId="21106"/>
    <cellStyle name="T_Book1_Dutoan-LHPhai 5 5" xfId="21107"/>
    <cellStyle name="T_Book1_Dutoan-LHPhai 6" xfId="21108"/>
    <cellStyle name="T_Book1_Dutoan-LHPhai 6 2" xfId="21109"/>
    <cellStyle name="T_Book1_Dutoan-LHPhai 6 2 2" xfId="21110"/>
    <cellStyle name="T_Book1_Dutoan-LHPhai 6 2 3" xfId="21111"/>
    <cellStyle name="T_Book1_Dutoan-LHPhai 6 3" xfId="21112"/>
    <cellStyle name="T_Book1_Dutoan-LHPhai 6 4" xfId="21113"/>
    <cellStyle name="T_Book1_Dutoan-LHPhai 6 5" xfId="21114"/>
    <cellStyle name="T_Book1_Dutoan-LHPhai 7" xfId="21115"/>
    <cellStyle name="T_Book1_Dutoan-LHPhai 7 2" xfId="21116"/>
    <cellStyle name="T_Book1_Dutoan-LHPhai 7 3" xfId="21117"/>
    <cellStyle name="T_Book1_Dutoan-LHPhai 7 4" xfId="21118"/>
    <cellStyle name="T_Book1_Dutoan-LHPhai 8" xfId="21119"/>
    <cellStyle name="T_Book1_Dutoan-LHPhai 8 2" xfId="21120"/>
    <cellStyle name="T_Book1_Dutoan-LHPhai 8 3" xfId="21121"/>
    <cellStyle name="T_Book1_Dutoan-LHPhai 8 4" xfId="21122"/>
    <cellStyle name="T_Book1_Dutoan-LHPhai 9" xfId="21123"/>
    <cellStyle name="T_Book1_Dutoan-LHPhai 9 2" xfId="21124"/>
    <cellStyle name="T_Book1_HECO-NR78-Gui a-Vinh(15-5-07)" xfId="21125"/>
    <cellStyle name="T_Book1_HECO-NR78-Gui a-Vinh(15-5-07) 10" xfId="21126"/>
    <cellStyle name="T_Book1_HECO-NR78-Gui a-Vinh(15-5-07) 11" xfId="21127"/>
    <cellStyle name="T_Book1_HECO-NR78-Gui a-Vinh(15-5-07) 2" xfId="21128"/>
    <cellStyle name="T_Book1_HECO-NR78-Gui a-Vinh(15-5-07) 2 2" xfId="21129"/>
    <cellStyle name="T_Book1_HECO-NR78-Gui a-Vinh(15-5-07) 2 2 2" xfId="21130"/>
    <cellStyle name="T_Book1_HECO-NR78-Gui a-Vinh(15-5-07) 2 2 3" xfId="21131"/>
    <cellStyle name="T_Book1_HECO-NR78-Gui a-Vinh(15-5-07) 2 3" xfId="21132"/>
    <cellStyle name="T_Book1_HECO-NR78-Gui a-Vinh(15-5-07) 2 4" xfId="21133"/>
    <cellStyle name="T_Book1_HECO-NR78-Gui a-Vinh(15-5-07) 2 5" xfId="21134"/>
    <cellStyle name="T_Book1_HECO-NR78-Gui a-Vinh(15-5-07) 3" xfId="21135"/>
    <cellStyle name="T_Book1_HECO-NR78-Gui a-Vinh(15-5-07) 3 2" xfId="21136"/>
    <cellStyle name="T_Book1_HECO-NR78-Gui a-Vinh(15-5-07) 3 2 2" xfId="21137"/>
    <cellStyle name="T_Book1_HECO-NR78-Gui a-Vinh(15-5-07) 3 2 3" xfId="21138"/>
    <cellStyle name="T_Book1_HECO-NR78-Gui a-Vinh(15-5-07) 3 3" xfId="21139"/>
    <cellStyle name="T_Book1_HECO-NR78-Gui a-Vinh(15-5-07) 3 4" xfId="21140"/>
    <cellStyle name="T_Book1_HECO-NR78-Gui a-Vinh(15-5-07) 3 5" xfId="21141"/>
    <cellStyle name="T_Book1_HECO-NR78-Gui a-Vinh(15-5-07) 4" xfId="21142"/>
    <cellStyle name="T_Book1_HECO-NR78-Gui a-Vinh(15-5-07) 4 2" xfId="21143"/>
    <cellStyle name="T_Book1_HECO-NR78-Gui a-Vinh(15-5-07) 4 2 2" xfId="21144"/>
    <cellStyle name="T_Book1_HECO-NR78-Gui a-Vinh(15-5-07) 4 2 3" xfId="21145"/>
    <cellStyle name="T_Book1_HECO-NR78-Gui a-Vinh(15-5-07) 4 3" xfId="21146"/>
    <cellStyle name="T_Book1_HECO-NR78-Gui a-Vinh(15-5-07) 4 4" xfId="21147"/>
    <cellStyle name="T_Book1_HECO-NR78-Gui a-Vinh(15-5-07) 4 5" xfId="21148"/>
    <cellStyle name="T_Book1_HECO-NR78-Gui a-Vinh(15-5-07) 5" xfId="21149"/>
    <cellStyle name="T_Book1_HECO-NR78-Gui a-Vinh(15-5-07) 5 2" xfId="21150"/>
    <cellStyle name="T_Book1_HECO-NR78-Gui a-Vinh(15-5-07) 5 2 2" xfId="21151"/>
    <cellStyle name="T_Book1_HECO-NR78-Gui a-Vinh(15-5-07) 5 2 3" xfId="21152"/>
    <cellStyle name="T_Book1_HECO-NR78-Gui a-Vinh(15-5-07) 5 3" xfId="21153"/>
    <cellStyle name="T_Book1_HECO-NR78-Gui a-Vinh(15-5-07) 5 4" xfId="21154"/>
    <cellStyle name="T_Book1_HECO-NR78-Gui a-Vinh(15-5-07) 5 5" xfId="21155"/>
    <cellStyle name="T_Book1_HECO-NR78-Gui a-Vinh(15-5-07) 6" xfId="21156"/>
    <cellStyle name="T_Book1_HECO-NR78-Gui a-Vinh(15-5-07) 6 2" xfId="21157"/>
    <cellStyle name="T_Book1_HECO-NR78-Gui a-Vinh(15-5-07) 6 2 2" xfId="21158"/>
    <cellStyle name="T_Book1_HECO-NR78-Gui a-Vinh(15-5-07) 6 2 3" xfId="21159"/>
    <cellStyle name="T_Book1_HECO-NR78-Gui a-Vinh(15-5-07) 6 3" xfId="21160"/>
    <cellStyle name="T_Book1_HECO-NR78-Gui a-Vinh(15-5-07) 6 4" xfId="21161"/>
    <cellStyle name="T_Book1_HECO-NR78-Gui a-Vinh(15-5-07) 6 5" xfId="21162"/>
    <cellStyle name="T_Book1_HECO-NR78-Gui a-Vinh(15-5-07) 7" xfId="21163"/>
    <cellStyle name="T_Book1_HECO-NR78-Gui a-Vinh(15-5-07) 7 2" xfId="21164"/>
    <cellStyle name="T_Book1_HECO-NR78-Gui a-Vinh(15-5-07) 7 3" xfId="21165"/>
    <cellStyle name="T_Book1_HECO-NR78-Gui a-Vinh(15-5-07) 7 4" xfId="21166"/>
    <cellStyle name="T_Book1_HECO-NR78-Gui a-Vinh(15-5-07) 8" xfId="21167"/>
    <cellStyle name="T_Book1_HECO-NR78-Gui a-Vinh(15-5-07) 8 2" xfId="21168"/>
    <cellStyle name="T_Book1_HECO-NR78-Gui a-Vinh(15-5-07) 8 3" xfId="21169"/>
    <cellStyle name="T_Book1_HECO-NR78-Gui a-Vinh(15-5-07) 8 4" xfId="21170"/>
    <cellStyle name="T_Book1_HECO-NR78-Gui a-Vinh(15-5-07) 9" xfId="21171"/>
    <cellStyle name="T_Book1_HECO-NR78-Gui a-Vinh(15-5-07) 9 2" xfId="21172"/>
    <cellStyle name="T_Book1_nen san nha 8e,8f" xfId="21173"/>
    <cellStyle name="T_Book1_nen san nha 8e,8f 10" xfId="21174"/>
    <cellStyle name="T_Book1_nen san nha 8e,8f 10 2" xfId="21175"/>
    <cellStyle name="T_Book1_nen san nha 8e,8f 10 3" xfId="21176"/>
    <cellStyle name="T_Book1_nen san nha 8e,8f 10 4" xfId="21177"/>
    <cellStyle name="T_Book1_nen san nha 8e,8f 11" xfId="21178"/>
    <cellStyle name="T_Book1_nen san nha 8e,8f 11 2" xfId="21179"/>
    <cellStyle name="T_Book1_nen san nha 8e,8f 11 3" xfId="21180"/>
    <cellStyle name="T_Book1_nen san nha 8e,8f 11 4" xfId="21181"/>
    <cellStyle name="T_Book1_nen san nha 8e,8f 12" xfId="21182"/>
    <cellStyle name="T_Book1_nen san nha 8e,8f 12 2" xfId="21183"/>
    <cellStyle name="T_Book1_nen san nha 8e,8f 13" xfId="21184"/>
    <cellStyle name="T_Book1_nen san nha 8e,8f 14" xfId="21185"/>
    <cellStyle name="T_Book1_nen san nha 8e,8f 2" xfId="21186"/>
    <cellStyle name="T_Book1_nen san nha 8e,8f 2 10" xfId="21187"/>
    <cellStyle name="T_Book1_nen san nha 8e,8f 2 11" xfId="21188"/>
    <cellStyle name="T_Book1_nen san nha 8e,8f 2 2" xfId="21189"/>
    <cellStyle name="T_Book1_nen san nha 8e,8f 2 2 2" xfId="21190"/>
    <cellStyle name="T_Book1_nen san nha 8e,8f 2 2 2 2" xfId="21191"/>
    <cellStyle name="T_Book1_nen san nha 8e,8f 2 2 2 3" xfId="21192"/>
    <cellStyle name="T_Book1_nen san nha 8e,8f 2 2 3" xfId="21193"/>
    <cellStyle name="T_Book1_nen san nha 8e,8f 2 2 4" xfId="21194"/>
    <cellStyle name="T_Book1_nen san nha 8e,8f 2 2 5" xfId="21195"/>
    <cellStyle name="T_Book1_nen san nha 8e,8f 2 3" xfId="21196"/>
    <cellStyle name="T_Book1_nen san nha 8e,8f 2 3 2" xfId="21197"/>
    <cellStyle name="T_Book1_nen san nha 8e,8f 2 3 2 2" xfId="21198"/>
    <cellStyle name="T_Book1_nen san nha 8e,8f 2 3 2 3" xfId="21199"/>
    <cellStyle name="T_Book1_nen san nha 8e,8f 2 3 3" xfId="21200"/>
    <cellStyle name="T_Book1_nen san nha 8e,8f 2 3 4" xfId="21201"/>
    <cellStyle name="T_Book1_nen san nha 8e,8f 2 3 5" xfId="21202"/>
    <cellStyle name="T_Book1_nen san nha 8e,8f 2 4" xfId="21203"/>
    <cellStyle name="T_Book1_nen san nha 8e,8f 2 4 2" xfId="21204"/>
    <cellStyle name="T_Book1_nen san nha 8e,8f 2 4 2 2" xfId="21205"/>
    <cellStyle name="T_Book1_nen san nha 8e,8f 2 4 2 3" xfId="21206"/>
    <cellStyle name="T_Book1_nen san nha 8e,8f 2 4 3" xfId="21207"/>
    <cellStyle name="T_Book1_nen san nha 8e,8f 2 4 4" xfId="21208"/>
    <cellStyle name="T_Book1_nen san nha 8e,8f 2 4 5" xfId="21209"/>
    <cellStyle name="T_Book1_nen san nha 8e,8f 2 5" xfId="21210"/>
    <cellStyle name="T_Book1_nen san nha 8e,8f 2 5 2" xfId="21211"/>
    <cellStyle name="T_Book1_nen san nha 8e,8f 2 5 2 2" xfId="21212"/>
    <cellStyle name="T_Book1_nen san nha 8e,8f 2 5 2 3" xfId="21213"/>
    <cellStyle name="T_Book1_nen san nha 8e,8f 2 5 3" xfId="21214"/>
    <cellStyle name="T_Book1_nen san nha 8e,8f 2 5 4" xfId="21215"/>
    <cellStyle name="T_Book1_nen san nha 8e,8f 2 5 5" xfId="21216"/>
    <cellStyle name="T_Book1_nen san nha 8e,8f 2 6" xfId="21217"/>
    <cellStyle name="T_Book1_nen san nha 8e,8f 2 6 2" xfId="21218"/>
    <cellStyle name="T_Book1_nen san nha 8e,8f 2 6 2 2" xfId="21219"/>
    <cellStyle name="T_Book1_nen san nha 8e,8f 2 6 2 3" xfId="21220"/>
    <cellStyle name="T_Book1_nen san nha 8e,8f 2 6 3" xfId="21221"/>
    <cellStyle name="T_Book1_nen san nha 8e,8f 2 6 4" xfId="21222"/>
    <cellStyle name="T_Book1_nen san nha 8e,8f 2 6 5" xfId="21223"/>
    <cellStyle name="T_Book1_nen san nha 8e,8f 2 7" xfId="21224"/>
    <cellStyle name="T_Book1_nen san nha 8e,8f 2 7 2" xfId="21225"/>
    <cellStyle name="T_Book1_nen san nha 8e,8f 2 7 3" xfId="21226"/>
    <cellStyle name="T_Book1_nen san nha 8e,8f 2 7 4" xfId="21227"/>
    <cellStyle name="T_Book1_nen san nha 8e,8f 2 8" xfId="21228"/>
    <cellStyle name="T_Book1_nen san nha 8e,8f 2 8 2" xfId="21229"/>
    <cellStyle name="T_Book1_nen san nha 8e,8f 2 8 3" xfId="21230"/>
    <cellStyle name="T_Book1_nen san nha 8e,8f 2 8 4" xfId="21231"/>
    <cellStyle name="T_Book1_nen san nha 8e,8f 2 9" xfId="21232"/>
    <cellStyle name="T_Book1_nen san nha 8e,8f 2 9 2" xfId="21233"/>
    <cellStyle name="T_Book1_nen san nha 8e,8f 3" xfId="21234"/>
    <cellStyle name="T_Book1_nen san nha 8e,8f 3 10" xfId="21235"/>
    <cellStyle name="T_Book1_nen san nha 8e,8f 3 11" xfId="21236"/>
    <cellStyle name="T_Book1_nen san nha 8e,8f 3 2" xfId="21237"/>
    <cellStyle name="T_Book1_nen san nha 8e,8f 3 2 2" xfId="21238"/>
    <cellStyle name="T_Book1_nen san nha 8e,8f 3 2 2 2" xfId="21239"/>
    <cellStyle name="T_Book1_nen san nha 8e,8f 3 2 2 3" xfId="21240"/>
    <cellStyle name="T_Book1_nen san nha 8e,8f 3 2 3" xfId="21241"/>
    <cellStyle name="T_Book1_nen san nha 8e,8f 3 2 4" xfId="21242"/>
    <cellStyle name="T_Book1_nen san nha 8e,8f 3 2 5" xfId="21243"/>
    <cellStyle name="T_Book1_nen san nha 8e,8f 3 3" xfId="21244"/>
    <cellStyle name="T_Book1_nen san nha 8e,8f 3 3 2" xfId="21245"/>
    <cellStyle name="T_Book1_nen san nha 8e,8f 3 3 2 2" xfId="21246"/>
    <cellStyle name="T_Book1_nen san nha 8e,8f 3 3 2 3" xfId="21247"/>
    <cellStyle name="T_Book1_nen san nha 8e,8f 3 3 3" xfId="21248"/>
    <cellStyle name="T_Book1_nen san nha 8e,8f 3 3 4" xfId="21249"/>
    <cellStyle name="T_Book1_nen san nha 8e,8f 3 3 5" xfId="21250"/>
    <cellStyle name="T_Book1_nen san nha 8e,8f 3 4" xfId="21251"/>
    <cellStyle name="T_Book1_nen san nha 8e,8f 3 4 2" xfId="21252"/>
    <cellStyle name="T_Book1_nen san nha 8e,8f 3 4 2 2" xfId="21253"/>
    <cellStyle name="T_Book1_nen san nha 8e,8f 3 4 2 3" xfId="21254"/>
    <cellStyle name="T_Book1_nen san nha 8e,8f 3 4 3" xfId="21255"/>
    <cellStyle name="T_Book1_nen san nha 8e,8f 3 4 4" xfId="21256"/>
    <cellStyle name="T_Book1_nen san nha 8e,8f 3 4 5" xfId="21257"/>
    <cellStyle name="T_Book1_nen san nha 8e,8f 3 5" xfId="21258"/>
    <cellStyle name="T_Book1_nen san nha 8e,8f 3 5 2" xfId="21259"/>
    <cellStyle name="T_Book1_nen san nha 8e,8f 3 5 2 2" xfId="21260"/>
    <cellStyle name="T_Book1_nen san nha 8e,8f 3 5 2 3" xfId="21261"/>
    <cellStyle name="T_Book1_nen san nha 8e,8f 3 5 3" xfId="21262"/>
    <cellStyle name="T_Book1_nen san nha 8e,8f 3 5 4" xfId="21263"/>
    <cellStyle name="T_Book1_nen san nha 8e,8f 3 5 5" xfId="21264"/>
    <cellStyle name="T_Book1_nen san nha 8e,8f 3 6" xfId="21265"/>
    <cellStyle name="T_Book1_nen san nha 8e,8f 3 6 2" xfId="21266"/>
    <cellStyle name="T_Book1_nen san nha 8e,8f 3 6 2 2" xfId="21267"/>
    <cellStyle name="T_Book1_nen san nha 8e,8f 3 6 2 3" xfId="21268"/>
    <cellStyle name="T_Book1_nen san nha 8e,8f 3 6 3" xfId="21269"/>
    <cellStyle name="T_Book1_nen san nha 8e,8f 3 6 4" xfId="21270"/>
    <cellStyle name="T_Book1_nen san nha 8e,8f 3 6 5" xfId="21271"/>
    <cellStyle name="T_Book1_nen san nha 8e,8f 3 7" xfId="21272"/>
    <cellStyle name="T_Book1_nen san nha 8e,8f 3 7 2" xfId="21273"/>
    <cellStyle name="T_Book1_nen san nha 8e,8f 3 7 3" xfId="21274"/>
    <cellStyle name="T_Book1_nen san nha 8e,8f 3 7 4" xfId="21275"/>
    <cellStyle name="T_Book1_nen san nha 8e,8f 3 8" xfId="21276"/>
    <cellStyle name="T_Book1_nen san nha 8e,8f 3 8 2" xfId="21277"/>
    <cellStyle name="T_Book1_nen san nha 8e,8f 3 8 3" xfId="21278"/>
    <cellStyle name="T_Book1_nen san nha 8e,8f 3 8 4" xfId="21279"/>
    <cellStyle name="T_Book1_nen san nha 8e,8f 3 9" xfId="21280"/>
    <cellStyle name="T_Book1_nen san nha 8e,8f 3 9 2" xfId="21281"/>
    <cellStyle name="T_Book1_nen san nha 8e,8f 4" xfId="21282"/>
    <cellStyle name="T_Book1_nen san nha 8e,8f 4 10" xfId="21283"/>
    <cellStyle name="T_Book1_nen san nha 8e,8f 4 11" xfId="21284"/>
    <cellStyle name="T_Book1_nen san nha 8e,8f 4 2" xfId="21285"/>
    <cellStyle name="T_Book1_nen san nha 8e,8f 4 2 2" xfId="21286"/>
    <cellStyle name="T_Book1_nen san nha 8e,8f 4 2 2 2" xfId="21287"/>
    <cellStyle name="T_Book1_nen san nha 8e,8f 4 2 2 3" xfId="21288"/>
    <cellStyle name="T_Book1_nen san nha 8e,8f 4 2 3" xfId="21289"/>
    <cellStyle name="T_Book1_nen san nha 8e,8f 4 2 4" xfId="21290"/>
    <cellStyle name="T_Book1_nen san nha 8e,8f 4 2 5" xfId="21291"/>
    <cellStyle name="T_Book1_nen san nha 8e,8f 4 3" xfId="21292"/>
    <cellStyle name="T_Book1_nen san nha 8e,8f 4 3 2" xfId="21293"/>
    <cellStyle name="T_Book1_nen san nha 8e,8f 4 3 2 2" xfId="21294"/>
    <cellStyle name="T_Book1_nen san nha 8e,8f 4 3 2 3" xfId="21295"/>
    <cellStyle name="T_Book1_nen san nha 8e,8f 4 3 3" xfId="21296"/>
    <cellStyle name="T_Book1_nen san nha 8e,8f 4 3 4" xfId="21297"/>
    <cellStyle name="T_Book1_nen san nha 8e,8f 4 3 5" xfId="21298"/>
    <cellStyle name="T_Book1_nen san nha 8e,8f 4 4" xfId="21299"/>
    <cellStyle name="T_Book1_nen san nha 8e,8f 4 4 2" xfId="21300"/>
    <cellStyle name="T_Book1_nen san nha 8e,8f 4 4 2 2" xfId="21301"/>
    <cellStyle name="T_Book1_nen san nha 8e,8f 4 4 2 3" xfId="21302"/>
    <cellStyle name="T_Book1_nen san nha 8e,8f 4 4 3" xfId="21303"/>
    <cellStyle name="T_Book1_nen san nha 8e,8f 4 4 4" xfId="21304"/>
    <cellStyle name="T_Book1_nen san nha 8e,8f 4 4 5" xfId="21305"/>
    <cellStyle name="T_Book1_nen san nha 8e,8f 4 5" xfId="21306"/>
    <cellStyle name="T_Book1_nen san nha 8e,8f 4 5 2" xfId="21307"/>
    <cellStyle name="T_Book1_nen san nha 8e,8f 4 5 2 2" xfId="21308"/>
    <cellStyle name="T_Book1_nen san nha 8e,8f 4 5 2 3" xfId="21309"/>
    <cellStyle name="T_Book1_nen san nha 8e,8f 4 5 3" xfId="21310"/>
    <cellStyle name="T_Book1_nen san nha 8e,8f 4 5 4" xfId="21311"/>
    <cellStyle name="T_Book1_nen san nha 8e,8f 4 5 5" xfId="21312"/>
    <cellStyle name="T_Book1_nen san nha 8e,8f 4 6" xfId="21313"/>
    <cellStyle name="T_Book1_nen san nha 8e,8f 4 6 2" xfId="21314"/>
    <cellStyle name="T_Book1_nen san nha 8e,8f 4 6 2 2" xfId="21315"/>
    <cellStyle name="T_Book1_nen san nha 8e,8f 4 6 2 3" xfId="21316"/>
    <cellStyle name="T_Book1_nen san nha 8e,8f 4 6 3" xfId="21317"/>
    <cellStyle name="T_Book1_nen san nha 8e,8f 4 6 4" xfId="21318"/>
    <cellStyle name="T_Book1_nen san nha 8e,8f 4 6 5" xfId="21319"/>
    <cellStyle name="T_Book1_nen san nha 8e,8f 4 7" xfId="21320"/>
    <cellStyle name="T_Book1_nen san nha 8e,8f 4 7 2" xfId="21321"/>
    <cellStyle name="T_Book1_nen san nha 8e,8f 4 7 3" xfId="21322"/>
    <cellStyle name="T_Book1_nen san nha 8e,8f 4 7 4" xfId="21323"/>
    <cellStyle name="T_Book1_nen san nha 8e,8f 4 8" xfId="21324"/>
    <cellStyle name="T_Book1_nen san nha 8e,8f 4 8 2" xfId="21325"/>
    <cellStyle name="T_Book1_nen san nha 8e,8f 4 8 3" xfId="21326"/>
    <cellStyle name="T_Book1_nen san nha 8e,8f 4 8 4" xfId="21327"/>
    <cellStyle name="T_Book1_nen san nha 8e,8f 4 9" xfId="21328"/>
    <cellStyle name="T_Book1_nen san nha 8e,8f 4 9 2" xfId="21329"/>
    <cellStyle name="T_Book1_nen san nha 8e,8f 5" xfId="21330"/>
    <cellStyle name="T_Book1_nen san nha 8e,8f 5 2" xfId="21331"/>
    <cellStyle name="T_Book1_nen san nha 8e,8f 5 2 2" xfId="21332"/>
    <cellStyle name="T_Book1_nen san nha 8e,8f 5 2 3" xfId="21333"/>
    <cellStyle name="T_Book1_nen san nha 8e,8f 5 3" xfId="21334"/>
    <cellStyle name="T_Book1_nen san nha 8e,8f 5 4" xfId="21335"/>
    <cellStyle name="T_Book1_nen san nha 8e,8f 5 5" xfId="21336"/>
    <cellStyle name="T_Book1_nen san nha 8e,8f 6" xfId="21337"/>
    <cellStyle name="T_Book1_nen san nha 8e,8f 6 2" xfId="21338"/>
    <cellStyle name="T_Book1_nen san nha 8e,8f 6 2 2" xfId="21339"/>
    <cellStyle name="T_Book1_nen san nha 8e,8f 6 2 3" xfId="21340"/>
    <cellStyle name="T_Book1_nen san nha 8e,8f 6 3" xfId="21341"/>
    <cellStyle name="T_Book1_nen san nha 8e,8f 6 4" xfId="21342"/>
    <cellStyle name="T_Book1_nen san nha 8e,8f 6 5" xfId="21343"/>
    <cellStyle name="T_Book1_nen san nha 8e,8f 7" xfId="21344"/>
    <cellStyle name="T_Book1_nen san nha 8e,8f 7 2" xfId="21345"/>
    <cellStyle name="T_Book1_nen san nha 8e,8f 7 2 2" xfId="21346"/>
    <cellStyle name="T_Book1_nen san nha 8e,8f 7 2 3" xfId="21347"/>
    <cellStyle name="T_Book1_nen san nha 8e,8f 7 3" xfId="21348"/>
    <cellStyle name="T_Book1_nen san nha 8e,8f 7 4" xfId="21349"/>
    <cellStyle name="T_Book1_nen san nha 8e,8f 7 5" xfId="21350"/>
    <cellStyle name="T_Book1_nen san nha 8e,8f 8" xfId="21351"/>
    <cellStyle name="T_Book1_nen san nha 8e,8f 8 2" xfId="21352"/>
    <cellStyle name="T_Book1_nen san nha 8e,8f 8 2 2" xfId="21353"/>
    <cellStyle name="T_Book1_nen san nha 8e,8f 8 2 3" xfId="21354"/>
    <cellStyle name="T_Book1_nen san nha 8e,8f 8 3" xfId="21355"/>
    <cellStyle name="T_Book1_nen san nha 8e,8f 8 4" xfId="21356"/>
    <cellStyle name="T_Book1_nen san nha 8e,8f 8 5" xfId="21357"/>
    <cellStyle name="T_Book1_nen san nha 8e,8f 9" xfId="21358"/>
    <cellStyle name="T_Book1_nen san nha 8e,8f 9 2" xfId="21359"/>
    <cellStyle name="T_Book1_nen san nha 8e,8f 9 2 2" xfId="21360"/>
    <cellStyle name="T_Book1_nen san nha 8e,8f 9 2 3" xfId="21361"/>
    <cellStyle name="T_Book1_nen san nha 8e,8f 9 3" xfId="21362"/>
    <cellStyle name="T_Book1_nen san nha 8e,8f 9 4" xfId="21363"/>
    <cellStyle name="T_Book1_nen san nha 8e,8f 9 5" xfId="21364"/>
    <cellStyle name="T_Book1_nen san nha 8e,8f_CAY XANH" xfId="21365"/>
    <cellStyle name="T_Book1_nen san nha 8e,8f_CAY XANH 10" xfId="21366"/>
    <cellStyle name="T_Book1_nen san nha 8e,8f_CAY XANH 11" xfId="21367"/>
    <cellStyle name="T_Book1_nen san nha 8e,8f_CAY XANH 2" xfId="21368"/>
    <cellStyle name="T_Book1_nen san nha 8e,8f_CAY XANH 2 2" xfId="21369"/>
    <cellStyle name="T_Book1_nen san nha 8e,8f_CAY XANH 2 2 2" xfId="21370"/>
    <cellStyle name="T_Book1_nen san nha 8e,8f_CAY XANH 2 2 3" xfId="21371"/>
    <cellStyle name="T_Book1_nen san nha 8e,8f_CAY XANH 2 3" xfId="21372"/>
    <cellStyle name="T_Book1_nen san nha 8e,8f_CAY XANH 2 4" xfId="21373"/>
    <cellStyle name="T_Book1_nen san nha 8e,8f_CAY XANH 2 5" xfId="21374"/>
    <cellStyle name="T_Book1_nen san nha 8e,8f_CAY XANH 3" xfId="21375"/>
    <cellStyle name="T_Book1_nen san nha 8e,8f_CAY XANH 3 2" xfId="21376"/>
    <cellStyle name="T_Book1_nen san nha 8e,8f_CAY XANH 3 2 2" xfId="21377"/>
    <cellStyle name="T_Book1_nen san nha 8e,8f_CAY XANH 3 2 3" xfId="21378"/>
    <cellStyle name="T_Book1_nen san nha 8e,8f_CAY XANH 3 3" xfId="21379"/>
    <cellStyle name="T_Book1_nen san nha 8e,8f_CAY XANH 3 4" xfId="21380"/>
    <cellStyle name="T_Book1_nen san nha 8e,8f_CAY XANH 3 5" xfId="21381"/>
    <cellStyle name="T_Book1_nen san nha 8e,8f_CAY XANH 4" xfId="21382"/>
    <cellStyle name="T_Book1_nen san nha 8e,8f_CAY XANH 4 2" xfId="21383"/>
    <cellStyle name="T_Book1_nen san nha 8e,8f_CAY XANH 4 2 2" xfId="21384"/>
    <cellStyle name="T_Book1_nen san nha 8e,8f_CAY XANH 4 2 3" xfId="21385"/>
    <cellStyle name="T_Book1_nen san nha 8e,8f_CAY XANH 4 3" xfId="21386"/>
    <cellStyle name="T_Book1_nen san nha 8e,8f_CAY XANH 4 4" xfId="21387"/>
    <cellStyle name="T_Book1_nen san nha 8e,8f_CAY XANH 4 5" xfId="21388"/>
    <cellStyle name="T_Book1_nen san nha 8e,8f_CAY XANH 5" xfId="21389"/>
    <cellStyle name="T_Book1_nen san nha 8e,8f_CAY XANH 5 2" xfId="21390"/>
    <cellStyle name="T_Book1_nen san nha 8e,8f_CAY XANH 5 2 2" xfId="21391"/>
    <cellStyle name="T_Book1_nen san nha 8e,8f_CAY XANH 5 2 3" xfId="21392"/>
    <cellStyle name="T_Book1_nen san nha 8e,8f_CAY XANH 5 3" xfId="21393"/>
    <cellStyle name="T_Book1_nen san nha 8e,8f_CAY XANH 5 4" xfId="21394"/>
    <cellStyle name="T_Book1_nen san nha 8e,8f_CAY XANH 5 5" xfId="21395"/>
    <cellStyle name="T_Book1_nen san nha 8e,8f_CAY XANH 6" xfId="21396"/>
    <cellStyle name="T_Book1_nen san nha 8e,8f_CAY XANH 6 2" xfId="21397"/>
    <cellStyle name="T_Book1_nen san nha 8e,8f_CAY XANH 6 2 2" xfId="21398"/>
    <cellStyle name="T_Book1_nen san nha 8e,8f_CAY XANH 6 2 3" xfId="21399"/>
    <cellStyle name="T_Book1_nen san nha 8e,8f_CAY XANH 6 3" xfId="21400"/>
    <cellStyle name="T_Book1_nen san nha 8e,8f_CAY XANH 6 4" xfId="21401"/>
    <cellStyle name="T_Book1_nen san nha 8e,8f_CAY XANH 6 5" xfId="21402"/>
    <cellStyle name="T_Book1_nen san nha 8e,8f_CAY XANH 7" xfId="21403"/>
    <cellStyle name="T_Book1_nen san nha 8e,8f_CAY XANH 7 2" xfId="21404"/>
    <cellStyle name="T_Book1_nen san nha 8e,8f_CAY XANH 7 3" xfId="21405"/>
    <cellStyle name="T_Book1_nen san nha 8e,8f_CAY XANH 7 4" xfId="21406"/>
    <cellStyle name="T_Book1_nen san nha 8e,8f_CAY XANH 8" xfId="21407"/>
    <cellStyle name="T_Book1_nen san nha 8e,8f_CAY XANH 8 2" xfId="21408"/>
    <cellStyle name="T_Book1_nen san nha 8e,8f_CAY XANH 8 3" xfId="21409"/>
    <cellStyle name="T_Book1_nen san nha 8e,8f_CAY XANH 8 4" xfId="21410"/>
    <cellStyle name="T_Book1_nen san nha 8e,8f_CAY XANH 9" xfId="21411"/>
    <cellStyle name="T_Book1_nen san nha 8e,8f_CAY XANH 9 2" xfId="21412"/>
    <cellStyle name="T_Book1_nen san nha 8e,8f_DU TOAN CV 23-9 (phan cay xanh)" xfId="21413"/>
    <cellStyle name="T_Book1_nen san nha 8e,8f_DU TOAN CV 23-9 (phan cay xanh) 10" xfId="21414"/>
    <cellStyle name="T_Book1_nen san nha 8e,8f_DU TOAN CV 23-9 (phan cay xanh) 11" xfId="21415"/>
    <cellStyle name="T_Book1_nen san nha 8e,8f_DU TOAN CV 23-9 (phan cay xanh) 2" xfId="21416"/>
    <cellStyle name="T_Book1_nen san nha 8e,8f_DU TOAN CV 23-9 (phan cay xanh) 2 2" xfId="21417"/>
    <cellStyle name="T_Book1_nen san nha 8e,8f_DU TOAN CV 23-9 (phan cay xanh) 2 2 2" xfId="21418"/>
    <cellStyle name="T_Book1_nen san nha 8e,8f_DU TOAN CV 23-9 (phan cay xanh) 2 2 3" xfId="21419"/>
    <cellStyle name="T_Book1_nen san nha 8e,8f_DU TOAN CV 23-9 (phan cay xanh) 2 3" xfId="21420"/>
    <cellStyle name="T_Book1_nen san nha 8e,8f_DU TOAN CV 23-9 (phan cay xanh) 2 4" xfId="21421"/>
    <cellStyle name="T_Book1_nen san nha 8e,8f_DU TOAN CV 23-9 (phan cay xanh) 2 5" xfId="21422"/>
    <cellStyle name="T_Book1_nen san nha 8e,8f_DU TOAN CV 23-9 (phan cay xanh) 3" xfId="21423"/>
    <cellStyle name="T_Book1_nen san nha 8e,8f_DU TOAN CV 23-9 (phan cay xanh) 3 2" xfId="21424"/>
    <cellStyle name="T_Book1_nen san nha 8e,8f_DU TOAN CV 23-9 (phan cay xanh) 3 2 2" xfId="21425"/>
    <cellStyle name="T_Book1_nen san nha 8e,8f_DU TOAN CV 23-9 (phan cay xanh) 3 2 3" xfId="21426"/>
    <cellStyle name="T_Book1_nen san nha 8e,8f_DU TOAN CV 23-9 (phan cay xanh) 3 3" xfId="21427"/>
    <cellStyle name="T_Book1_nen san nha 8e,8f_DU TOAN CV 23-9 (phan cay xanh) 3 4" xfId="21428"/>
    <cellStyle name="T_Book1_nen san nha 8e,8f_DU TOAN CV 23-9 (phan cay xanh) 3 5" xfId="21429"/>
    <cellStyle name="T_Book1_nen san nha 8e,8f_DU TOAN CV 23-9 (phan cay xanh) 4" xfId="21430"/>
    <cellStyle name="T_Book1_nen san nha 8e,8f_DU TOAN CV 23-9 (phan cay xanh) 4 2" xfId="21431"/>
    <cellStyle name="T_Book1_nen san nha 8e,8f_DU TOAN CV 23-9 (phan cay xanh) 4 2 2" xfId="21432"/>
    <cellStyle name="T_Book1_nen san nha 8e,8f_DU TOAN CV 23-9 (phan cay xanh) 4 2 3" xfId="21433"/>
    <cellStyle name="T_Book1_nen san nha 8e,8f_DU TOAN CV 23-9 (phan cay xanh) 4 3" xfId="21434"/>
    <cellStyle name="T_Book1_nen san nha 8e,8f_DU TOAN CV 23-9 (phan cay xanh) 4 4" xfId="21435"/>
    <cellStyle name="T_Book1_nen san nha 8e,8f_DU TOAN CV 23-9 (phan cay xanh) 4 5" xfId="21436"/>
    <cellStyle name="T_Book1_nen san nha 8e,8f_DU TOAN CV 23-9 (phan cay xanh) 5" xfId="21437"/>
    <cellStyle name="T_Book1_nen san nha 8e,8f_DU TOAN CV 23-9 (phan cay xanh) 5 2" xfId="21438"/>
    <cellStyle name="T_Book1_nen san nha 8e,8f_DU TOAN CV 23-9 (phan cay xanh) 5 2 2" xfId="21439"/>
    <cellStyle name="T_Book1_nen san nha 8e,8f_DU TOAN CV 23-9 (phan cay xanh) 5 2 3" xfId="21440"/>
    <cellStyle name="T_Book1_nen san nha 8e,8f_DU TOAN CV 23-9 (phan cay xanh) 5 3" xfId="21441"/>
    <cellStyle name="T_Book1_nen san nha 8e,8f_DU TOAN CV 23-9 (phan cay xanh) 5 4" xfId="21442"/>
    <cellStyle name="T_Book1_nen san nha 8e,8f_DU TOAN CV 23-9 (phan cay xanh) 5 5" xfId="21443"/>
    <cellStyle name="T_Book1_nen san nha 8e,8f_DU TOAN CV 23-9 (phan cay xanh) 6" xfId="21444"/>
    <cellStyle name="T_Book1_nen san nha 8e,8f_DU TOAN CV 23-9 (phan cay xanh) 6 2" xfId="21445"/>
    <cellStyle name="T_Book1_nen san nha 8e,8f_DU TOAN CV 23-9 (phan cay xanh) 6 2 2" xfId="21446"/>
    <cellStyle name="T_Book1_nen san nha 8e,8f_DU TOAN CV 23-9 (phan cay xanh) 6 2 3" xfId="21447"/>
    <cellStyle name="T_Book1_nen san nha 8e,8f_DU TOAN CV 23-9 (phan cay xanh) 6 3" xfId="21448"/>
    <cellStyle name="T_Book1_nen san nha 8e,8f_DU TOAN CV 23-9 (phan cay xanh) 6 4" xfId="21449"/>
    <cellStyle name="T_Book1_nen san nha 8e,8f_DU TOAN CV 23-9 (phan cay xanh) 6 5" xfId="21450"/>
    <cellStyle name="T_Book1_nen san nha 8e,8f_DU TOAN CV 23-9 (phan cay xanh) 7" xfId="21451"/>
    <cellStyle name="T_Book1_nen san nha 8e,8f_DU TOAN CV 23-9 (phan cay xanh) 7 2" xfId="21452"/>
    <cellStyle name="T_Book1_nen san nha 8e,8f_DU TOAN CV 23-9 (phan cay xanh) 7 3" xfId="21453"/>
    <cellStyle name="T_Book1_nen san nha 8e,8f_DU TOAN CV 23-9 (phan cay xanh) 7 4" xfId="21454"/>
    <cellStyle name="T_Book1_nen san nha 8e,8f_DU TOAN CV 23-9 (phan cay xanh) 8" xfId="21455"/>
    <cellStyle name="T_Book1_nen san nha 8e,8f_DU TOAN CV 23-9 (phan cay xanh) 8 2" xfId="21456"/>
    <cellStyle name="T_Book1_nen san nha 8e,8f_DU TOAN CV 23-9 (phan cay xanh) 8 3" xfId="21457"/>
    <cellStyle name="T_Book1_nen san nha 8e,8f_DU TOAN CV 23-9 (phan cay xanh) 8 4" xfId="21458"/>
    <cellStyle name="T_Book1_nen san nha 8e,8f_DU TOAN CV 23-9 (phan cay xanh) 9" xfId="21459"/>
    <cellStyle name="T_Book1_nen san nha 8e,8f_DU TOAN CV 23-9 (phan cay xanh) 9 2" xfId="21460"/>
    <cellStyle name="T_Book1_nen san nha 8e,8f_DU TOAN CV 23-9 ++++" xfId="21461"/>
    <cellStyle name="T_Book1_nen san nha 8e,8f_DU TOAN CV 23-9 ++++ 10" xfId="21462"/>
    <cellStyle name="T_Book1_nen san nha 8e,8f_DU TOAN CV 23-9 ++++ 11" xfId="21463"/>
    <cellStyle name="T_Book1_nen san nha 8e,8f_DU TOAN CV 23-9 ++++ 2" xfId="21464"/>
    <cellStyle name="T_Book1_nen san nha 8e,8f_DU TOAN CV 23-9 ++++ 2 2" xfId="21465"/>
    <cellStyle name="T_Book1_nen san nha 8e,8f_DU TOAN CV 23-9 ++++ 2 2 2" xfId="21466"/>
    <cellStyle name="T_Book1_nen san nha 8e,8f_DU TOAN CV 23-9 ++++ 2 2 3" xfId="21467"/>
    <cellStyle name="T_Book1_nen san nha 8e,8f_DU TOAN CV 23-9 ++++ 2 3" xfId="21468"/>
    <cellStyle name="T_Book1_nen san nha 8e,8f_DU TOAN CV 23-9 ++++ 2 4" xfId="21469"/>
    <cellStyle name="T_Book1_nen san nha 8e,8f_DU TOAN CV 23-9 ++++ 2 5" xfId="21470"/>
    <cellStyle name="T_Book1_nen san nha 8e,8f_DU TOAN CV 23-9 ++++ 3" xfId="21471"/>
    <cellStyle name="T_Book1_nen san nha 8e,8f_DU TOAN CV 23-9 ++++ 3 2" xfId="21472"/>
    <cellStyle name="T_Book1_nen san nha 8e,8f_DU TOAN CV 23-9 ++++ 3 2 2" xfId="21473"/>
    <cellStyle name="T_Book1_nen san nha 8e,8f_DU TOAN CV 23-9 ++++ 3 2 3" xfId="21474"/>
    <cellStyle name="T_Book1_nen san nha 8e,8f_DU TOAN CV 23-9 ++++ 3 3" xfId="21475"/>
    <cellStyle name="T_Book1_nen san nha 8e,8f_DU TOAN CV 23-9 ++++ 3 4" xfId="21476"/>
    <cellStyle name="T_Book1_nen san nha 8e,8f_DU TOAN CV 23-9 ++++ 3 5" xfId="21477"/>
    <cellStyle name="T_Book1_nen san nha 8e,8f_DU TOAN CV 23-9 ++++ 4" xfId="21478"/>
    <cellStyle name="T_Book1_nen san nha 8e,8f_DU TOAN CV 23-9 ++++ 4 2" xfId="21479"/>
    <cellStyle name="T_Book1_nen san nha 8e,8f_DU TOAN CV 23-9 ++++ 4 2 2" xfId="21480"/>
    <cellStyle name="T_Book1_nen san nha 8e,8f_DU TOAN CV 23-9 ++++ 4 2 3" xfId="21481"/>
    <cellStyle name="T_Book1_nen san nha 8e,8f_DU TOAN CV 23-9 ++++ 4 3" xfId="21482"/>
    <cellStyle name="T_Book1_nen san nha 8e,8f_DU TOAN CV 23-9 ++++ 4 4" xfId="21483"/>
    <cellStyle name="T_Book1_nen san nha 8e,8f_DU TOAN CV 23-9 ++++ 4 5" xfId="21484"/>
    <cellStyle name="T_Book1_nen san nha 8e,8f_DU TOAN CV 23-9 ++++ 5" xfId="21485"/>
    <cellStyle name="T_Book1_nen san nha 8e,8f_DU TOAN CV 23-9 ++++ 5 2" xfId="21486"/>
    <cellStyle name="T_Book1_nen san nha 8e,8f_DU TOAN CV 23-9 ++++ 5 2 2" xfId="21487"/>
    <cellStyle name="T_Book1_nen san nha 8e,8f_DU TOAN CV 23-9 ++++ 5 2 3" xfId="21488"/>
    <cellStyle name="T_Book1_nen san nha 8e,8f_DU TOAN CV 23-9 ++++ 5 3" xfId="21489"/>
    <cellStyle name="T_Book1_nen san nha 8e,8f_DU TOAN CV 23-9 ++++ 5 4" xfId="21490"/>
    <cellStyle name="T_Book1_nen san nha 8e,8f_DU TOAN CV 23-9 ++++ 5 5" xfId="21491"/>
    <cellStyle name="T_Book1_nen san nha 8e,8f_DU TOAN CV 23-9 ++++ 6" xfId="21492"/>
    <cellStyle name="T_Book1_nen san nha 8e,8f_DU TOAN CV 23-9 ++++ 6 2" xfId="21493"/>
    <cellStyle name="T_Book1_nen san nha 8e,8f_DU TOAN CV 23-9 ++++ 6 2 2" xfId="21494"/>
    <cellStyle name="T_Book1_nen san nha 8e,8f_DU TOAN CV 23-9 ++++ 6 2 3" xfId="21495"/>
    <cellStyle name="T_Book1_nen san nha 8e,8f_DU TOAN CV 23-9 ++++ 6 3" xfId="21496"/>
    <cellStyle name="T_Book1_nen san nha 8e,8f_DU TOAN CV 23-9 ++++ 6 4" xfId="21497"/>
    <cellStyle name="T_Book1_nen san nha 8e,8f_DU TOAN CV 23-9 ++++ 6 5" xfId="21498"/>
    <cellStyle name="T_Book1_nen san nha 8e,8f_DU TOAN CV 23-9 ++++ 7" xfId="21499"/>
    <cellStyle name="T_Book1_nen san nha 8e,8f_DU TOAN CV 23-9 ++++ 7 2" xfId="21500"/>
    <cellStyle name="T_Book1_nen san nha 8e,8f_DU TOAN CV 23-9 ++++ 7 3" xfId="21501"/>
    <cellStyle name="T_Book1_nen san nha 8e,8f_DU TOAN CV 23-9 ++++ 7 4" xfId="21502"/>
    <cellStyle name="T_Book1_nen san nha 8e,8f_DU TOAN CV 23-9 ++++ 8" xfId="21503"/>
    <cellStyle name="T_Book1_nen san nha 8e,8f_DU TOAN CV 23-9 ++++ 8 2" xfId="21504"/>
    <cellStyle name="T_Book1_nen san nha 8e,8f_DU TOAN CV 23-9 ++++ 8 3" xfId="21505"/>
    <cellStyle name="T_Book1_nen san nha 8e,8f_DU TOAN CV 23-9 ++++ 8 4" xfId="21506"/>
    <cellStyle name="T_Book1_nen san nha 8e,8f_DU TOAN CV 23-9 ++++ 9" xfId="21507"/>
    <cellStyle name="T_Book1_nen san nha 8e,8f_DU TOAN CV 23-9 ++++ 9 2" xfId="21508"/>
    <cellStyle name="T_Book1_nen san nha 8e,8f_DU TOAN CV 23-9 SUA" xfId="21509"/>
    <cellStyle name="T_Book1_nen san nha 8e,8f_DU TOAN CV 23-9 SUA 10" xfId="21510"/>
    <cellStyle name="T_Book1_nen san nha 8e,8f_DU TOAN CV 23-9 SUA 11" xfId="21511"/>
    <cellStyle name="T_Book1_nen san nha 8e,8f_DU TOAN CV 23-9 SUA 2" xfId="21512"/>
    <cellStyle name="T_Book1_nen san nha 8e,8f_DU TOAN CV 23-9 SUA 2 2" xfId="21513"/>
    <cellStyle name="T_Book1_nen san nha 8e,8f_DU TOAN CV 23-9 SUA 2 2 2" xfId="21514"/>
    <cellStyle name="T_Book1_nen san nha 8e,8f_DU TOAN CV 23-9 SUA 2 2 3" xfId="21515"/>
    <cellStyle name="T_Book1_nen san nha 8e,8f_DU TOAN CV 23-9 SUA 2 3" xfId="21516"/>
    <cellStyle name="T_Book1_nen san nha 8e,8f_DU TOAN CV 23-9 SUA 2 4" xfId="21517"/>
    <cellStyle name="T_Book1_nen san nha 8e,8f_DU TOAN CV 23-9 SUA 2 5" xfId="21518"/>
    <cellStyle name="T_Book1_nen san nha 8e,8f_DU TOAN CV 23-9 SUA 3" xfId="21519"/>
    <cellStyle name="T_Book1_nen san nha 8e,8f_DU TOAN CV 23-9 SUA 3 2" xfId="21520"/>
    <cellStyle name="T_Book1_nen san nha 8e,8f_DU TOAN CV 23-9 SUA 3 2 2" xfId="21521"/>
    <cellStyle name="T_Book1_nen san nha 8e,8f_DU TOAN CV 23-9 SUA 3 2 3" xfId="21522"/>
    <cellStyle name="T_Book1_nen san nha 8e,8f_DU TOAN CV 23-9 SUA 3 3" xfId="21523"/>
    <cellStyle name="T_Book1_nen san nha 8e,8f_DU TOAN CV 23-9 SUA 3 4" xfId="21524"/>
    <cellStyle name="T_Book1_nen san nha 8e,8f_DU TOAN CV 23-9 SUA 3 5" xfId="21525"/>
    <cellStyle name="T_Book1_nen san nha 8e,8f_DU TOAN CV 23-9 SUA 4" xfId="21526"/>
    <cellStyle name="T_Book1_nen san nha 8e,8f_DU TOAN CV 23-9 SUA 4 2" xfId="21527"/>
    <cellStyle name="T_Book1_nen san nha 8e,8f_DU TOAN CV 23-9 SUA 4 2 2" xfId="21528"/>
    <cellStyle name="T_Book1_nen san nha 8e,8f_DU TOAN CV 23-9 SUA 4 2 3" xfId="21529"/>
    <cellStyle name="T_Book1_nen san nha 8e,8f_DU TOAN CV 23-9 SUA 4 3" xfId="21530"/>
    <cellStyle name="T_Book1_nen san nha 8e,8f_DU TOAN CV 23-9 SUA 4 4" xfId="21531"/>
    <cellStyle name="T_Book1_nen san nha 8e,8f_DU TOAN CV 23-9 SUA 4 5" xfId="21532"/>
    <cellStyle name="T_Book1_nen san nha 8e,8f_DU TOAN CV 23-9 SUA 5" xfId="21533"/>
    <cellStyle name="T_Book1_nen san nha 8e,8f_DU TOAN CV 23-9 SUA 5 2" xfId="21534"/>
    <cellStyle name="T_Book1_nen san nha 8e,8f_DU TOAN CV 23-9 SUA 5 2 2" xfId="21535"/>
    <cellStyle name="T_Book1_nen san nha 8e,8f_DU TOAN CV 23-9 SUA 5 2 3" xfId="21536"/>
    <cellStyle name="T_Book1_nen san nha 8e,8f_DU TOAN CV 23-9 SUA 5 3" xfId="21537"/>
    <cellStyle name="T_Book1_nen san nha 8e,8f_DU TOAN CV 23-9 SUA 5 4" xfId="21538"/>
    <cellStyle name="T_Book1_nen san nha 8e,8f_DU TOAN CV 23-9 SUA 5 5" xfId="21539"/>
    <cellStyle name="T_Book1_nen san nha 8e,8f_DU TOAN CV 23-9 SUA 6" xfId="21540"/>
    <cellStyle name="T_Book1_nen san nha 8e,8f_DU TOAN CV 23-9 SUA 6 2" xfId="21541"/>
    <cellStyle name="T_Book1_nen san nha 8e,8f_DU TOAN CV 23-9 SUA 6 2 2" xfId="21542"/>
    <cellStyle name="T_Book1_nen san nha 8e,8f_DU TOAN CV 23-9 SUA 6 2 3" xfId="21543"/>
    <cellStyle name="T_Book1_nen san nha 8e,8f_DU TOAN CV 23-9 SUA 6 3" xfId="21544"/>
    <cellStyle name="T_Book1_nen san nha 8e,8f_DU TOAN CV 23-9 SUA 6 4" xfId="21545"/>
    <cellStyle name="T_Book1_nen san nha 8e,8f_DU TOAN CV 23-9 SUA 6 5" xfId="21546"/>
    <cellStyle name="T_Book1_nen san nha 8e,8f_DU TOAN CV 23-9 SUA 7" xfId="21547"/>
    <cellStyle name="T_Book1_nen san nha 8e,8f_DU TOAN CV 23-9 SUA 7 2" xfId="21548"/>
    <cellStyle name="T_Book1_nen san nha 8e,8f_DU TOAN CV 23-9 SUA 7 3" xfId="21549"/>
    <cellStyle name="T_Book1_nen san nha 8e,8f_DU TOAN CV 23-9 SUA 7 4" xfId="21550"/>
    <cellStyle name="T_Book1_nen san nha 8e,8f_DU TOAN CV 23-9 SUA 8" xfId="21551"/>
    <cellStyle name="T_Book1_nen san nha 8e,8f_DU TOAN CV 23-9 SUA 8 2" xfId="21552"/>
    <cellStyle name="T_Book1_nen san nha 8e,8f_DU TOAN CV 23-9 SUA 8 3" xfId="21553"/>
    <cellStyle name="T_Book1_nen san nha 8e,8f_DU TOAN CV 23-9 SUA 8 4" xfId="21554"/>
    <cellStyle name="T_Book1_nen san nha 8e,8f_DU TOAN CV 23-9 SUA 9" xfId="21555"/>
    <cellStyle name="T_Book1_nen san nha 8e,8f_DU TOAN CV 23-9 SUA 9 2" xfId="21556"/>
    <cellStyle name="T_Book1_nen san nha 8e,8f_DU TOAN CV tao dan (phan cay xanh)" xfId="21557"/>
    <cellStyle name="T_Book1_nen san nha 8e,8f_DU TOAN CV tao dan (phan cay xanh) 10" xfId="21558"/>
    <cellStyle name="T_Book1_nen san nha 8e,8f_DU TOAN CV tao dan (phan cay xanh) 11" xfId="21559"/>
    <cellStyle name="T_Book1_nen san nha 8e,8f_DU TOAN CV tao dan (phan cay xanh) 2" xfId="21560"/>
    <cellStyle name="T_Book1_nen san nha 8e,8f_DU TOAN CV tao dan (phan cay xanh) 2 2" xfId="21561"/>
    <cellStyle name="T_Book1_nen san nha 8e,8f_DU TOAN CV tao dan (phan cay xanh) 2 2 2" xfId="21562"/>
    <cellStyle name="T_Book1_nen san nha 8e,8f_DU TOAN CV tao dan (phan cay xanh) 2 2 3" xfId="21563"/>
    <cellStyle name="T_Book1_nen san nha 8e,8f_DU TOAN CV tao dan (phan cay xanh) 2 3" xfId="21564"/>
    <cellStyle name="T_Book1_nen san nha 8e,8f_DU TOAN CV tao dan (phan cay xanh) 2 4" xfId="21565"/>
    <cellStyle name="T_Book1_nen san nha 8e,8f_DU TOAN CV tao dan (phan cay xanh) 2 5" xfId="21566"/>
    <cellStyle name="T_Book1_nen san nha 8e,8f_DU TOAN CV tao dan (phan cay xanh) 3" xfId="21567"/>
    <cellStyle name="T_Book1_nen san nha 8e,8f_DU TOAN CV tao dan (phan cay xanh) 3 2" xfId="21568"/>
    <cellStyle name="T_Book1_nen san nha 8e,8f_DU TOAN CV tao dan (phan cay xanh) 3 2 2" xfId="21569"/>
    <cellStyle name="T_Book1_nen san nha 8e,8f_DU TOAN CV tao dan (phan cay xanh) 3 2 3" xfId="21570"/>
    <cellStyle name="T_Book1_nen san nha 8e,8f_DU TOAN CV tao dan (phan cay xanh) 3 3" xfId="21571"/>
    <cellStyle name="T_Book1_nen san nha 8e,8f_DU TOAN CV tao dan (phan cay xanh) 3 4" xfId="21572"/>
    <cellStyle name="T_Book1_nen san nha 8e,8f_DU TOAN CV tao dan (phan cay xanh) 3 5" xfId="21573"/>
    <cellStyle name="T_Book1_nen san nha 8e,8f_DU TOAN CV tao dan (phan cay xanh) 4" xfId="21574"/>
    <cellStyle name="T_Book1_nen san nha 8e,8f_DU TOAN CV tao dan (phan cay xanh) 4 2" xfId="21575"/>
    <cellStyle name="T_Book1_nen san nha 8e,8f_DU TOAN CV tao dan (phan cay xanh) 4 2 2" xfId="21576"/>
    <cellStyle name="T_Book1_nen san nha 8e,8f_DU TOAN CV tao dan (phan cay xanh) 4 2 3" xfId="21577"/>
    <cellStyle name="T_Book1_nen san nha 8e,8f_DU TOAN CV tao dan (phan cay xanh) 4 3" xfId="21578"/>
    <cellStyle name="T_Book1_nen san nha 8e,8f_DU TOAN CV tao dan (phan cay xanh) 4 4" xfId="21579"/>
    <cellStyle name="T_Book1_nen san nha 8e,8f_DU TOAN CV tao dan (phan cay xanh) 4 5" xfId="21580"/>
    <cellStyle name="T_Book1_nen san nha 8e,8f_DU TOAN CV tao dan (phan cay xanh) 5" xfId="21581"/>
    <cellStyle name="T_Book1_nen san nha 8e,8f_DU TOAN CV tao dan (phan cay xanh) 5 2" xfId="21582"/>
    <cellStyle name="T_Book1_nen san nha 8e,8f_DU TOAN CV tao dan (phan cay xanh) 5 2 2" xfId="21583"/>
    <cellStyle name="T_Book1_nen san nha 8e,8f_DU TOAN CV tao dan (phan cay xanh) 5 2 3" xfId="21584"/>
    <cellStyle name="T_Book1_nen san nha 8e,8f_DU TOAN CV tao dan (phan cay xanh) 5 3" xfId="21585"/>
    <cellStyle name="T_Book1_nen san nha 8e,8f_DU TOAN CV tao dan (phan cay xanh) 5 4" xfId="21586"/>
    <cellStyle name="T_Book1_nen san nha 8e,8f_DU TOAN CV tao dan (phan cay xanh) 5 5" xfId="21587"/>
    <cellStyle name="T_Book1_nen san nha 8e,8f_DU TOAN CV tao dan (phan cay xanh) 6" xfId="21588"/>
    <cellStyle name="T_Book1_nen san nha 8e,8f_DU TOAN CV tao dan (phan cay xanh) 6 2" xfId="21589"/>
    <cellStyle name="T_Book1_nen san nha 8e,8f_DU TOAN CV tao dan (phan cay xanh) 6 2 2" xfId="21590"/>
    <cellStyle name="T_Book1_nen san nha 8e,8f_DU TOAN CV tao dan (phan cay xanh) 6 2 3" xfId="21591"/>
    <cellStyle name="T_Book1_nen san nha 8e,8f_DU TOAN CV tao dan (phan cay xanh) 6 3" xfId="21592"/>
    <cellStyle name="T_Book1_nen san nha 8e,8f_DU TOAN CV tao dan (phan cay xanh) 6 4" xfId="21593"/>
    <cellStyle name="T_Book1_nen san nha 8e,8f_DU TOAN CV tao dan (phan cay xanh) 6 5" xfId="21594"/>
    <cellStyle name="T_Book1_nen san nha 8e,8f_DU TOAN CV tao dan (phan cay xanh) 7" xfId="21595"/>
    <cellStyle name="T_Book1_nen san nha 8e,8f_DU TOAN CV tao dan (phan cay xanh) 7 2" xfId="21596"/>
    <cellStyle name="T_Book1_nen san nha 8e,8f_DU TOAN CV tao dan (phan cay xanh) 7 3" xfId="21597"/>
    <cellStyle name="T_Book1_nen san nha 8e,8f_DU TOAN CV tao dan (phan cay xanh) 7 4" xfId="21598"/>
    <cellStyle name="T_Book1_nen san nha 8e,8f_DU TOAN CV tao dan (phan cay xanh) 8" xfId="21599"/>
    <cellStyle name="T_Book1_nen san nha 8e,8f_DU TOAN CV tao dan (phan cay xanh) 8 2" xfId="21600"/>
    <cellStyle name="T_Book1_nen san nha 8e,8f_DU TOAN CV tao dan (phan cay xanh) 8 3" xfId="21601"/>
    <cellStyle name="T_Book1_nen san nha 8e,8f_DU TOAN CV tao dan (phan cay xanh) 8 4" xfId="21602"/>
    <cellStyle name="T_Book1_nen san nha 8e,8f_DU TOAN CV tao dan (phan cay xanh) 9" xfId="21603"/>
    <cellStyle name="T_Book1_nen san nha 8e,8f_DU TOAN CV tao dan (phan cay xanh) 9 2" xfId="21604"/>
    <cellStyle name="T_Book1_nen san nha 8e,8f_KLCX" xfId="21605"/>
    <cellStyle name="T_Book1_nen san nha 8e,8f_KLCX 10" xfId="21606"/>
    <cellStyle name="T_Book1_nen san nha 8e,8f_KLCX 11" xfId="21607"/>
    <cellStyle name="T_Book1_nen san nha 8e,8f_KLCX 2" xfId="21608"/>
    <cellStyle name="T_Book1_nen san nha 8e,8f_KLCX 2 2" xfId="21609"/>
    <cellStyle name="T_Book1_nen san nha 8e,8f_KLCX 2 2 2" xfId="21610"/>
    <cellStyle name="T_Book1_nen san nha 8e,8f_KLCX 2 2 3" xfId="21611"/>
    <cellStyle name="T_Book1_nen san nha 8e,8f_KLCX 2 3" xfId="21612"/>
    <cellStyle name="T_Book1_nen san nha 8e,8f_KLCX 2 4" xfId="21613"/>
    <cellStyle name="T_Book1_nen san nha 8e,8f_KLCX 2 5" xfId="21614"/>
    <cellStyle name="T_Book1_nen san nha 8e,8f_KLCX 3" xfId="21615"/>
    <cellStyle name="T_Book1_nen san nha 8e,8f_KLCX 3 2" xfId="21616"/>
    <cellStyle name="T_Book1_nen san nha 8e,8f_KLCX 3 2 2" xfId="21617"/>
    <cellStyle name="T_Book1_nen san nha 8e,8f_KLCX 3 2 3" xfId="21618"/>
    <cellStyle name="T_Book1_nen san nha 8e,8f_KLCX 3 3" xfId="21619"/>
    <cellStyle name="T_Book1_nen san nha 8e,8f_KLCX 3 4" xfId="21620"/>
    <cellStyle name="T_Book1_nen san nha 8e,8f_KLCX 3 5" xfId="21621"/>
    <cellStyle name="T_Book1_nen san nha 8e,8f_KLCX 4" xfId="21622"/>
    <cellStyle name="T_Book1_nen san nha 8e,8f_KLCX 4 2" xfId="21623"/>
    <cellStyle name="T_Book1_nen san nha 8e,8f_KLCX 4 2 2" xfId="21624"/>
    <cellStyle name="T_Book1_nen san nha 8e,8f_KLCX 4 2 3" xfId="21625"/>
    <cellStyle name="T_Book1_nen san nha 8e,8f_KLCX 4 3" xfId="21626"/>
    <cellStyle name="T_Book1_nen san nha 8e,8f_KLCX 4 4" xfId="21627"/>
    <cellStyle name="T_Book1_nen san nha 8e,8f_KLCX 4 5" xfId="21628"/>
    <cellStyle name="T_Book1_nen san nha 8e,8f_KLCX 5" xfId="21629"/>
    <cellStyle name="T_Book1_nen san nha 8e,8f_KLCX 5 2" xfId="21630"/>
    <cellStyle name="T_Book1_nen san nha 8e,8f_KLCX 5 2 2" xfId="21631"/>
    <cellStyle name="T_Book1_nen san nha 8e,8f_KLCX 5 2 3" xfId="21632"/>
    <cellStyle name="T_Book1_nen san nha 8e,8f_KLCX 5 3" xfId="21633"/>
    <cellStyle name="T_Book1_nen san nha 8e,8f_KLCX 5 4" xfId="21634"/>
    <cellStyle name="T_Book1_nen san nha 8e,8f_KLCX 5 5" xfId="21635"/>
    <cellStyle name="T_Book1_nen san nha 8e,8f_KLCX 6" xfId="21636"/>
    <cellStyle name="T_Book1_nen san nha 8e,8f_KLCX 6 2" xfId="21637"/>
    <cellStyle name="T_Book1_nen san nha 8e,8f_KLCX 6 2 2" xfId="21638"/>
    <cellStyle name="T_Book1_nen san nha 8e,8f_KLCX 6 2 3" xfId="21639"/>
    <cellStyle name="T_Book1_nen san nha 8e,8f_KLCX 6 3" xfId="21640"/>
    <cellStyle name="T_Book1_nen san nha 8e,8f_KLCX 6 4" xfId="21641"/>
    <cellStyle name="T_Book1_nen san nha 8e,8f_KLCX 6 5" xfId="21642"/>
    <cellStyle name="T_Book1_nen san nha 8e,8f_KLCX 7" xfId="21643"/>
    <cellStyle name="T_Book1_nen san nha 8e,8f_KLCX 7 2" xfId="21644"/>
    <cellStyle name="T_Book1_nen san nha 8e,8f_KLCX 7 3" xfId="21645"/>
    <cellStyle name="T_Book1_nen san nha 8e,8f_KLCX 7 4" xfId="21646"/>
    <cellStyle name="T_Book1_nen san nha 8e,8f_KLCX 8" xfId="21647"/>
    <cellStyle name="T_Book1_nen san nha 8e,8f_KLCX 8 2" xfId="21648"/>
    <cellStyle name="T_Book1_nen san nha 8e,8f_KLCX 8 3" xfId="21649"/>
    <cellStyle name="T_Book1_nen san nha 8e,8f_KLCX 8 4" xfId="21650"/>
    <cellStyle name="T_Book1_nen san nha 8e,8f_KLCX 9" xfId="21651"/>
    <cellStyle name="T_Book1_nen san nha 8e,8f_KLCX 9 2" xfId="21652"/>
    <cellStyle name="T_Book1_nen san nha 8e,8f_PTVT CX" xfId="21653"/>
    <cellStyle name="T_Book1_nen san nha 8e,8f_PTVT CX 10" xfId="21654"/>
    <cellStyle name="T_Book1_nen san nha 8e,8f_PTVT CX 11" xfId="21655"/>
    <cellStyle name="T_Book1_nen san nha 8e,8f_PTVT CX 2" xfId="21656"/>
    <cellStyle name="T_Book1_nen san nha 8e,8f_PTVT CX 2 2" xfId="21657"/>
    <cellStyle name="T_Book1_nen san nha 8e,8f_PTVT CX 2 2 2" xfId="21658"/>
    <cellStyle name="T_Book1_nen san nha 8e,8f_PTVT CX 2 2 3" xfId="21659"/>
    <cellStyle name="T_Book1_nen san nha 8e,8f_PTVT CX 2 3" xfId="21660"/>
    <cellStyle name="T_Book1_nen san nha 8e,8f_PTVT CX 2 4" xfId="21661"/>
    <cellStyle name="T_Book1_nen san nha 8e,8f_PTVT CX 2 5" xfId="21662"/>
    <cellStyle name="T_Book1_nen san nha 8e,8f_PTVT CX 3" xfId="21663"/>
    <cellStyle name="T_Book1_nen san nha 8e,8f_PTVT CX 3 2" xfId="21664"/>
    <cellStyle name="T_Book1_nen san nha 8e,8f_PTVT CX 3 2 2" xfId="21665"/>
    <cellStyle name="T_Book1_nen san nha 8e,8f_PTVT CX 3 2 3" xfId="21666"/>
    <cellStyle name="T_Book1_nen san nha 8e,8f_PTVT CX 3 3" xfId="21667"/>
    <cellStyle name="T_Book1_nen san nha 8e,8f_PTVT CX 3 4" xfId="21668"/>
    <cellStyle name="T_Book1_nen san nha 8e,8f_PTVT CX 3 5" xfId="21669"/>
    <cellStyle name="T_Book1_nen san nha 8e,8f_PTVT CX 4" xfId="21670"/>
    <cellStyle name="T_Book1_nen san nha 8e,8f_PTVT CX 4 2" xfId="21671"/>
    <cellStyle name="T_Book1_nen san nha 8e,8f_PTVT CX 4 2 2" xfId="21672"/>
    <cellStyle name="T_Book1_nen san nha 8e,8f_PTVT CX 4 2 3" xfId="21673"/>
    <cellStyle name="T_Book1_nen san nha 8e,8f_PTVT CX 4 3" xfId="21674"/>
    <cellStyle name="T_Book1_nen san nha 8e,8f_PTVT CX 4 4" xfId="21675"/>
    <cellStyle name="T_Book1_nen san nha 8e,8f_PTVT CX 4 5" xfId="21676"/>
    <cellStyle name="T_Book1_nen san nha 8e,8f_PTVT CX 5" xfId="21677"/>
    <cellStyle name="T_Book1_nen san nha 8e,8f_PTVT CX 5 2" xfId="21678"/>
    <cellStyle name="T_Book1_nen san nha 8e,8f_PTVT CX 5 2 2" xfId="21679"/>
    <cellStyle name="T_Book1_nen san nha 8e,8f_PTVT CX 5 2 3" xfId="21680"/>
    <cellStyle name="T_Book1_nen san nha 8e,8f_PTVT CX 5 3" xfId="21681"/>
    <cellStyle name="T_Book1_nen san nha 8e,8f_PTVT CX 5 4" xfId="21682"/>
    <cellStyle name="T_Book1_nen san nha 8e,8f_PTVT CX 5 5" xfId="21683"/>
    <cellStyle name="T_Book1_nen san nha 8e,8f_PTVT CX 6" xfId="21684"/>
    <cellStyle name="T_Book1_nen san nha 8e,8f_PTVT CX 6 2" xfId="21685"/>
    <cellStyle name="T_Book1_nen san nha 8e,8f_PTVT CX 6 2 2" xfId="21686"/>
    <cellStyle name="T_Book1_nen san nha 8e,8f_PTVT CX 6 2 3" xfId="21687"/>
    <cellStyle name="T_Book1_nen san nha 8e,8f_PTVT CX 6 3" xfId="21688"/>
    <cellStyle name="T_Book1_nen san nha 8e,8f_PTVT CX 6 4" xfId="21689"/>
    <cellStyle name="T_Book1_nen san nha 8e,8f_PTVT CX 6 5" xfId="21690"/>
    <cellStyle name="T_Book1_nen san nha 8e,8f_PTVT CX 7" xfId="21691"/>
    <cellStyle name="T_Book1_nen san nha 8e,8f_PTVT CX 7 2" xfId="21692"/>
    <cellStyle name="T_Book1_nen san nha 8e,8f_PTVT CX 7 3" xfId="21693"/>
    <cellStyle name="T_Book1_nen san nha 8e,8f_PTVT CX 7 4" xfId="21694"/>
    <cellStyle name="T_Book1_nen san nha 8e,8f_PTVT CX 8" xfId="21695"/>
    <cellStyle name="T_Book1_nen san nha 8e,8f_PTVT CX 8 2" xfId="21696"/>
    <cellStyle name="T_Book1_nen san nha 8e,8f_PTVT CX 8 3" xfId="21697"/>
    <cellStyle name="T_Book1_nen san nha 8e,8f_PTVT CX 8 4" xfId="21698"/>
    <cellStyle name="T_Book1_nen san nha 8e,8f_PTVT CX 9" xfId="21699"/>
    <cellStyle name="T_Book1_nen san nha 8e,8f_PTVT CX 9 2" xfId="21700"/>
    <cellStyle name="T_Book1_nen san nha 8e,8f_thiet bi tao dan" xfId="21797"/>
    <cellStyle name="T_Book1_nen san nha 8e,8f_thiet bi tao dan 10" xfId="21798"/>
    <cellStyle name="T_Book1_nen san nha 8e,8f_thiet bi tao dan 11" xfId="21799"/>
    <cellStyle name="T_Book1_nen san nha 8e,8f_thiet bi tao dan 2" xfId="21800"/>
    <cellStyle name="T_Book1_nen san nha 8e,8f_thiet bi tao dan 2 2" xfId="21801"/>
    <cellStyle name="T_Book1_nen san nha 8e,8f_thiet bi tao dan 2 2 2" xfId="21802"/>
    <cellStyle name="T_Book1_nen san nha 8e,8f_thiet bi tao dan 2 2 3" xfId="21803"/>
    <cellStyle name="T_Book1_nen san nha 8e,8f_thiet bi tao dan 2 3" xfId="21804"/>
    <cellStyle name="T_Book1_nen san nha 8e,8f_thiet bi tao dan 2 4" xfId="21805"/>
    <cellStyle name="T_Book1_nen san nha 8e,8f_thiet bi tao dan 2 5" xfId="21806"/>
    <cellStyle name="T_Book1_nen san nha 8e,8f_thiet bi tao dan 3" xfId="21807"/>
    <cellStyle name="T_Book1_nen san nha 8e,8f_thiet bi tao dan 3 2" xfId="21808"/>
    <cellStyle name="T_Book1_nen san nha 8e,8f_thiet bi tao dan 3 2 2" xfId="21809"/>
    <cellStyle name="T_Book1_nen san nha 8e,8f_thiet bi tao dan 3 2 3" xfId="21810"/>
    <cellStyle name="T_Book1_nen san nha 8e,8f_thiet bi tao dan 3 3" xfId="21811"/>
    <cellStyle name="T_Book1_nen san nha 8e,8f_thiet bi tao dan 3 4" xfId="21812"/>
    <cellStyle name="T_Book1_nen san nha 8e,8f_thiet bi tao dan 3 5" xfId="21813"/>
    <cellStyle name="T_Book1_nen san nha 8e,8f_thiet bi tao dan 4" xfId="21814"/>
    <cellStyle name="T_Book1_nen san nha 8e,8f_thiet bi tao dan 4 2" xfId="21815"/>
    <cellStyle name="T_Book1_nen san nha 8e,8f_thiet bi tao dan 4 2 2" xfId="21816"/>
    <cellStyle name="T_Book1_nen san nha 8e,8f_thiet bi tao dan 4 2 3" xfId="21817"/>
    <cellStyle name="T_Book1_nen san nha 8e,8f_thiet bi tao dan 4 3" xfId="21818"/>
    <cellStyle name="T_Book1_nen san nha 8e,8f_thiet bi tao dan 4 4" xfId="21819"/>
    <cellStyle name="T_Book1_nen san nha 8e,8f_thiet bi tao dan 4 5" xfId="21820"/>
    <cellStyle name="T_Book1_nen san nha 8e,8f_thiet bi tao dan 5" xfId="21821"/>
    <cellStyle name="T_Book1_nen san nha 8e,8f_thiet bi tao dan 5 2" xfId="21822"/>
    <cellStyle name="T_Book1_nen san nha 8e,8f_thiet bi tao dan 5 2 2" xfId="21823"/>
    <cellStyle name="T_Book1_nen san nha 8e,8f_thiet bi tao dan 5 2 3" xfId="21824"/>
    <cellStyle name="T_Book1_nen san nha 8e,8f_thiet bi tao dan 5 3" xfId="21825"/>
    <cellStyle name="T_Book1_nen san nha 8e,8f_thiet bi tao dan 5 4" xfId="21826"/>
    <cellStyle name="T_Book1_nen san nha 8e,8f_thiet bi tao dan 5 5" xfId="21827"/>
    <cellStyle name="T_Book1_nen san nha 8e,8f_thiet bi tao dan 6" xfId="21828"/>
    <cellStyle name="T_Book1_nen san nha 8e,8f_thiet bi tao dan 6 2" xfId="21829"/>
    <cellStyle name="T_Book1_nen san nha 8e,8f_thiet bi tao dan 6 2 2" xfId="21830"/>
    <cellStyle name="T_Book1_nen san nha 8e,8f_thiet bi tao dan 6 2 3" xfId="21831"/>
    <cellStyle name="T_Book1_nen san nha 8e,8f_thiet bi tao dan 6 3" xfId="21832"/>
    <cellStyle name="T_Book1_nen san nha 8e,8f_thiet bi tao dan 6 4" xfId="21833"/>
    <cellStyle name="T_Book1_nen san nha 8e,8f_thiet bi tao dan 6 5" xfId="21834"/>
    <cellStyle name="T_Book1_nen san nha 8e,8f_thiet bi tao dan 7" xfId="21835"/>
    <cellStyle name="T_Book1_nen san nha 8e,8f_thiet bi tao dan 7 2" xfId="21836"/>
    <cellStyle name="T_Book1_nen san nha 8e,8f_thiet bi tao dan 7 3" xfId="21837"/>
    <cellStyle name="T_Book1_nen san nha 8e,8f_thiet bi tao dan 7 4" xfId="21838"/>
    <cellStyle name="T_Book1_nen san nha 8e,8f_thiet bi tao dan 8" xfId="21839"/>
    <cellStyle name="T_Book1_nen san nha 8e,8f_thiet bi tao dan 8 2" xfId="21840"/>
    <cellStyle name="T_Book1_nen san nha 8e,8f_thiet bi tao dan 8 3" xfId="21841"/>
    <cellStyle name="T_Book1_nen san nha 8e,8f_thiet bi tao dan 8 4" xfId="21842"/>
    <cellStyle name="T_Book1_nen san nha 8e,8f_thiet bi tao dan 9" xfId="21843"/>
    <cellStyle name="T_Book1_nen san nha 8e,8f_thiet bi tao dan 9 2" xfId="21844"/>
    <cellStyle name="T_Book1_nen san nha 8e,8f_TONG DU TOAN CV TAO DAN" xfId="21701"/>
    <cellStyle name="T_Book1_nen san nha 8e,8f_TONG DU TOAN CV TAO DAN 10" xfId="21702"/>
    <cellStyle name="T_Book1_nen san nha 8e,8f_TONG DU TOAN CV TAO DAN 11" xfId="21703"/>
    <cellStyle name="T_Book1_nen san nha 8e,8f_TONG DU TOAN CV TAO DAN 2" xfId="21704"/>
    <cellStyle name="T_Book1_nen san nha 8e,8f_TONG DU TOAN CV TAO DAN 2 2" xfId="21705"/>
    <cellStyle name="T_Book1_nen san nha 8e,8f_TONG DU TOAN CV TAO DAN 2 2 2" xfId="21706"/>
    <cellStyle name="T_Book1_nen san nha 8e,8f_TONG DU TOAN CV TAO DAN 2 2 3" xfId="21707"/>
    <cellStyle name="T_Book1_nen san nha 8e,8f_TONG DU TOAN CV TAO DAN 2 3" xfId="21708"/>
    <cellStyle name="T_Book1_nen san nha 8e,8f_TONG DU TOAN CV TAO DAN 2 4" xfId="21709"/>
    <cellStyle name="T_Book1_nen san nha 8e,8f_TONG DU TOAN CV TAO DAN 2 5" xfId="21710"/>
    <cellStyle name="T_Book1_nen san nha 8e,8f_TONG DU TOAN CV TAO DAN 3" xfId="21711"/>
    <cellStyle name="T_Book1_nen san nha 8e,8f_TONG DU TOAN CV TAO DAN 3 2" xfId="21712"/>
    <cellStyle name="T_Book1_nen san nha 8e,8f_TONG DU TOAN CV TAO DAN 3 2 2" xfId="21713"/>
    <cellStyle name="T_Book1_nen san nha 8e,8f_TONG DU TOAN CV TAO DAN 3 2 3" xfId="21714"/>
    <cellStyle name="T_Book1_nen san nha 8e,8f_TONG DU TOAN CV TAO DAN 3 3" xfId="21715"/>
    <cellStyle name="T_Book1_nen san nha 8e,8f_TONG DU TOAN CV TAO DAN 3 4" xfId="21716"/>
    <cellStyle name="T_Book1_nen san nha 8e,8f_TONG DU TOAN CV TAO DAN 3 5" xfId="21717"/>
    <cellStyle name="T_Book1_nen san nha 8e,8f_TONG DU TOAN CV TAO DAN 4" xfId="21718"/>
    <cellStyle name="T_Book1_nen san nha 8e,8f_TONG DU TOAN CV TAO DAN 4 2" xfId="21719"/>
    <cellStyle name="T_Book1_nen san nha 8e,8f_TONG DU TOAN CV TAO DAN 4 2 2" xfId="21720"/>
    <cellStyle name="T_Book1_nen san nha 8e,8f_TONG DU TOAN CV TAO DAN 4 2 3" xfId="21721"/>
    <cellStyle name="T_Book1_nen san nha 8e,8f_TONG DU TOAN CV TAO DAN 4 3" xfId="21722"/>
    <cellStyle name="T_Book1_nen san nha 8e,8f_TONG DU TOAN CV TAO DAN 4 4" xfId="21723"/>
    <cellStyle name="T_Book1_nen san nha 8e,8f_TONG DU TOAN CV TAO DAN 4 5" xfId="21724"/>
    <cellStyle name="T_Book1_nen san nha 8e,8f_TONG DU TOAN CV TAO DAN 5" xfId="21725"/>
    <cellStyle name="T_Book1_nen san nha 8e,8f_TONG DU TOAN CV TAO DAN 5 2" xfId="21726"/>
    <cellStyle name="T_Book1_nen san nha 8e,8f_TONG DU TOAN CV TAO DAN 5 2 2" xfId="21727"/>
    <cellStyle name="T_Book1_nen san nha 8e,8f_TONG DU TOAN CV TAO DAN 5 2 3" xfId="21728"/>
    <cellStyle name="T_Book1_nen san nha 8e,8f_TONG DU TOAN CV TAO DAN 5 3" xfId="21729"/>
    <cellStyle name="T_Book1_nen san nha 8e,8f_TONG DU TOAN CV TAO DAN 5 4" xfId="21730"/>
    <cellStyle name="T_Book1_nen san nha 8e,8f_TONG DU TOAN CV TAO DAN 5 5" xfId="21731"/>
    <cellStyle name="T_Book1_nen san nha 8e,8f_TONG DU TOAN CV TAO DAN 6" xfId="21732"/>
    <cellStyle name="T_Book1_nen san nha 8e,8f_TONG DU TOAN CV TAO DAN 6 2" xfId="21733"/>
    <cellStyle name="T_Book1_nen san nha 8e,8f_TONG DU TOAN CV TAO DAN 6 2 2" xfId="21734"/>
    <cellStyle name="T_Book1_nen san nha 8e,8f_TONG DU TOAN CV TAO DAN 6 2 3" xfId="21735"/>
    <cellStyle name="T_Book1_nen san nha 8e,8f_TONG DU TOAN CV TAO DAN 6 3" xfId="21736"/>
    <cellStyle name="T_Book1_nen san nha 8e,8f_TONG DU TOAN CV TAO DAN 6 4" xfId="21737"/>
    <cellStyle name="T_Book1_nen san nha 8e,8f_TONG DU TOAN CV TAO DAN 6 5" xfId="21738"/>
    <cellStyle name="T_Book1_nen san nha 8e,8f_TONG DU TOAN CV TAO DAN 7" xfId="21739"/>
    <cellStyle name="T_Book1_nen san nha 8e,8f_TONG DU TOAN CV TAO DAN 7 2" xfId="21740"/>
    <cellStyle name="T_Book1_nen san nha 8e,8f_TONG DU TOAN CV TAO DAN 7 3" xfId="21741"/>
    <cellStyle name="T_Book1_nen san nha 8e,8f_TONG DU TOAN CV TAO DAN 7 4" xfId="21742"/>
    <cellStyle name="T_Book1_nen san nha 8e,8f_TONG DU TOAN CV TAO DAN 8" xfId="21743"/>
    <cellStyle name="T_Book1_nen san nha 8e,8f_TONG DU TOAN CV TAO DAN 8 2" xfId="21744"/>
    <cellStyle name="T_Book1_nen san nha 8e,8f_TONG DU TOAN CV TAO DAN 8 3" xfId="21745"/>
    <cellStyle name="T_Book1_nen san nha 8e,8f_TONG DU TOAN CV TAO DAN 8 4" xfId="21746"/>
    <cellStyle name="T_Book1_nen san nha 8e,8f_TONG DU TOAN CV TAO DAN 9" xfId="21747"/>
    <cellStyle name="T_Book1_nen san nha 8e,8f_TONG DU TOAN CV TAO DAN 9 2" xfId="21748"/>
    <cellStyle name="T_Book1_nen san nha 8e,8f_TONG DU TOAN CV TAO DAN hoan chinh" xfId="21749"/>
    <cellStyle name="T_Book1_nen san nha 8e,8f_TONG DU TOAN CV TAO DAN hoan chinh 10" xfId="21750"/>
    <cellStyle name="T_Book1_nen san nha 8e,8f_TONG DU TOAN CV TAO DAN hoan chinh 11" xfId="21751"/>
    <cellStyle name="T_Book1_nen san nha 8e,8f_TONG DU TOAN CV TAO DAN hoan chinh 2" xfId="21752"/>
    <cellStyle name="T_Book1_nen san nha 8e,8f_TONG DU TOAN CV TAO DAN hoan chinh 2 2" xfId="21753"/>
    <cellStyle name="T_Book1_nen san nha 8e,8f_TONG DU TOAN CV TAO DAN hoan chinh 2 2 2" xfId="21754"/>
    <cellStyle name="T_Book1_nen san nha 8e,8f_TONG DU TOAN CV TAO DAN hoan chinh 2 2 3" xfId="21755"/>
    <cellStyle name="T_Book1_nen san nha 8e,8f_TONG DU TOAN CV TAO DAN hoan chinh 2 3" xfId="21756"/>
    <cellStyle name="T_Book1_nen san nha 8e,8f_TONG DU TOAN CV TAO DAN hoan chinh 2 4" xfId="21757"/>
    <cellStyle name="T_Book1_nen san nha 8e,8f_TONG DU TOAN CV TAO DAN hoan chinh 2 5" xfId="21758"/>
    <cellStyle name="T_Book1_nen san nha 8e,8f_TONG DU TOAN CV TAO DAN hoan chinh 3" xfId="21759"/>
    <cellStyle name="T_Book1_nen san nha 8e,8f_TONG DU TOAN CV TAO DAN hoan chinh 3 2" xfId="21760"/>
    <cellStyle name="T_Book1_nen san nha 8e,8f_TONG DU TOAN CV TAO DAN hoan chinh 3 2 2" xfId="21761"/>
    <cellStyle name="T_Book1_nen san nha 8e,8f_TONG DU TOAN CV TAO DAN hoan chinh 3 2 3" xfId="21762"/>
    <cellStyle name="T_Book1_nen san nha 8e,8f_TONG DU TOAN CV TAO DAN hoan chinh 3 3" xfId="21763"/>
    <cellStyle name="T_Book1_nen san nha 8e,8f_TONG DU TOAN CV TAO DAN hoan chinh 3 4" xfId="21764"/>
    <cellStyle name="T_Book1_nen san nha 8e,8f_TONG DU TOAN CV TAO DAN hoan chinh 3 5" xfId="21765"/>
    <cellStyle name="T_Book1_nen san nha 8e,8f_TONG DU TOAN CV TAO DAN hoan chinh 4" xfId="21766"/>
    <cellStyle name="T_Book1_nen san nha 8e,8f_TONG DU TOAN CV TAO DAN hoan chinh 4 2" xfId="21767"/>
    <cellStyle name="T_Book1_nen san nha 8e,8f_TONG DU TOAN CV TAO DAN hoan chinh 4 2 2" xfId="21768"/>
    <cellStyle name="T_Book1_nen san nha 8e,8f_TONG DU TOAN CV TAO DAN hoan chinh 4 2 3" xfId="21769"/>
    <cellStyle name="T_Book1_nen san nha 8e,8f_TONG DU TOAN CV TAO DAN hoan chinh 4 3" xfId="21770"/>
    <cellStyle name="T_Book1_nen san nha 8e,8f_TONG DU TOAN CV TAO DAN hoan chinh 4 4" xfId="21771"/>
    <cellStyle name="T_Book1_nen san nha 8e,8f_TONG DU TOAN CV TAO DAN hoan chinh 4 5" xfId="21772"/>
    <cellStyle name="T_Book1_nen san nha 8e,8f_TONG DU TOAN CV TAO DAN hoan chinh 5" xfId="21773"/>
    <cellStyle name="T_Book1_nen san nha 8e,8f_TONG DU TOAN CV TAO DAN hoan chinh 5 2" xfId="21774"/>
    <cellStyle name="T_Book1_nen san nha 8e,8f_TONG DU TOAN CV TAO DAN hoan chinh 5 2 2" xfId="21775"/>
    <cellStyle name="T_Book1_nen san nha 8e,8f_TONG DU TOAN CV TAO DAN hoan chinh 5 2 3" xfId="21776"/>
    <cellStyle name="T_Book1_nen san nha 8e,8f_TONG DU TOAN CV TAO DAN hoan chinh 5 3" xfId="21777"/>
    <cellStyle name="T_Book1_nen san nha 8e,8f_TONG DU TOAN CV TAO DAN hoan chinh 5 4" xfId="21778"/>
    <cellStyle name="T_Book1_nen san nha 8e,8f_TONG DU TOAN CV TAO DAN hoan chinh 5 5" xfId="21779"/>
    <cellStyle name="T_Book1_nen san nha 8e,8f_TONG DU TOAN CV TAO DAN hoan chinh 6" xfId="21780"/>
    <cellStyle name="T_Book1_nen san nha 8e,8f_TONG DU TOAN CV TAO DAN hoan chinh 6 2" xfId="21781"/>
    <cellStyle name="T_Book1_nen san nha 8e,8f_TONG DU TOAN CV TAO DAN hoan chinh 6 2 2" xfId="21782"/>
    <cellStyle name="T_Book1_nen san nha 8e,8f_TONG DU TOAN CV TAO DAN hoan chinh 6 2 3" xfId="21783"/>
    <cellStyle name="T_Book1_nen san nha 8e,8f_TONG DU TOAN CV TAO DAN hoan chinh 6 3" xfId="21784"/>
    <cellStyle name="T_Book1_nen san nha 8e,8f_TONG DU TOAN CV TAO DAN hoan chinh 6 4" xfId="21785"/>
    <cellStyle name="T_Book1_nen san nha 8e,8f_TONG DU TOAN CV TAO DAN hoan chinh 6 5" xfId="21786"/>
    <cellStyle name="T_Book1_nen san nha 8e,8f_TONG DU TOAN CV TAO DAN hoan chinh 7" xfId="21787"/>
    <cellStyle name="T_Book1_nen san nha 8e,8f_TONG DU TOAN CV TAO DAN hoan chinh 7 2" xfId="21788"/>
    <cellStyle name="T_Book1_nen san nha 8e,8f_TONG DU TOAN CV TAO DAN hoan chinh 7 3" xfId="21789"/>
    <cellStyle name="T_Book1_nen san nha 8e,8f_TONG DU TOAN CV TAO DAN hoan chinh 7 4" xfId="21790"/>
    <cellStyle name="T_Book1_nen san nha 8e,8f_TONG DU TOAN CV TAO DAN hoan chinh 8" xfId="21791"/>
    <cellStyle name="T_Book1_nen san nha 8e,8f_TONG DU TOAN CV TAO DAN hoan chinh 8 2" xfId="21792"/>
    <cellStyle name="T_Book1_nen san nha 8e,8f_TONG DU TOAN CV TAO DAN hoan chinh 8 3" xfId="21793"/>
    <cellStyle name="T_Book1_nen san nha 8e,8f_TONG DU TOAN CV TAO DAN hoan chinh 8 4" xfId="21794"/>
    <cellStyle name="T_Book1_nen san nha 8e,8f_TONG DU TOAN CV TAO DAN hoan chinh 9" xfId="21795"/>
    <cellStyle name="T_Book1_nen san nha 8e,8f_TONG DU TOAN CV TAO DAN hoan chinh 9 2" xfId="21796"/>
    <cellStyle name="T_Book1_So Quy TM1" xfId="21845"/>
    <cellStyle name="T_Book1_So Quy TM1 10" xfId="21846"/>
    <cellStyle name="T_Book1_So Quy TM1 10 2" xfId="21847"/>
    <cellStyle name="T_Book1_So Quy TM1 10 2 2" xfId="21848"/>
    <cellStyle name="T_Book1_So Quy TM1 10 2 3" xfId="21849"/>
    <cellStyle name="T_Book1_So Quy TM1 10 3" xfId="21850"/>
    <cellStyle name="T_Book1_So Quy TM1 10 4" xfId="21851"/>
    <cellStyle name="T_Book1_So Quy TM1 10 5" xfId="21852"/>
    <cellStyle name="T_Book1_So Quy TM1 11" xfId="21853"/>
    <cellStyle name="T_Book1_So Quy TM1 11 2" xfId="21854"/>
    <cellStyle name="T_Book1_So Quy TM1 11 2 2" xfId="21855"/>
    <cellStyle name="T_Book1_So Quy TM1 11 2 3" xfId="21856"/>
    <cellStyle name="T_Book1_So Quy TM1 11 3" xfId="21857"/>
    <cellStyle name="T_Book1_So Quy TM1 11 4" xfId="21858"/>
    <cellStyle name="T_Book1_So Quy TM1 11 5" xfId="21859"/>
    <cellStyle name="T_Book1_So Quy TM1 12" xfId="21860"/>
    <cellStyle name="T_Book1_So Quy TM1 12 2" xfId="21861"/>
    <cellStyle name="T_Book1_So Quy TM1 12 3" xfId="21862"/>
    <cellStyle name="T_Book1_So Quy TM1 12 4" xfId="21863"/>
    <cellStyle name="T_Book1_So Quy TM1 13" xfId="21864"/>
    <cellStyle name="T_Book1_So Quy TM1 13 2" xfId="21865"/>
    <cellStyle name="T_Book1_So Quy TM1 13 3" xfId="21866"/>
    <cellStyle name="T_Book1_So Quy TM1 13 4" xfId="21867"/>
    <cellStyle name="T_Book1_So Quy TM1 14" xfId="21868"/>
    <cellStyle name="T_Book1_So Quy TM1 14 2" xfId="21869"/>
    <cellStyle name="T_Book1_So Quy TM1 15" xfId="21870"/>
    <cellStyle name="T_Book1_So Quy TM1 16" xfId="21871"/>
    <cellStyle name="T_Book1_So Quy TM1 2" xfId="21872"/>
    <cellStyle name="T_Book1_So Quy TM1 2 10" xfId="21873"/>
    <cellStyle name="T_Book1_So Quy TM1 2 11" xfId="21874"/>
    <cellStyle name="T_Book1_So Quy TM1 2 2" xfId="21875"/>
    <cellStyle name="T_Book1_So Quy TM1 2 2 2" xfId="21876"/>
    <cellStyle name="T_Book1_So Quy TM1 2 2 2 2" xfId="21877"/>
    <cellStyle name="T_Book1_So Quy TM1 2 2 2 3" xfId="21878"/>
    <cellStyle name="T_Book1_So Quy TM1 2 2 3" xfId="21879"/>
    <cellStyle name="T_Book1_So Quy TM1 2 2 4" xfId="21880"/>
    <cellStyle name="T_Book1_So Quy TM1 2 2 5" xfId="21881"/>
    <cellStyle name="T_Book1_So Quy TM1 2 3" xfId="21882"/>
    <cellStyle name="T_Book1_So Quy TM1 2 3 2" xfId="21883"/>
    <cellStyle name="T_Book1_So Quy TM1 2 3 2 2" xfId="21884"/>
    <cellStyle name="T_Book1_So Quy TM1 2 3 2 3" xfId="21885"/>
    <cellStyle name="T_Book1_So Quy TM1 2 3 3" xfId="21886"/>
    <cellStyle name="T_Book1_So Quy TM1 2 3 4" xfId="21887"/>
    <cellStyle name="T_Book1_So Quy TM1 2 3 5" xfId="21888"/>
    <cellStyle name="T_Book1_So Quy TM1 2 4" xfId="21889"/>
    <cellStyle name="T_Book1_So Quy TM1 2 4 2" xfId="21890"/>
    <cellStyle name="T_Book1_So Quy TM1 2 4 2 2" xfId="21891"/>
    <cellStyle name="T_Book1_So Quy TM1 2 4 2 3" xfId="21892"/>
    <cellStyle name="T_Book1_So Quy TM1 2 4 3" xfId="21893"/>
    <cellStyle name="T_Book1_So Quy TM1 2 4 4" xfId="21894"/>
    <cellStyle name="T_Book1_So Quy TM1 2 4 5" xfId="21895"/>
    <cellStyle name="T_Book1_So Quy TM1 2 5" xfId="21896"/>
    <cellStyle name="T_Book1_So Quy TM1 2 5 2" xfId="21897"/>
    <cellStyle name="T_Book1_So Quy TM1 2 5 2 2" xfId="21898"/>
    <cellStyle name="T_Book1_So Quy TM1 2 5 2 3" xfId="21899"/>
    <cellStyle name="T_Book1_So Quy TM1 2 5 3" xfId="21900"/>
    <cellStyle name="T_Book1_So Quy TM1 2 5 4" xfId="21901"/>
    <cellStyle name="T_Book1_So Quy TM1 2 5 5" xfId="21902"/>
    <cellStyle name="T_Book1_So Quy TM1 2 6" xfId="21903"/>
    <cellStyle name="T_Book1_So Quy TM1 2 6 2" xfId="21904"/>
    <cellStyle name="T_Book1_So Quy TM1 2 6 2 2" xfId="21905"/>
    <cellStyle name="T_Book1_So Quy TM1 2 6 2 3" xfId="21906"/>
    <cellStyle name="T_Book1_So Quy TM1 2 6 3" xfId="21907"/>
    <cellStyle name="T_Book1_So Quy TM1 2 6 4" xfId="21908"/>
    <cellStyle name="T_Book1_So Quy TM1 2 6 5" xfId="21909"/>
    <cellStyle name="T_Book1_So Quy TM1 2 7" xfId="21910"/>
    <cellStyle name="T_Book1_So Quy TM1 2 7 2" xfId="21911"/>
    <cellStyle name="T_Book1_So Quy TM1 2 7 3" xfId="21912"/>
    <cellStyle name="T_Book1_So Quy TM1 2 7 4" xfId="21913"/>
    <cellStyle name="T_Book1_So Quy TM1 2 8" xfId="21914"/>
    <cellStyle name="T_Book1_So Quy TM1 2 8 2" xfId="21915"/>
    <cellStyle name="T_Book1_So Quy TM1 2 8 3" xfId="21916"/>
    <cellStyle name="T_Book1_So Quy TM1 2 8 4" xfId="21917"/>
    <cellStyle name="T_Book1_So Quy TM1 2 9" xfId="21918"/>
    <cellStyle name="T_Book1_So Quy TM1 2 9 2" xfId="21919"/>
    <cellStyle name="T_Book1_So Quy TM1 3" xfId="21920"/>
    <cellStyle name="T_Book1_So Quy TM1 3 10" xfId="21921"/>
    <cellStyle name="T_Book1_So Quy TM1 3 11" xfId="21922"/>
    <cellStyle name="T_Book1_So Quy TM1 3 2" xfId="21923"/>
    <cellStyle name="T_Book1_So Quy TM1 3 2 2" xfId="21924"/>
    <cellStyle name="T_Book1_So Quy TM1 3 2 2 2" xfId="21925"/>
    <cellStyle name="T_Book1_So Quy TM1 3 2 2 3" xfId="21926"/>
    <cellStyle name="T_Book1_So Quy TM1 3 2 3" xfId="21927"/>
    <cellStyle name="T_Book1_So Quy TM1 3 2 4" xfId="21928"/>
    <cellStyle name="T_Book1_So Quy TM1 3 2 5" xfId="21929"/>
    <cellStyle name="T_Book1_So Quy TM1 3 3" xfId="21930"/>
    <cellStyle name="T_Book1_So Quy TM1 3 3 2" xfId="21931"/>
    <cellStyle name="T_Book1_So Quy TM1 3 3 2 2" xfId="21932"/>
    <cellStyle name="T_Book1_So Quy TM1 3 3 2 3" xfId="21933"/>
    <cellStyle name="T_Book1_So Quy TM1 3 3 3" xfId="21934"/>
    <cellStyle name="T_Book1_So Quy TM1 3 3 4" xfId="21935"/>
    <cellStyle name="T_Book1_So Quy TM1 3 3 5" xfId="21936"/>
    <cellStyle name="T_Book1_So Quy TM1 3 4" xfId="21937"/>
    <cellStyle name="T_Book1_So Quy TM1 3 4 2" xfId="21938"/>
    <cellStyle name="T_Book1_So Quy TM1 3 4 2 2" xfId="21939"/>
    <cellStyle name="T_Book1_So Quy TM1 3 4 2 3" xfId="21940"/>
    <cellStyle name="T_Book1_So Quy TM1 3 4 3" xfId="21941"/>
    <cellStyle name="T_Book1_So Quy TM1 3 4 4" xfId="21942"/>
    <cellStyle name="T_Book1_So Quy TM1 3 4 5" xfId="21943"/>
    <cellStyle name="T_Book1_So Quy TM1 3 5" xfId="21944"/>
    <cellStyle name="T_Book1_So Quy TM1 3 5 2" xfId="21945"/>
    <cellStyle name="T_Book1_So Quy TM1 3 5 2 2" xfId="21946"/>
    <cellStyle name="T_Book1_So Quy TM1 3 5 2 3" xfId="21947"/>
    <cellStyle name="T_Book1_So Quy TM1 3 5 3" xfId="21948"/>
    <cellStyle name="T_Book1_So Quy TM1 3 5 4" xfId="21949"/>
    <cellStyle name="T_Book1_So Quy TM1 3 5 5" xfId="21950"/>
    <cellStyle name="T_Book1_So Quy TM1 3 6" xfId="21951"/>
    <cellStyle name="T_Book1_So Quy TM1 3 6 2" xfId="21952"/>
    <cellStyle name="T_Book1_So Quy TM1 3 6 2 2" xfId="21953"/>
    <cellStyle name="T_Book1_So Quy TM1 3 6 2 3" xfId="21954"/>
    <cellStyle name="T_Book1_So Quy TM1 3 6 3" xfId="21955"/>
    <cellStyle name="T_Book1_So Quy TM1 3 6 4" xfId="21956"/>
    <cellStyle name="T_Book1_So Quy TM1 3 6 5" xfId="21957"/>
    <cellStyle name="T_Book1_So Quy TM1 3 7" xfId="21958"/>
    <cellStyle name="T_Book1_So Quy TM1 3 7 2" xfId="21959"/>
    <cellStyle name="T_Book1_So Quy TM1 3 7 3" xfId="21960"/>
    <cellStyle name="T_Book1_So Quy TM1 3 7 4" xfId="21961"/>
    <cellStyle name="T_Book1_So Quy TM1 3 8" xfId="21962"/>
    <cellStyle name="T_Book1_So Quy TM1 3 8 2" xfId="21963"/>
    <cellStyle name="T_Book1_So Quy TM1 3 8 3" xfId="21964"/>
    <cellStyle name="T_Book1_So Quy TM1 3 8 4" xfId="21965"/>
    <cellStyle name="T_Book1_So Quy TM1 3 9" xfId="21966"/>
    <cellStyle name="T_Book1_So Quy TM1 3 9 2" xfId="21967"/>
    <cellStyle name="T_Book1_So Quy TM1 4" xfId="21968"/>
    <cellStyle name="T_Book1_So Quy TM1 4 10" xfId="21969"/>
    <cellStyle name="T_Book1_So Quy TM1 4 11" xfId="21970"/>
    <cellStyle name="T_Book1_So Quy TM1 4 2" xfId="21971"/>
    <cellStyle name="T_Book1_So Quy TM1 4 2 2" xfId="21972"/>
    <cellStyle name="T_Book1_So Quy TM1 4 2 2 2" xfId="21973"/>
    <cellStyle name="T_Book1_So Quy TM1 4 2 2 3" xfId="21974"/>
    <cellStyle name="T_Book1_So Quy TM1 4 2 3" xfId="21975"/>
    <cellStyle name="T_Book1_So Quy TM1 4 2 4" xfId="21976"/>
    <cellStyle name="T_Book1_So Quy TM1 4 2 5" xfId="21977"/>
    <cellStyle name="T_Book1_So Quy TM1 4 3" xfId="21978"/>
    <cellStyle name="T_Book1_So Quy TM1 4 3 2" xfId="21979"/>
    <cellStyle name="T_Book1_So Quy TM1 4 3 2 2" xfId="21980"/>
    <cellStyle name="T_Book1_So Quy TM1 4 3 2 3" xfId="21981"/>
    <cellStyle name="T_Book1_So Quy TM1 4 3 3" xfId="21982"/>
    <cellStyle name="T_Book1_So Quy TM1 4 3 4" xfId="21983"/>
    <cellStyle name="T_Book1_So Quy TM1 4 3 5" xfId="21984"/>
    <cellStyle name="T_Book1_So Quy TM1 4 4" xfId="21985"/>
    <cellStyle name="T_Book1_So Quy TM1 4 4 2" xfId="21986"/>
    <cellStyle name="T_Book1_So Quy TM1 4 4 2 2" xfId="21987"/>
    <cellStyle name="T_Book1_So Quy TM1 4 4 2 3" xfId="21988"/>
    <cellStyle name="T_Book1_So Quy TM1 4 4 3" xfId="21989"/>
    <cellStyle name="T_Book1_So Quy TM1 4 4 4" xfId="21990"/>
    <cellStyle name="T_Book1_So Quy TM1 4 4 5" xfId="21991"/>
    <cellStyle name="T_Book1_So Quy TM1 4 5" xfId="21992"/>
    <cellStyle name="T_Book1_So Quy TM1 4 5 2" xfId="21993"/>
    <cellStyle name="T_Book1_So Quy TM1 4 5 2 2" xfId="21994"/>
    <cellStyle name="T_Book1_So Quy TM1 4 5 2 3" xfId="21995"/>
    <cellStyle name="T_Book1_So Quy TM1 4 5 3" xfId="21996"/>
    <cellStyle name="T_Book1_So Quy TM1 4 5 4" xfId="21997"/>
    <cellStyle name="T_Book1_So Quy TM1 4 5 5" xfId="21998"/>
    <cellStyle name="T_Book1_So Quy TM1 4 6" xfId="21999"/>
    <cellStyle name="T_Book1_So Quy TM1 4 6 2" xfId="22000"/>
    <cellStyle name="T_Book1_So Quy TM1 4 6 2 2" xfId="22001"/>
    <cellStyle name="T_Book1_So Quy TM1 4 6 2 3" xfId="22002"/>
    <cellStyle name="T_Book1_So Quy TM1 4 6 3" xfId="22003"/>
    <cellStyle name="T_Book1_So Quy TM1 4 6 4" xfId="22004"/>
    <cellStyle name="T_Book1_So Quy TM1 4 6 5" xfId="22005"/>
    <cellStyle name="T_Book1_So Quy TM1 4 7" xfId="22006"/>
    <cellStyle name="T_Book1_So Quy TM1 4 7 2" xfId="22007"/>
    <cellStyle name="T_Book1_So Quy TM1 4 7 3" xfId="22008"/>
    <cellStyle name="T_Book1_So Quy TM1 4 7 4" xfId="22009"/>
    <cellStyle name="T_Book1_So Quy TM1 4 8" xfId="22010"/>
    <cellStyle name="T_Book1_So Quy TM1 4 8 2" xfId="22011"/>
    <cellStyle name="T_Book1_So Quy TM1 4 8 3" xfId="22012"/>
    <cellStyle name="T_Book1_So Quy TM1 4 8 4" xfId="22013"/>
    <cellStyle name="T_Book1_So Quy TM1 4 9" xfId="22014"/>
    <cellStyle name="T_Book1_So Quy TM1 4 9 2" xfId="22015"/>
    <cellStyle name="T_Book1_So Quy TM1 5" xfId="22016"/>
    <cellStyle name="T_Book1_So Quy TM1 5 10" xfId="22017"/>
    <cellStyle name="T_Book1_So Quy TM1 5 11" xfId="22018"/>
    <cellStyle name="T_Book1_So Quy TM1 5 2" xfId="22019"/>
    <cellStyle name="T_Book1_So Quy TM1 5 2 2" xfId="22020"/>
    <cellStyle name="T_Book1_So Quy TM1 5 2 2 2" xfId="22021"/>
    <cellStyle name="T_Book1_So Quy TM1 5 2 2 3" xfId="22022"/>
    <cellStyle name="T_Book1_So Quy TM1 5 2 3" xfId="22023"/>
    <cellStyle name="T_Book1_So Quy TM1 5 2 4" xfId="22024"/>
    <cellStyle name="T_Book1_So Quy TM1 5 2 5" xfId="22025"/>
    <cellStyle name="T_Book1_So Quy TM1 5 3" xfId="22026"/>
    <cellStyle name="T_Book1_So Quy TM1 5 3 2" xfId="22027"/>
    <cellStyle name="T_Book1_So Quy TM1 5 3 2 2" xfId="22028"/>
    <cellStyle name="T_Book1_So Quy TM1 5 3 2 3" xfId="22029"/>
    <cellStyle name="T_Book1_So Quy TM1 5 3 3" xfId="22030"/>
    <cellStyle name="T_Book1_So Quy TM1 5 3 4" xfId="22031"/>
    <cellStyle name="T_Book1_So Quy TM1 5 3 5" xfId="22032"/>
    <cellStyle name="T_Book1_So Quy TM1 5 4" xfId="22033"/>
    <cellStyle name="T_Book1_So Quy TM1 5 4 2" xfId="22034"/>
    <cellStyle name="T_Book1_So Quy TM1 5 4 2 2" xfId="22035"/>
    <cellStyle name="T_Book1_So Quy TM1 5 4 2 3" xfId="22036"/>
    <cellStyle name="T_Book1_So Quy TM1 5 4 3" xfId="22037"/>
    <cellStyle name="T_Book1_So Quy TM1 5 4 4" xfId="22038"/>
    <cellStyle name="T_Book1_So Quy TM1 5 4 5" xfId="22039"/>
    <cellStyle name="T_Book1_So Quy TM1 5 5" xfId="22040"/>
    <cellStyle name="T_Book1_So Quy TM1 5 5 2" xfId="22041"/>
    <cellStyle name="T_Book1_So Quy TM1 5 5 2 2" xfId="22042"/>
    <cellStyle name="T_Book1_So Quy TM1 5 5 2 3" xfId="22043"/>
    <cellStyle name="T_Book1_So Quy TM1 5 5 3" xfId="22044"/>
    <cellStyle name="T_Book1_So Quy TM1 5 5 4" xfId="22045"/>
    <cellStyle name="T_Book1_So Quy TM1 5 5 5" xfId="22046"/>
    <cellStyle name="T_Book1_So Quy TM1 5 6" xfId="22047"/>
    <cellStyle name="T_Book1_So Quy TM1 5 6 2" xfId="22048"/>
    <cellStyle name="T_Book1_So Quy TM1 5 6 2 2" xfId="22049"/>
    <cellStyle name="T_Book1_So Quy TM1 5 6 2 3" xfId="22050"/>
    <cellStyle name="T_Book1_So Quy TM1 5 6 3" xfId="22051"/>
    <cellStyle name="T_Book1_So Quy TM1 5 6 4" xfId="22052"/>
    <cellStyle name="T_Book1_So Quy TM1 5 6 5" xfId="22053"/>
    <cellStyle name="T_Book1_So Quy TM1 5 7" xfId="22054"/>
    <cellStyle name="T_Book1_So Quy TM1 5 7 2" xfId="22055"/>
    <cellStyle name="T_Book1_So Quy TM1 5 7 3" xfId="22056"/>
    <cellStyle name="T_Book1_So Quy TM1 5 7 4" xfId="22057"/>
    <cellStyle name="T_Book1_So Quy TM1 5 8" xfId="22058"/>
    <cellStyle name="T_Book1_So Quy TM1 5 8 2" xfId="22059"/>
    <cellStyle name="T_Book1_So Quy TM1 5 8 3" xfId="22060"/>
    <cellStyle name="T_Book1_So Quy TM1 5 8 4" xfId="22061"/>
    <cellStyle name="T_Book1_So Quy TM1 5 9" xfId="22062"/>
    <cellStyle name="T_Book1_So Quy TM1 5 9 2" xfId="22063"/>
    <cellStyle name="T_Book1_So Quy TM1 6" xfId="22064"/>
    <cellStyle name="T_Book1_So Quy TM1 6 10" xfId="22065"/>
    <cellStyle name="T_Book1_So Quy TM1 6 11" xfId="22066"/>
    <cellStyle name="T_Book1_So Quy TM1 6 2" xfId="22067"/>
    <cellStyle name="T_Book1_So Quy TM1 6 2 2" xfId="22068"/>
    <cellStyle name="T_Book1_So Quy TM1 6 2 2 2" xfId="22069"/>
    <cellStyle name="T_Book1_So Quy TM1 6 2 2 3" xfId="22070"/>
    <cellStyle name="T_Book1_So Quy TM1 6 2 3" xfId="22071"/>
    <cellStyle name="T_Book1_So Quy TM1 6 2 4" xfId="22072"/>
    <cellStyle name="T_Book1_So Quy TM1 6 2 5" xfId="22073"/>
    <cellStyle name="T_Book1_So Quy TM1 6 3" xfId="22074"/>
    <cellStyle name="T_Book1_So Quy TM1 6 3 2" xfId="22075"/>
    <cellStyle name="T_Book1_So Quy TM1 6 3 2 2" xfId="22076"/>
    <cellStyle name="T_Book1_So Quy TM1 6 3 2 3" xfId="22077"/>
    <cellStyle name="T_Book1_So Quy TM1 6 3 3" xfId="22078"/>
    <cellStyle name="T_Book1_So Quy TM1 6 3 4" xfId="22079"/>
    <cellStyle name="T_Book1_So Quy TM1 6 3 5" xfId="22080"/>
    <cellStyle name="T_Book1_So Quy TM1 6 4" xfId="22081"/>
    <cellStyle name="T_Book1_So Quy TM1 6 4 2" xfId="22082"/>
    <cellStyle name="T_Book1_So Quy TM1 6 4 2 2" xfId="22083"/>
    <cellStyle name="T_Book1_So Quy TM1 6 4 2 3" xfId="22084"/>
    <cellStyle name="T_Book1_So Quy TM1 6 4 3" xfId="22085"/>
    <cellStyle name="T_Book1_So Quy TM1 6 4 4" xfId="22086"/>
    <cellStyle name="T_Book1_So Quy TM1 6 4 5" xfId="22087"/>
    <cellStyle name="T_Book1_So Quy TM1 6 5" xfId="22088"/>
    <cellStyle name="T_Book1_So Quy TM1 6 5 2" xfId="22089"/>
    <cellStyle name="T_Book1_So Quy TM1 6 5 2 2" xfId="22090"/>
    <cellStyle name="T_Book1_So Quy TM1 6 5 2 3" xfId="22091"/>
    <cellStyle name="T_Book1_So Quy TM1 6 5 3" xfId="22092"/>
    <cellStyle name="T_Book1_So Quy TM1 6 5 4" xfId="22093"/>
    <cellStyle name="T_Book1_So Quy TM1 6 5 5" xfId="22094"/>
    <cellStyle name="T_Book1_So Quy TM1 6 6" xfId="22095"/>
    <cellStyle name="T_Book1_So Quy TM1 6 6 2" xfId="22096"/>
    <cellStyle name="T_Book1_So Quy TM1 6 6 2 2" xfId="22097"/>
    <cellStyle name="T_Book1_So Quy TM1 6 6 2 3" xfId="22098"/>
    <cellStyle name="T_Book1_So Quy TM1 6 6 3" xfId="22099"/>
    <cellStyle name="T_Book1_So Quy TM1 6 6 4" xfId="22100"/>
    <cellStyle name="T_Book1_So Quy TM1 6 6 5" xfId="22101"/>
    <cellStyle name="T_Book1_So Quy TM1 6 7" xfId="22102"/>
    <cellStyle name="T_Book1_So Quy TM1 6 7 2" xfId="22103"/>
    <cellStyle name="T_Book1_So Quy TM1 6 7 3" xfId="22104"/>
    <cellStyle name="T_Book1_So Quy TM1 6 7 4" xfId="22105"/>
    <cellStyle name="T_Book1_So Quy TM1 6 8" xfId="22106"/>
    <cellStyle name="T_Book1_So Quy TM1 6 8 2" xfId="22107"/>
    <cellStyle name="T_Book1_So Quy TM1 6 8 3" xfId="22108"/>
    <cellStyle name="T_Book1_So Quy TM1 6 8 4" xfId="22109"/>
    <cellStyle name="T_Book1_So Quy TM1 6 9" xfId="22110"/>
    <cellStyle name="T_Book1_So Quy TM1 6 9 2" xfId="22111"/>
    <cellStyle name="T_Book1_So Quy TM1 7" xfId="22112"/>
    <cellStyle name="T_Book1_So Quy TM1 7 2" xfId="22113"/>
    <cellStyle name="T_Book1_So Quy TM1 7 2 2" xfId="22114"/>
    <cellStyle name="T_Book1_So Quy TM1 7 2 3" xfId="22115"/>
    <cellStyle name="T_Book1_So Quy TM1 7 3" xfId="22116"/>
    <cellStyle name="T_Book1_So Quy TM1 7 4" xfId="22117"/>
    <cellStyle name="T_Book1_So Quy TM1 7 5" xfId="22118"/>
    <cellStyle name="T_Book1_So Quy TM1 8" xfId="22119"/>
    <cellStyle name="T_Book1_So Quy TM1 8 2" xfId="22120"/>
    <cellStyle name="T_Book1_So Quy TM1 8 2 2" xfId="22121"/>
    <cellStyle name="T_Book1_So Quy TM1 8 2 3" xfId="22122"/>
    <cellStyle name="T_Book1_So Quy TM1 8 3" xfId="22123"/>
    <cellStyle name="T_Book1_So Quy TM1 8 4" xfId="22124"/>
    <cellStyle name="T_Book1_So Quy TM1 8 5" xfId="22125"/>
    <cellStyle name="T_Book1_So Quy TM1 9" xfId="22126"/>
    <cellStyle name="T_Book1_So Quy TM1 9 2" xfId="22127"/>
    <cellStyle name="T_Book1_So Quy TM1 9 2 2" xfId="22128"/>
    <cellStyle name="T_Book1_So Quy TM1 9 2 3" xfId="22129"/>
    <cellStyle name="T_Book1_So Quy TM1 9 3" xfId="22130"/>
    <cellStyle name="T_Book1_So Quy TM1 9 4" xfId="22131"/>
    <cellStyle name="T_Book1_So Quy TM1 9 5" xfId="22132"/>
    <cellStyle name="T_Book1_So Quy TM1_CAY XANH" xfId="22133"/>
    <cellStyle name="T_Book1_So Quy TM1_CAY XANH 10" xfId="22134"/>
    <cellStyle name="T_Book1_So Quy TM1_CAY XANH 11" xfId="22135"/>
    <cellStyle name="T_Book1_So Quy TM1_CAY XANH 2" xfId="22136"/>
    <cellStyle name="T_Book1_So Quy TM1_CAY XANH 2 2" xfId="22137"/>
    <cellStyle name="T_Book1_So Quy TM1_CAY XANH 2 2 2" xfId="22138"/>
    <cellStyle name="T_Book1_So Quy TM1_CAY XANH 2 2 3" xfId="22139"/>
    <cellStyle name="T_Book1_So Quy TM1_CAY XANH 2 3" xfId="22140"/>
    <cellStyle name="T_Book1_So Quy TM1_CAY XANH 2 4" xfId="22141"/>
    <cellStyle name="T_Book1_So Quy TM1_CAY XANH 2 5" xfId="22142"/>
    <cellStyle name="T_Book1_So Quy TM1_CAY XANH 3" xfId="22143"/>
    <cellStyle name="T_Book1_So Quy TM1_CAY XANH 3 2" xfId="22144"/>
    <cellStyle name="T_Book1_So Quy TM1_CAY XANH 3 2 2" xfId="22145"/>
    <cellStyle name="T_Book1_So Quy TM1_CAY XANH 3 2 3" xfId="22146"/>
    <cellStyle name="T_Book1_So Quy TM1_CAY XANH 3 3" xfId="22147"/>
    <cellStyle name="T_Book1_So Quy TM1_CAY XANH 3 4" xfId="22148"/>
    <cellStyle name="T_Book1_So Quy TM1_CAY XANH 3 5" xfId="22149"/>
    <cellStyle name="T_Book1_So Quy TM1_CAY XANH 4" xfId="22150"/>
    <cellStyle name="T_Book1_So Quy TM1_CAY XANH 4 2" xfId="22151"/>
    <cellStyle name="T_Book1_So Quy TM1_CAY XANH 4 2 2" xfId="22152"/>
    <cellStyle name="T_Book1_So Quy TM1_CAY XANH 4 2 3" xfId="22153"/>
    <cellStyle name="T_Book1_So Quy TM1_CAY XANH 4 3" xfId="22154"/>
    <cellStyle name="T_Book1_So Quy TM1_CAY XANH 4 4" xfId="22155"/>
    <cellStyle name="T_Book1_So Quy TM1_CAY XANH 4 5" xfId="22156"/>
    <cellStyle name="T_Book1_So Quy TM1_CAY XANH 5" xfId="22157"/>
    <cellStyle name="T_Book1_So Quy TM1_CAY XANH 5 2" xfId="22158"/>
    <cellStyle name="T_Book1_So Quy TM1_CAY XANH 5 2 2" xfId="22159"/>
    <cellStyle name="T_Book1_So Quy TM1_CAY XANH 5 2 3" xfId="22160"/>
    <cellStyle name="T_Book1_So Quy TM1_CAY XANH 5 3" xfId="22161"/>
    <cellStyle name="T_Book1_So Quy TM1_CAY XANH 5 4" xfId="22162"/>
    <cellStyle name="T_Book1_So Quy TM1_CAY XANH 5 5" xfId="22163"/>
    <cellStyle name="T_Book1_So Quy TM1_CAY XANH 6" xfId="22164"/>
    <cellStyle name="T_Book1_So Quy TM1_CAY XANH 6 2" xfId="22165"/>
    <cellStyle name="T_Book1_So Quy TM1_CAY XANH 6 2 2" xfId="22166"/>
    <cellStyle name="T_Book1_So Quy TM1_CAY XANH 6 2 3" xfId="22167"/>
    <cellStyle name="T_Book1_So Quy TM1_CAY XANH 6 3" xfId="22168"/>
    <cellStyle name="T_Book1_So Quy TM1_CAY XANH 6 4" xfId="22169"/>
    <cellStyle name="T_Book1_So Quy TM1_CAY XANH 6 5" xfId="22170"/>
    <cellStyle name="T_Book1_So Quy TM1_CAY XANH 7" xfId="22171"/>
    <cellStyle name="T_Book1_So Quy TM1_CAY XANH 7 2" xfId="22172"/>
    <cellStyle name="T_Book1_So Quy TM1_CAY XANH 7 3" xfId="22173"/>
    <cellStyle name="T_Book1_So Quy TM1_CAY XANH 7 4" xfId="22174"/>
    <cellStyle name="T_Book1_So Quy TM1_CAY XANH 8" xfId="22175"/>
    <cellStyle name="T_Book1_So Quy TM1_CAY XANH 8 2" xfId="22176"/>
    <cellStyle name="T_Book1_So Quy TM1_CAY XANH 8 3" xfId="22177"/>
    <cellStyle name="T_Book1_So Quy TM1_CAY XANH 8 4" xfId="22178"/>
    <cellStyle name="T_Book1_So Quy TM1_CAY XANH 9" xfId="22179"/>
    <cellStyle name="T_Book1_So Quy TM1_CAY XANH 9 2" xfId="22180"/>
    <cellStyle name="T_Book1_So Quy TM1_DU TOAN CV 23-9 (phan cay xanh)" xfId="22181"/>
    <cellStyle name="T_Book1_So Quy TM1_DU TOAN CV 23-9 (phan cay xanh) 10" xfId="22182"/>
    <cellStyle name="T_Book1_So Quy TM1_DU TOAN CV 23-9 (phan cay xanh) 11" xfId="22183"/>
    <cellStyle name="T_Book1_So Quy TM1_DU TOAN CV 23-9 (phan cay xanh) 2" xfId="22184"/>
    <cellStyle name="T_Book1_So Quy TM1_DU TOAN CV 23-9 (phan cay xanh) 2 2" xfId="22185"/>
    <cellStyle name="T_Book1_So Quy TM1_DU TOAN CV 23-9 (phan cay xanh) 2 2 2" xfId="22186"/>
    <cellStyle name="T_Book1_So Quy TM1_DU TOAN CV 23-9 (phan cay xanh) 2 2 3" xfId="22187"/>
    <cellStyle name="T_Book1_So Quy TM1_DU TOAN CV 23-9 (phan cay xanh) 2 3" xfId="22188"/>
    <cellStyle name="T_Book1_So Quy TM1_DU TOAN CV 23-9 (phan cay xanh) 2 4" xfId="22189"/>
    <cellStyle name="T_Book1_So Quy TM1_DU TOAN CV 23-9 (phan cay xanh) 2 5" xfId="22190"/>
    <cellStyle name="T_Book1_So Quy TM1_DU TOAN CV 23-9 (phan cay xanh) 3" xfId="22191"/>
    <cellStyle name="T_Book1_So Quy TM1_DU TOAN CV 23-9 (phan cay xanh) 3 2" xfId="22192"/>
    <cellStyle name="T_Book1_So Quy TM1_DU TOAN CV 23-9 (phan cay xanh) 3 2 2" xfId="22193"/>
    <cellStyle name="T_Book1_So Quy TM1_DU TOAN CV 23-9 (phan cay xanh) 3 2 3" xfId="22194"/>
    <cellStyle name="T_Book1_So Quy TM1_DU TOAN CV 23-9 (phan cay xanh) 3 3" xfId="22195"/>
    <cellStyle name="T_Book1_So Quy TM1_DU TOAN CV 23-9 (phan cay xanh) 3 4" xfId="22196"/>
    <cellStyle name="T_Book1_So Quy TM1_DU TOAN CV 23-9 (phan cay xanh) 3 5" xfId="22197"/>
    <cellStyle name="T_Book1_So Quy TM1_DU TOAN CV 23-9 (phan cay xanh) 4" xfId="22198"/>
    <cellStyle name="T_Book1_So Quy TM1_DU TOAN CV 23-9 (phan cay xanh) 4 2" xfId="22199"/>
    <cellStyle name="T_Book1_So Quy TM1_DU TOAN CV 23-9 (phan cay xanh) 4 2 2" xfId="22200"/>
    <cellStyle name="T_Book1_So Quy TM1_DU TOAN CV 23-9 (phan cay xanh) 4 2 3" xfId="22201"/>
    <cellStyle name="T_Book1_So Quy TM1_DU TOAN CV 23-9 (phan cay xanh) 4 3" xfId="22202"/>
    <cellStyle name="T_Book1_So Quy TM1_DU TOAN CV 23-9 (phan cay xanh) 4 4" xfId="22203"/>
    <cellStyle name="T_Book1_So Quy TM1_DU TOAN CV 23-9 (phan cay xanh) 4 5" xfId="22204"/>
    <cellStyle name="T_Book1_So Quy TM1_DU TOAN CV 23-9 (phan cay xanh) 5" xfId="22205"/>
    <cellStyle name="T_Book1_So Quy TM1_DU TOAN CV 23-9 (phan cay xanh) 5 2" xfId="22206"/>
    <cellStyle name="T_Book1_So Quy TM1_DU TOAN CV 23-9 (phan cay xanh) 5 2 2" xfId="22207"/>
    <cellStyle name="T_Book1_So Quy TM1_DU TOAN CV 23-9 (phan cay xanh) 5 2 3" xfId="22208"/>
    <cellStyle name="T_Book1_So Quy TM1_DU TOAN CV 23-9 (phan cay xanh) 5 3" xfId="22209"/>
    <cellStyle name="T_Book1_So Quy TM1_DU TOAN CV 23-9 (phan cay xanh) 5 4" xfId="22210"/>
    <cellStyle name="T_Book1_So Quy TM1_DU TOAN CV 23-9 (phan cay xanh) 5 5" xfId="22211"/>
    <cellStyle name="T_Book1_So Quy TM1_DU TOAN CV 23-9 (phan cay xanh) 6" xfId="22212"/>
    <cellStyle name="T_Book1_So Quy TM1_DU TOAN CV 23-9 (phan cay xanh) 6 2" xfId="22213"/>
    <cellStyle name="T_Book1_So Quy TM1_DU TOAN CV 23-9 (phan cay xanh) 6 2 2" xfId="22214"/>
    <cellStyle name="T_Book1_So Quy TM1_DU TOAN CV 23-9 (phan cay xanh) 6 2 3" xfId="22215"/>
    <cellStyle name="T_Book1_So Quy TM1_DU TOAN CV 23-9 (phan cay xanh) 6 3" xfId="22216"/>
    <cellStyle name="T_Book1_So Quy TM1_DU TOAN CV 23-9 (phan cay xanh) 6 4" xfId="22217"/>
    <cellStyle name="T_Book1_So Quy TM1_DU TOAN CV 23-9 (phan cay xanh) 6 5" xfId="22218"/>
    <cellStyle name="T_Book1_So Quy TM1_DU TOAN CV 23-9 (phan cay xanh) 7" xfId="22219"/>
    <cellStyle name="T_Book1_So Quy TM1_DU TOAN CV 23-9 (phan cay xanh) 7 2" xfId="22220"/>
    <cellStyle name="T_Book1_So Quy TM1_DU TOAN CV 23-9 (phan cay xanh) 7 3" xfId="22221"/>
    <cellStyle name="T_Book1_So Quy TM1_DU TOAN CV 23-9 (phan cay xanh) 7 4" xfId="22222"/>
    <cellStyle name="T_Book1_So Quy TM1_DU TOAN CV 23-9 (phan cay xanh) 8" xfId="22223"/>
    <cellStyle name="T_Book1_So Quy TM1_DU TOAN CV 23-9 (phan cay xanh) 8 2" xfId="22224"/>
    <cellStyle name="T_Book1_So Quy TM1_DU TOAN CV 23-9 (phan cay xanh) 8 3" xfId="22225"/>
    <cellStyle name="T_Book1_So Quy TM1_DU TOAN CV 23-9 (phan cay xanh) 8 4" xfId="22226"/>
    <cellStyle name="T_Book1_So Quy TM1_DU TOAN CV 23-9 (phan cay xanh) 9" xfId="22227"/>
    <cellStyle name="T_Book1_So Quy TM1_DU TOAN CV 23-9 (phan cay xanh) 9 2" xfId="22228"/>
    <cellStyle name="T_Book1_So Quy TM1_DU TOAN CV 23-9 ++++" xfId="22229"/>
    <cellStyle name="T_Book1_So Quy TM1_DU TOAN CV 23-9 ++++ 10" xfId="22230"/>
    <cellStyle name="T_Book1_So Quy TM1_DU TOAN CV 23-9 ++++ 11" xfId="22231"/>
    <cellStyle name="T_Book1_So Quy TM1_DU TOAN CV 23-9 ++++ 2" xfId="22232"/>
    <cellStyle name="T_Book1_So Quy TM1_DU TOAN CV 23-9 ++++ 2 2" xfId="22233"/>
    <cellStyle name="T_Book1_So Quy TM1_DU TOAN CV 23-9 ++++ 2 2 2" xfId="22234"/>
    <cellStyle name="T_Book1_So Quy TM1_DU TOAN CV 23-9 ++++ 2 2 3" xfId="22235"/>
    <cellStyle name="T_Book1_So Quy TM1_DU TOAN CV 23-9 ++++ 2 3" xfId="22236"/>
    <cellStyle name="T_Book1_So Quy TM1_DU TOAN CV 23-9 ++++ 2 4" xfId="22237"/>
    <cellStyle name="T_Book1_So Quy TM1_DU TOAN CV 23-9 ++++ 2 5" xfId="22238"/>
    <cellStyle name="T_Book1_So Quy TM1_DU TOAN CV 23-9 ++++ 3" xfId="22239"/>
    <cellStyle name="T_Book1_So Quy TM1_DU TOAN CV 23-9 ++++ 3 2" xfId="22240"/>
    <cellStyle name="T_Book1_So Quy TM1_DU TOAN CV 23-9 ++++ 3 2 2" xfId="22241"/>
    <cellStyle name="T_Book1_So Quy TM1_DU TOAN CV 23-9 ++++ 3 2 3" xfId="22242"/>
    <cellStyle name="T_Book1_So Quy TM1_DU TOAN CV 23-9 ++++ 3 3" xfId="22243"/>
    <cellStyle name="T_Book1_So Quy TM1_DU TOAN CV 23-9 ++++ 3 4" xfId="22244"/>
    <cellStyle name="T_Book1_So Quy TM1_DU TOAN CV 23-9 ++++ 3 5" xfId="22245"/>
    <cellStyle name="T_Book1_So Quy TM1_DU TOAN CV 23-9 ++++ 4" xfId="22246"/>
    <cellStyle name="T_Book1_So Quy TM1_DU TOAN CV 23-9 ++++ 4 2" xfId="22247"/>
    <cellStyle name="T_Book1_So Quy TM1_DU TOAN CV 23-9 ++++ 4 2 2" xfId="22248"/>
    <cellStyle name="T_Book1_So Quy TM1_DU TOAN CV 23-9 ++++ 4 2 3" xfId="22249"/>
    <cellStyle name="T_Book1_So Quy TM1_DU TOAN CV 23-9 ++++ 4 3" xfId="22250"/>
    <cellStyle name="T_Book1_So Quy TM1_DU TOAN CV 23-9 ++++ 4 4" xfId="22251"/>
    <cellStyle name="T_Book1_So Quy TM1_DU TOAN CV 23-9 ++++ 4 5" xfId="22252"/>
    <cellStyle name="T_Book1_So Quy TM1_DU TOAN CV 23-9 ++++ 5" xfId="22253"/>
    <cellStyle name="T_Book1_So Quy TM1_DU TOAN CV 23-9 ++++ 5 2" xfId="22254"/>
    <cellStyle name="T_Book1_So Quy TM1_DU TOAN CV 23-9 ++++ 5 2 2" xfId="22255"/>
    <cellStyle name="T_Book1_So Quy TM1_DU TOAN CV 23-9 ++++ 5 2 3" xfId="22256"/>
    <cellStyle name="T_Book1_So Quy TM1_DU TOAN CV 23-9 ++++ 5 3" xfId="22257"/>
    <cellStyle name="T_Book1_So Quy TM1_DU TOAN CV 23-9 ++++ 5 4" xfId="22258"/>
    <cellStyle name="T_Book1_So Quy TM1_DU TOAN CV 23-9 ++++ 5 5" xfId="22259"/>
    <cellStyle name="T_Book1_So Quy TM1_DU TOAN CV 23-9 ++++ 6" xfId="22260"/>
    <cellStyle name="T_Book1_So Quy TM1_DU TOAN CV 23-9 ++++ 6 2" xfId="22261"/>
    <cellStyle name="T_Book1_So Quy TM1_DU TOAN CV 23-9 ++++ 6 2 2" xfId="22262"/>
    <cellStyle name="T_Book1_So Quy TM1_DU TOAN CV 23-9 ++++ 6 2 3" xfId="22263"/>
    <cellStyle name="T_Book1_So Quy TM1_DU TOAN CV 23-9 ++++ 6 3" xfId="22264"/>
    <cellStyle name="T_Book1_So Quy TM1_DU TOAN CV 23-9 ++++ 6 4" xfId="22265"/>
    <cellStyle name="T_Book1_So Quy TM1_DU TOAN CV 23-9 ++++ 6 5" xfId="22266"/>
    <cellStyle name="T_Book1_So Quy TM1_DU TOAN CV 23-9 ++++ 7" xfId="22267"/>
    <cellStyle name="T_Book1_So Quy TM1_DU TOAN CV 23-9 ++++ 7 2" xfId="22268"/>
    <cellStyle name="T_Book1_So Quy TM1_DU TOAN CV 23-9 ++++ 7 3" xfId="22269"/>
    <cellStyle name="T_Book1_So Quy TM1_DU TOAN CV 23-9 ++++ 7 4" xfId="22270"/>
    <cellStyle name="T_Book1_So Quy TM1_DU TOAN CV 23-9 ++++ 8" xfId="22271"/>
    <cellStyle name="T_Book1_So Quy TM1_DU TOAN CV 23-9 ++++ 8 2" xfId="22272"/>
    <cellStyle name="T_Book1_So Quy TM1_DU TOAN CV 23-9 ++++ 8 3" xfId="22273"/>
    <cellStyle name="T_Book1_So Quy TM1_DU TOAN CV 23-9 ++++ 8 4" xfId="22274"/>
    <cellStyle name="T_Book1_So Quy TM1_DU TOAN CV 23-9 ++++ 9" xfId="22275"/>
    <cellStyle name="T_Book1_So Quy TM1_DU TOAN CV 23-9 ++++ 9 2" xfId="22276"/>
    <cellStyle name="T_Book1_So Quy TM1_DU TOAN CV 23-9 SUA" xfId="22277"/>
    <cellStyle name="T_Book1_So Quy TM1_DU TOAN CV 23-9 SUA 10" xfId="22278"/>
    <cellStyle name="T_Book1_So Quy TM1_DU TOAN CV 23-9 SUA 11" xfId="22279"/>
    <cellStyle name="T_Book1_So Quy TM1_DU TOAN CV 23-9 SUA 2" xfId="22280"/>
    <cellStyle name="T_Book1_So Quy TM1_DU TOAN CV 23-9 SUA 2 2" xfId="22281"/>
    <cellStyle name="T_Book1_So Quy TM1_DU TOAN CV 23-9 SUA 2 2 2" xfId="22282"/>
    <cellStyle name="T_Book1_So Quy TM1_DU TOAN CV 23-9 SUA 2 2 3" xfId="22283"/>
    <cellStyle name="T_Book1_So Quy TM1_DU TOAN CV 23-9 SUA 2 3" xfId="22284"/>
    <cellStyle name="T_Book1_So Quy TM1_DU TOAN CV 23-9 SUA 2 4" xfId="22285"/>
    <cellStyle name="T_Book1_So Quy TM1_DU TOAN CV 23-9 SUA 2 5" xfId="22286"/>
    <cellStyle name="T_Book1_So Quy TM1_DU TOAN CV 23-9 SUA 3" xfId="22287"/>
    <cellStyle name="T_Book1_So Quy TM1_DU TOAN CV 23-9 SUA 3 2" xfId="22288"/>
    <cellStyle name="T_Book1_So Quy TM1_DU TOAN CV 23-9 SUA 3 2 2" xfId="22289"/>
    <cellStyle name="T_Book1_So Quy TM1_DU TOAN CV 23-9 SUA 3 2 3" xfId="22290"/>
    <cellStyle name="T_Book1_So Quy TM1_DU TOAN CV 23-9 SUA 3 3" xfId="22291"/>
    <cellStyle name="T_Book1_So Quy TM1_DU TOAN CV 23-9 SUA 3 4" xfId="22292"/>
    <cellStyle name="T_Book1_So Quy TM1_DU TOAN CV 23-9 SUA 3 5" xfId="22293"/>
    <cellStyle name="T_Book1_So Quy TM1_DU TOAN CV 23-9 SUA 4" xfId="22294"/>
    <cellStyle name="T_Book1_So Quy TM1_DU TOAN CV 23-9 SUA 4 2" xfId="22295"/>
    <cellStyle name="T_Book1_So Quy TM1_DU TOAN CV 23-9 SUA 4 2 2" xfId="22296"/>
    <cellStyle name="T_Book1_So Quy TM1_DU TOAN CV 23-9 SUA 4 2 3" xfId="22297"/>
    <cellStyle name="T_Book1_So Quy TM1_DU TOAN CV 23-9 SUA 4 3" xfId="22298"/>
    <cellStyle name="T_Book1_So Quy TM1_DU TOAN CV 23-9 SUA 4 4" xfId="22299"/>
    <cellStyle name="T_Book1_So Quy TM1_DU TOAN CV 23-9 SUA 4 5" xfId="22300"/>
    <cellStyle name="T_Book1_So Quy TM1_DU TOAN CV 23-9 SUA 5" xfId="22301"/>
    <cellStyle name="T_Book1_So Quy TM1_DU TOAN CV 23-9 SUA 5 2" xfId="22302"/>
    <cellStyle name="T_Book1_So Quy TM1_DU TOAN CV 23-9 SUA 5 2 2" xfId="22303"/>
    <cellStyle name="T_Book1_So Quy TM1_DU TOAN CV 23-9 SUA 5 2 3" xfId="22304"/>
    <cellStyle name="T_Book1_So Quy TM1_DU TOAN CV 23-9 SUA 5 3" xfId="22305"/>
    <cellStyle name="T_Book1_So Quy TM1_DU TOAN CV 23-9 SUA 5 4" xfId="22306"/>
    <cellStyle name="T_Book1_So Quy TM1_DU TOAN CV 23-9 SUA 5 5" xfId="22307"/>
    <cellStyle name="T_Book1_So Quy TM1_DU TOAN CV 23-9 SUA 6" xfId="22308"/>
    <cellStyle name="T_Book1_So Quy TM1_DU TOAN CV 23-9 SUA 6 2" xfId="22309"/>
    <cellStyle name="T_Book1_So Quy TM1_DU TOAN CV 23-9 SUA 6 2 2" xfId="22310"/>
    <cellStyle name="T_Book1_So Quy TM1_DU TOAN CV 23-9 SUA 6 2 3" xfId="22311"/>
    <cellStyle name="T_Book1_So Quy TM1_DU TOAN CV 23-9 SUA 6 3" xfId="22312"/>
    <cellStyle name="T_Book1_So Quy TM1_DU TOAN CV 23-9 SUA 6 4" xfId="22313"/>
    <cellStyle name="T_Book1_So Quy TM1_DU TOAN CV 23-9 SUA 6 5" xfId="22314"/>
    <cellStyle name="T_Book1_So Quy TM1_DU TOAN CV 23-9 SUA 7" xfId="22315"/>
    <cellStyle name="T_Book1_So Quy TM1_DU TOAN CV 23-9 SUA 7 2" xfId="22316"/>
    <cellStyle name="T_Book1_So Quy TM1_DU TOAN CV 23-9 SUA 7 3" xfId="22317"/>
    <cellStyle name="T_Book1_So Quy TM1_DU TOAN CV 23-9 SUA 7 4" xfId="22318"/>
    <cellStyle name="T_Book1_So Quy TM1_DU TOAN CV 23-9 SUA 8" xfId="22319"/>
    <cellStyle name="T_Book1_So Quy TM1_DU TOAN CV 23-9 SUA 8 2" xfId="22320"/>
    <cellStyle name="T_Book1_So Quy TM1_DU TOAN CV 23-9 SUA 8 3" xfId="22321"/>
    <cellStyle name="T_Book1_So Quy TM1_DU TOAN CV 23-9 SUA 8 4" xfId="22322"/>
    <cellStyle name="T_Book1_So Quy TM1_DU TOAN CV 23-9 SUA 9" xfId="22323"/>
    <cellStyle name="T_Book1_So Quy TM1_DU TOAN CV 23-9 SUA 9 2" xfId="22324"/>
    <cellStyle name="T_Book1_So Quy TM1_DU TOAN CV tao dan (phan cay xanh)" xfId="22325"/>
    <cellStyle name="T_Book1_So Quy TM1_DU TOAN CV tao dan (phan cay xanh) 10" xfId="22326"/>
    <cellStyle name="T_Book1_So Quy TM1_DU TOAN CV tao dan (phan cay xanh) 11" xfId="22327"/>
    <cellStyle name="T_Book1_So Quy TM1_DU TOAN CV tao dan (phan cay xanh) 2" xfId="22328"/>
    <cellStyle name="T_Book1_So Quy TM1_DU TOAN CV tao dan (phan cay xanh) 2 2" xfId="22329"/>
    <cellStyle name="T_Book1_So Quy TM1_DU TOAN CV tao dan (phan cay xanh) 2 2 2" xfId="22330"/>
    <cellStyle name="T_Book1_So Quy TM1_DU TOAN CV tao dan (phan cay xanh) 2 2 3" xfId="22331"/>
    <cellStyle name="T_Book1_So Quy TM1_DU TOAN CV tao dan (phan cay xanh) 2 3" xfId="22332"/>
    <cellStyle name="T_Book1_So Quy TM1_DU TOAN CV tao dan (phan cay xanh) 2 4" xfId="22333"/>
    <cellStyle name="T_Book1_So Quy TM1_DU TOAN CV tao dan (phan cay xanh) 2 5" xfId="22334"/>
    <cellStyle name="T_Book1_So Quy TM1_DU TOAN CV tao dan (phan cay xanh) 3" xfId="22335"/>
    <cellStyle name="T_Book1_So Quy TM1_DU TOAN CV tao dan (phan cay xanh) 3 2" xfId="22336"/>
    <cellStyle name="T_Book1_So Quy TM1_DU TOAN CV tao dan (phan cay xanh) 3 2 2" xfId="22337"/>
    <cellStyle name="T_Book1_So Quy TM1_DU TOAN CV tao dan (phan cay xanh) 3 2 3" xfId="22338"/>
    <cellStyle name="T_Book1_So Quy TM1_DU TOAN CV tao dan (phan cay xanh) 3 3" xfId="22339"/>
    <cellStyle name="T_Book1_So Quy TM1_DU TOAN CV tao dan (phan cay xanh) 3 4" xfId="22340"/>
    <cellStyle name="T_Book1_So Quy TM1_DU TOAN CV tao dan (phan cay xanh) 3 5" xfId="22341"/>
    <cellStyle name="T_Book1_So Quy TM1_DU TOAN CV tao dan (phan cay xanh) 4" xfId="22342"/>
    <cellStyle name="T_Book1_So Quy TM1_DU TOAN CV tao dan (phan cay xanh) 4 2" xfId="22343"/>
    <cellStyle name="T_Book1_So Quy TM1_DU TOAN CV tao dan (phan cay xanh) 4 2 2" xfId="22344"/>
    <cellStyle name="T_Book1_So Quy TM1_DU TOAN CV tao dan (phan cay xanh) 4 2 3" xfId="22345"/>
    <cellStyle name="T_Book1_So Quy TM1_DU TOAN CV tao dan (phan cay xanh) 4 3" xfId="22346"/>
    <cellStyle name="T_Book1_So Quy TM1_DU TOAN CV tao dan (phan cay xanh) 4 4" xfId="22347"/>
    <cellStyle name="T_Book1_So Quy TM1_DU TOAN CV tao dan (phan cay xanh) 4 5" xfId="22348"/>
    <cellStyle name="T_Book1_So Quy TM1_DU TOAN CV tao dan (phan cay xanh) 5" xfId="22349"/>
    <cellStyle name="T_Book1_So Quy TM1_DU TOAN CV tao dan (phan cay xanh) 5 2" xfId="22350"/>
    <cellStyle name="T_Book1_So Quy TM1_DU TOAN CV tao dan (phan cay xanh) 5 2 2" xfId="22351"/>
    <cellStyle name="T_Book1_So Quy TM1_DU TOAN CV tao dan (phan cay xanh) 5 2 3" xfId="22352"/>
    <cellStyle name="T_Book1_So Quy TM1_DU TOAN CV tao dan (phan cay xanh) 5 3" xfId="22353"/>
    <cellStyle name="T_Book1_So Quy TM1_DU TOAN CV tao dan (phan cay xanh) 5 4" xfId="22354"/>
    <cellStyle name="T_Book1_So Quy TM1_DU TOAN CV tao dan (phan cay xanh) 5 5" xfId="22355"/>
    <cellStyle name="T_Book1_So Quy TM1_DU TOAN CV tao dan (phan cay xanh) 6" xfId="22356"/>
    <cellStyle name="T_Book1_So Quy TM1_DU TOAN CV tao dan (phan cay xanh) 6 2" xfId="22357"/>
    <cellStyle name="T_Book1_So Quy TM1_DU TOAN CV tao dan (phan cay xanh) 6 2 2" xfId="22358"/>
    <cellStyle name="T_Book1_So Quy TM1_DU TOAN CV tao dan (phan cay xanh) 6 2 3" xfId="22359"/>
    <cellStyle name="T_Book1_So Quy TM1_DU TOAN CV tao dan (phan cay xanh) 6 3" xfId="22360"/>
    <cellStyle name="T_Book1_So Quy TM1_DU TOAN CV tao dan (phan cay xanh) 6 4" xfId="22361"/>
    <cellStyle name="T_Book1_So Quy TM1_DU TOAN CV tao dan (phan cay xanh) 6 5" xfId="22362"/>
    <cellStyle name="T_Book1_So Quy TM1_DU TOAN CV tao dan (phan cay xanh) 7" xfId="22363"/>
    <cellStyle name="T_Book1_So Quy TM1_DU TOAN CV tao dan (phan cay xanh) 7 2" xfId="22364"/>
    <cellStyle name="T_Book1_So Quy TM1_DU TOAN CV tao dan (phan cay xanh) 7 3" xfId="22365"/>
    <cellStyle name="T_Book1_So Quy TM1_DU TOAN CV tao dan (phan cay xanh) 7 4" xfId="22366"/>
    <cellStyle name="T_Book1_So Quy TM1_DU TOAN CV tao dan (phan cay xanh) 8" xfId="22367"/>
    <cellStyle name="T_Book1_So Quy TM1_DU TOAN CV tao dan (phan cay xanh) 8 2" xfId="22368"/>
    <cellStyle name="T_Book1_So Quy TM1_DU TOAN CV tao dan (phan cay xanh) 8 3" xfId="22369"/>
    <cellStyle name="T_Book1_So Quy TM1_DU TOAN CV tao dan (phan cay xanh) 8 4" xfId="22370"/>
    <cellStyle name="T_Book1_So Quy TM1_DU TOAN CV tao dan (phan cay xanh) 9" xfId="22371"/>
    <cellStyle name="T_Book1_So Quy TM1_DU TOAN CV tao dan (phan cay xanh) 9 2" xfId="22372"/>
    <cellStyle name="T_Book1_So Quy TM1_KHO BAC NHA NUOC TIEN GIANG" xfId="22421"/>
    <cellStyle name="T_Book1_So Quy TM1_KHO BAC NHA NUOC TIEN GIANG 10" xfId="22422"/>
    <cellStyle name="T_Book1_So Quy TM1_KHO BAC NHA NUOC TIEN GIANG 11" xfId="22423"/>
    <cellStyle name="T_Book1_So Quy TM1_KHO BAC NHA NUOC TIEN GIANG 2" xfId="22424"/>
    <cellStyle name="T_Book1_So Quy TM1_KHO BAC NHA NUOC TIEN GIANG 2 2" xfId="22425"/>
    <cellStyle name="T_Book1_So Quy TM1_KHO BAC NHA NUOC TIEN GIANG 2 2 2" xfId="22426"/>
    <cellStyle name="T_Book1_So Quy TM1_KHO BAC NHA NUOC TIEN GIANG 2 2 3" xfId="22427"/>
    <cellStyle name="T_Book1_So Quy TM1_KHO BAC NHA NUOC TIEN GIANG 2 3" xfId="22428"/>
    <cellStyle name="T_Book1_So Quy TM1_KHO BAC NHA NUOC TIEN GIANG 2 4" xfId="22429"/>
    <cellStyle name="T_Book1_So Quy TM1_KHO BAC NHA NUOC TIEN GIANG 2 5" xfId="22430"/>
    <cellStyle name="T_Book1_So Quy TM1_KHO BAC NHA NUOC TIEN GIANG 3" xfId="22431"/>
    <cellStyle name="T_Book1_So Quy TM1_KHO BAC NHA NUOC TIEN GIANG 3 2" xfId="22432"/>
    <cellStyle name="T_Book1_So Quy TM1_KHO BAC NHA NUOC TIEN GIANG 3 2 2" xfId="22433"/>
    <cellStyle name="T_Book1_So Quy TM1_KHO BAC NHA NUOC TIEN GIANG 3 2 3" xfId="22434"/>
    <cellStyle name="T_Book1_So Quy TM1_KHO BAC NHA NUOC TIEN GIANG 3 3" xfId="22435"/>
    <cellStyle name="T_Book1_So Quy TM1_KHO BAC NHA NUOC TIEN GIANG 3 4" xfId="22436"/>
    <cellStyle name="T_Book1_So Quy TM1_KHO BAC NHA NUOC TIEN GIANG 3 5" xfId="22437"/>
    <cellStyle name="T_Book1_So Quy TM1_KHO BAC NHA NUOC TIEN GIANG 4" xfId="22438"/>
    <cellStyle name="T_Book1_So Quy TM1_KHO BAC NHA NUOC TIEN GIANG 4 2" xfId="22439"/>
    <cellStyle name="T_Book1_So Quy TM1_KHO BAC NHA NUOC TIEN GIANG 4 2 2" xfId="22440"/>
    <cellStyle name="T_Book1_So Quy TM1_KHO BAC NHA NUOC TIEN GIANG 4 2 3" xfId="22441"/>
    <cellStyle name="T_Book1_So Quy TM1_KHO BAC NHA NUOC TIEN GIANG 4 3" xfId="22442"/>
    <cellStyle name="T_Book1_So Quy TM1_KHO BAC NHA NUOC TIEN GIANG 4 4" xfId="22443"/>
    <cellStyle name="T_Book1_So Quy TM1_KHO BAC NHA NUOC TIEN GIANG 4 5" xfId="22444"/>
    <cellStyle name="T_Book1_So Quy TM1_KHO BAC NHA NUOC TIEN GIANG 5" xfId="22445"/>
    <cellStyle name="T_Book1_So Quy TM1_KHO BAC NHA NUOC TIEN GIANG 5 2" xfId="22446"/>
    <cellStyle name="T_Book1_So Quy TM1_KHO BAC NHA NUOC TIEN GIANG 5 2 2" xfId="22447"/>
    <cellStyle name="T_Book1_So Quy TM1_KHO BAC NHA NUOC TIEN GIANG 5 2 3" xfId="22448"/>
    <cellStyle name="T_Book1_So Quy TM1_KHO BAC NHA NUOC TIEN GIANG 5 3" xfId="22449"/>
    <cellStyle name="T_Book1_So Quy TM1_KHO BAC NHA NUOC TIEN GIANG 5 4" xfId="22450"/>
    <cellStyle name="T_Book1_So Quy TM1_KHO BAC NHA NUOC TIEN GIANG 5 5" xfId="22451"/>
    <cellStyle name="T_Book1_So Quy TM1_KHO BAC NHA NUOC TIEN GIANG 6" xfId="22452"/>
    <cellStyle name="T_Book1_So Quy TM1_KHO BAC NHA NUOC TIEN GIANG 6 2" xfId="22453"/>
    <cellStyle name="T_Book1_So Quy TM1_KHO BAC NHA NUOC TIEN GIANG 6 2 2" xfId="22454"/>
    <cellStyle name="T_Book1_So Quy TM1_KHO BAC NHA NUOC TIEN GIANG 6 2 3" xfId="22455"/>
    <cellStyle name="T_Book1_So Quy TM1_KHO BAC NHA NUOC TIEN GIANG 6 3" xfId="22456"/>
    <cellStyle name="T_Book1_So Quy TM1_KHO BAC NHA NUOC TIEN GIANG 6 4" xfId="22457"/>
    <cellStyle name="T_Book1_So Quy TM1_KHO BAC NHA NUOC TIEN GIANG 6 5" xfId="22458"/>
    <cellStyle name="T_Book1_So Quy TM1_KHO BAC NHA NUOC TIEN GIANG 7" xfId="22459"/>
    <cellStyle name="T_Book1_So Quy TM1_KHO BAC NHA NUOC TIEN GIANG 7 2" xfId="22460"/>
    <cellStyle name="T_Book1_So Quy TM1_KHO BAC NHA NUOC TIEN GIANG 7 3" xfId="22461"/>
    <cellStyle name="T_Book1_So Quy TM1_KHO BAC NHA NUOC TIEN GIANG 7 4" xfId="22462"/>
    <cellStyle name="T_Book1_So Quy TM1_KHO BAC NHA NUOC TIEN GIANG 8" xfId="22463"/>
    <cellStyle name="T_Book1_So Quy TM1_KHO BAC NHA NUOC TIEN GIANG 8 2" xfId="22464"/>
    <cellStyle name="T_Book1_So Quy TM1_KHO BAC NHA NUOC TIEN GIANG 8 3" xfId="22465"/>
    <cellStyle name="T_Book1_So Quy TM1_KHO BAC NHA NUOC TIEN GIANG 8 4" xfId="22466"/>
    <cellStyle name="T_Book1_So Quy TM1_KHO BAC NHA NUOC TIEN GIANG 9" xfId="22467"/>
    <cellStyle name="T_Book1_So Quy TM1_KHO BAC NHA NUOC TIEN GIANG 9 2" xfId="22468"/>
    <cellStyle name="T_Book1_So Quy TM1_KLCX" xfId="22373"/>
    <cellStyle name="T_Book1_So Quy TM1_KLCX 10" xfId="22374"/>
    <cellStyle name="T_Book1_So Quy TM1_KLCX 11" xfId="22375"/>
    <cellStyle name="T_Book1_So Quy TM1_KLCX 2" xfId="22376"/>
    <cellStyle name="T_Book1_So Quy TM1_KLCX 2 2" xfId="22377"/>
    <cellStyle name="T_Book1_So Quy TM1_KLCX 2 2 2" xfId="22378"/>
    <cellStyle name="T_Book1_So Quy TM1_KLCX 2 2 3" xfId="22379"/>
    <cellStyle name="T_Book1_So Quy TM1_KLCX 2 3" xfId="22380"/>
    <cellStyle name="T_Book1_So Quy TM1_KLCX 2 4" xfId="22381"/>
    <cellStyle name="T_Book1_So Quy TM1_KLCX 2 5" xfId="22382"/>
    <cellStyle name="T_Book1_So Quy TM1_KLCX 3" xfId="22383"/>
    <cellStyle name="T_Book1_So Quy TM1_KLCX 3 2" xfId="22384"/>
    <cellStyle name="T_Book1_So Quy TM1_KLCX 3 2 2" xfId="22385"/>
    <cellStyle name="T_Book1_So Quy TM1_KLCX 3 2 3" xfId="22386"/>
    <cellStyle name="T_Book1_So Quy TM1_KLCX 3 3" xfId="22387"/>
    <cellStyle name="T_Book1_So Quy TM1_KLCX 3 4" xfId="22388"/>
    <cellStyle name="T_Book1_So Quy TM1_KLCX 3 5" xfId="22389"/>
    <cellStyle name="T_Book1_So Quy TM1_KLCX 4" xfId="22390"/>
    <cellStyle name="T_Book1_So Quy TM1_KLCX 4 2" xfId="22391"/>
    <cellStyle name="T_Book1_So Quy TM1_KLCX 4 2 2" xfId="22392"/>
    <cellStyle name="T_Book1_So Quy TM1_KLCX 4 2 3" xfId="22393"/>
    <cellStyle name="T_Book1_So Quy TM1_KLCX 4 3" xfId="22394"/>
    <cellStyle name="T_Book1_So Quy TM1_KLCX 4 4" xfId="22395"/>
    <cellStyle name="T_Book1_So Quy TM1_KLCX 4 5" xfId="22396"/>
    <cellStyle name="T_Book1_So Quy TM1_KLCX 5" xfId="22397"/>
    <cellStyle name="T_Book1_So Quy TM1_KLCX 5 2" xfId="22398"/>
    <cellStyle name="T_Book1_So Quy TM1_KLCX 5 2 2" xfId="22399"/>
    <cellStyle name="T_Book1_So Quy TM1_KLCX 5 2 3" xfId="22400"/>
    <cellStyle name="T_Book1_So Quy TM1_KLCX 5 3" xfId="22401"/>
    <cellStyle name="T_Book1_So Quy TM1_KLCX 5 4" xfId="22402"/>
    <cellStyle name="T_Book1_So Quy TM1_KLCX 5 5" xfId="22403"/>
    <cellStyle name="T_Book1_So Quy TM1_KLCX 6" xfId="22404"/>
    <cellStyle name="T_Book1_So Quy TM1_KLCX 6 2" xfId="22405"/>
    <cellStyle name="T_Book1_So Quy TM1_KLCX 6 2 2" xfId="22406"/>
    <cellStyle name="T_Book1_So Quy TM1_KLCX 6 2 3" xfId="22407"/>
    <cellStyle name="T_Book1_So Quy TM1_KLCX 6 3" xfId="22408"/>
    <cellStyle name="T_Book1_So Quy TM1_KLCX 6 4" xfId="22409"/>
    <cellStyle name="T_Book1_So Quy TM1_KLCX 6 5" xfId="22410"/>
    <cellStyle name="T_Book1_So Quy TM1_KLCX 7" xfId="22411"/>
    <cellStyle name="T_Book1_So Quy TM1_KLCX 7 2" xfId="22412"/>
    <cellStyle name="T_Book1_So Quy TM1_KLCX 7 3" xfId="22413"/>
    <cellStyle name="T_Book1_So Quy TM1_KLCX 7 4" xfId="22414"/>
    <cellStyle name="T_Book1_So Quy TM1_KLCX 8" xfId="22415"/>
    <cellStyle name="T_Book1_So Quy TM1_KLCX 8 2" xfId="22416"/>
    <cellStyle name="T_Book1_So Quy TM1_KLCX 8 3" xfId="22417"/>
    <cellStyle name="T_Book1_So Quy TM1_KLCX 8 4" xfId="22418"/>
    <cellStyle name="T_Book1_So Quy TM1_KLCX 9" xfId="22419"/>
    <cellStyle name="T_Book1_So Quy TM1_KLCX 9 2" xfId="22420"/>
    <cellStyle name="T_Book1_So Quy TM1_NHCSXH HUYEN VINH LOI" xfId="22469"/>
    <cellStyle name="T_Book1_So Quy TM1_NHCSXH HUYEN VINH LOI 10" xfId="22470"/>
    <cellStyle name="T_Book1_So Quy TM1_NHCSXH HUYEN VINH LOI 11" xfId="22471"/>
    <cellStyle name="T_Book1_So Quy TM1_NHCSXH HUYEN VINH LOI 2" xfId="22472"/>
    <cellStyle name="T_Book1_So Quy TM1_NHCSXH HUYEN VINH LOI 2 2" xfId="22473"/>
    <cellStyle name="T_Book1_So Quy TM1_NHCSXH HUYEN VINH LOI 2 2 2" xfId="22474"/>
    <cellStyle name="T_Book1_So Quy TM1_NHCSXH HUYEN VINH LOI 2 2 3" xfId="22475"/>
    <cellStyle name="T_Book1_So Quy TM1_NHCSXH HUYEN VINH LOI 2 3" xfId="22476"/>
    <cellStyle name="T_Book1_So Quy TM1_NHCSXH HUYEN VINH LOI 2 4" xfId="22477"/>
    <cellStyle name="T_Book1_So Quy TM1_NHCSXH HUYEN VINH LOI 2 5" xfId="22478"/>
    <cellStyle name="T_Book1_So Quy TM1_NHCSXH HUYEN VINH LOI 3" xfId="22479"/>
    <cellStyle name="T_Book1_So Quy TM1_NHCSXH HUYEN VINH LOI 3 2" xfId="22480"/>
    <cellStyle name="T_Book1_So Quy TM1_NHCSXH HUYEN VINH LOI 3 2 2" xfId="22481"/>
    <cellStyle name="T_Book1_So Quy TM1_NHCSXH HUYEN VINH LOI 3 2 3" xfId="22482"/>
    <cellStyle name="T_Book1_So Quy TM1_NHCSXH HUYEN VINH LOI 3 3" xfId="22483"/>
    <cellStyle name="T_Book1_So Quy TM1_NHCSXH HUYEN VINH LOI 3 4" xfId="22484"/>
    <cellStyle name="T_Book1_So Quy TM1_NHCSXH HUYEN VINH LOI 3 5" xfId="22485"/>
    <cellStyle name="T_Book1_So Quy TM1_NHCSXH HUYEN VINH LOI 4" xfId="22486"/>
    <cellStyle name="T_Book1_So Quy TM1_NHCSXH HUYEN VINH LOI 4 2" xfId="22487"/>
    <cellStyle name="T_Book1_So Quy TM1_NHCSXH HUYEN VINH LOI 4 2 2" xfId="22488"/>
    <cellStyle name="T_Book1_So Quy TM1_NHCSXH HUYEN VINH LOI 4 2 3" xfId="22489"/>
    <cellStyle name="T_Book1_So Quy TM1_NHCSXH HUYEN VINH LOI 4 3" xfId="22490"/>
    <cellStyle name="T_Book1_So Quy TM1_NHCSXH HUYEN VINH LOI 4 4" xfId="22491"/>
    <cellStyle name="T_Book1_So Quy TM1_NHCSXH HUYEN VINH LOI 4 5" xfId="22492"/>
    <cellStyle name="T_Book1_So Quy TM1_NHCSXH HUYEN VINH LOI 5" xfId="22493"/>
    <cellStyle name="T_Book1_So Quy TM1_NHCSXH HUYEN VINH LOI 5 2" xfId="22494"/>
    <cellStyle name="T_Book1_So Quy TM1_NHCSXH HUYEN VINH LOI 5 2 2" xfId="22495"/>
    <cellStyle name="T_Book1_So Quy TM1_NHCSXH HUYEN VINH LOI 5 2 3" xfId="22496"/>
    <cellStyle name="T_Book1_So Quy TM1_NHCSXH HUYEN VINH LOI 5 3" xfId="22497"/>
    <cellStyle name="T_Book1_So Quy TM1_NHCSXH HUYEN VINH LOI 5 4" xfId="22498"/>
    <cellStyle name="T_Book1_So Quy TM1_NHCSXH HUYEN VINH LOI 5 5" xfId="22499"/>
    <cellStyle name="T_Book1_So Quy TM1_NHCSXH HUYEN VINH LOI 6" xfId="22500"/>
    <cellStyle name="T_Book1_So Quy TM1_NHCSXH HUYEN VINH LOI 6 2" xfId="22501"/>
    <cellStyle name="T_Book1_So Quy TM1_NHCSXH HUYEN VINH LOI 6 2 2" xfId="22502"/>
    <cellStyle name="T_Book1_So Quy TM1_NHCSXH HUYEN VINH LOI 6 2 3" xfId="22503"/>
    <cellStyle name="T_Book1_So Quy TM1_NHCSXH HUYEN VINH LOI 6 3" xfId="22504"/>
    <cellStyle name="T_Book1_So Quy TM1_NHCSXH HUYEN VINH LOI 6 4" xfId="22505"/>
    <cellStyle name="T_Book1_So Quy TM1_NHCSXH HUYEN VINH LOI 6 5" xfId="22506"/>
    <cellStyle name="T_Book1_So Quy TM1_NHCSXH HUYEN VINH LOI 7" xfId="22507"/>
    <cellStyle name="T_Book1_So Quy TM1_NHCSXH HUYEN VINH LOI 7 2" xfId="22508"/>
    <cellStyle name="T_Book1_So Quy TM1_NHCSXH HUYEN VINH LOI 7 3" xfId="22509"/>
    <cellStyle name="T_Book1_So Quy TM1_NHCSXH HUYEN VINH LOI 7 4" xfId="22510"/>
    <cellStyle name="T_Book1_So Quy TM1_NHCSXH HUYEN VINH LOI 8" xfId="22511"/>
    <cellStyle name="T_Book1_So Quy TM1_NHCSXH HUYEN VINH LOI 8 2" xfId="22512"/>
    <cellStyle name="T_Book1_So Quy TM1_NHCSXH HUYEN VINH LOI 8 3" xfId="22513"/>
    <cellStyle name="T_Book1_So Quy TM1_NHCSXH HUYEN VINH LOI 8 4" xfId="22514"/>
    <cellStyle name="T_Book1_So Quy TM1_NHCSXH HUYEN VINH LOI 9" xfId="22515"/>
    <cellStyle name="T_Book1_So Quy TM1_NHCSXH HUYEN VINH LOI 9 2" xfId="22516"/>
    <cellStyle name="T_Book1_So Quy TM1_PTVT CX" xfId="22517"/>
    <cellStyle name="T_Book1_So Quy TM1_PTVT CX 10" xfId="22518"/>
    <cellStyle name="T_Book1_So Quy TM1_PTVT CX 11" xfId="22519"/>
    <cellStyle name="T_Book1_So Quy TM1_PTVT CX 2" xfId="22520"/>
    <cellStyle name="T_Book1_So Quy TM1_PTVT CX 2 2" xfId="22521"/>
    <cellStyle name="T_Book1_So Quy TM1_PTVT CX 2 2 2" xfId="22522"/>
    <cellStyle name="T_Book1_So Quy TM1_PTVT CX 2 2 3" xfId="22523"/>
    <cellStyle name="T_Book1_So Quy TM1_PTVT CX 2 3" xfId="22524"/>
    <cellStyle name="T_Book1_So Quy TM1_PTVT CX 2 4" xfId="22525"/>
    <cellStyle name="T_Book1_So Quy TM1_PTVT CX 2 5" xfId="22526"/>
    <cellStyle name="T_Book1_So Quy TM1_PTVT CX 3" xfId="22527"/>
    <cellStyle name="T_Book1_So Quy TM1_PTVT CX 3 2" xfId="22528"/>
    <cellStyle name="T_Book1_So Quy TM1_PTVT CX 3 2 2" xfId="22529"/>
    <cellStyle name="T_Book1_So Quy TM1_PTVT CX 3 2 3" xfId="22530"/>
    <cellStyle name="T_Book1_So Quy TM1_PTVT CX 3 3" xfId="22531"/>
    <cellStyle name="T_Book1_So Quy TM1_PTVT CX 3 4" xfId="22532"/>
    <cellStyle name="T_Book1_So Quy TM1_PTVT CX 3 5" xfId="22533"/>
    <cellStyle name="T_Book1_So Quy TM1_PTVT CX 4" xfId="22534"/>
    <cellStyle name="T_Book1_So Quy TM1_PTVT CX 4 2" xfId="22535"/>
    <cellStyle name="T_Book1_So Quy TM1_PTVT CX 4 2 2" xfId="22536"/>
    <cellStyle name="T_Book1_So Quy TM1_PTVT CX 4 2 3" xfId="22537"/>
    <cellStyle name="T_Book1_So Quy TM1_PTVT CX 4 3" xfId="22538"/>
    <cellStyle name="T_Book1_So Quy TM1_PTVT CX 4 4" xfId="22539"/>
    <cellStyle name="T_Book1_So Quy TM1_PTVT CX 4 5" xfId="22540"/>
    <cellStyle name="T_Book1_So Quy TM1_PTVT CX 5" xfId="22541"/>
    <cellStyle name="T_Book1_So Quy TM1_PTVT CX 5 2" xfId="22542"/>
    <cellStyle name="T_Book1_So Quy TM1_PTVT CX 5 2 2" xfId="22543"/>
    <cellStyle name="T_Book1_So Quy TM1_PTVT CX 5 2 3" xfId="22544"/>
    <cellStyle name="T_Book1_So Quy TM1_PTVT CX 5 3" xfId="22545"/>
    <cellStyle name="T_Book1_So Quy TM1_PTVT CX 5 4" xfId="22546"/>
    <cellStyle name="T_Book1_So Quy TM1_PTVT CX 5 5" xfId="22547"/>
    <cellStyle name="T_Book1_So Quy TM1_PTVT CX 6" xfId="22548"/>
    <cellStyle name="T_Book1_So Quy TM1_PTVT CX 6 2" xfId="22549"/>
    <cellStyle name="T_Book1_So Quy TM1_PTVT CX 6 2 2" xfId="22550"/>
    <cellStyle name="T_Book1_So Quy TM1_PTVT CX 6 2 3" xfId="22551"/>
    <cellStyle name="T_Book1_So Quy TM1_PTVT CX 6 3" xfId="22552"/>
    <cellStyle name="T_Book1_So Quy TM1_PTVT CX 6 4" xfId="22553"/>
    <cellStyle name="T_Book1_So Quy TM1_PTVT CX 6 5" xfId="22554"/>
    <cellStyle name="T_Book1_So Quy TM1_PTVT CX 7" xfId="22555"/>
    <cellStyle name="T_Book1_So Quy TM1_PTVT CX 7 2" xfId="22556"/>
    <cellStyle name="T_Book1_So Quy TM1_PTVT CX 7 3" xfId="22557"/>
    <cellStyle name="T_Book1_So Quy TM1_PTVT CX 7 4" xfId="22558"/>
    <cellStyle name="T_Book1_So Quy TM1_PTVT CX 8" xfId="22559"/>
    <cellStyle name="T_Book1_So Quy TM1_PTVT CX 8 2" xfId="22560"/>
    <cellStyle name="T_Book1_So Quy TM1_PTVT CX 8 3" xfId="22561"/>
    <cellStyle name="T_Book1_So Quy TM1_PTVT CX 8 4" xfId="22562"/>
    <cellStyle name="T_Book1_So Quy TM1_PTVT CX 9" xfId="22563"/>
    <cellStyle name="T_Book1_So Quy TM1_PTVT CX 9 2" xfId="22564"/>
    <cellStyle name="T_Book1_So Quy TM1_thiet bi tao dan" xfId="22661"/>
    <cellStyle name="T_Book1_So Quy TM1_thiet bi tao dan 10" xfId="22662"/>
    <cellStyle name="T_Book1_So Quy TM1_thiet bi tao dan 11" xfId="22663"/>
    <cellStyle name="T_Book1_So Quy TM1_thiet bi tao dan 2" xfId="22664"/>
    <cellStyle name="T_Book1_So Quy TM1_thiet bi tao dan 2 2" xfId="22665"/>
    <cellStyle name="T_Book1_So Quy TM1_thiet bi tao dan 2 2 2" xfId="22666"/>
    <cellStyle name="T_Book1_So Quy TM1_thiet bi tao dan 2 2 3" xfId="22667"/>
    <cellStyle name="T_Book1_So Quy TM1_thiet bi tao dan 2 3" xfId="22668"/>
    <cellStyle name="T_Book1_So Quy TM1_thiet bi tao dan 2 4" xfId="22669"/>
    <cellStyle name="T_Book1_So Quy TM1_thiet bi tao dan 2 5" xfId="22670"/>
    <cellStyle name="T_Book1_So Quy TM1_thiet bi tao dan 3" xfId="22671"/>
    <cellStyle name="T_Book1_So Quy TM1_thiet bi tao dan 3 2" xfId="22672"/>
    <cellStyle name="T_Book1_So Quy TM1_thiet bi tao dan 3 2 2" xfId="22673"/>
    <cellStyle name="T_Book1_So Quy TM1_thiet bi tao dan 3 2 3" xfId="22674"/>
    <cellStyle name="T_Book1_So Quy TM1_thiet bi tao dan 3 3" xfId="22675"/>
    <cellStyle name="T_Book1_So Quy TM1_thiet bi tao dan 3 4" xfId="22676"/>
    <cellStyle name="T_Book1_So Quy TM1_thiet bi tao dan 3 5" xfId="22677"/>
    <cellStyle name="T_Book1_So Quy TM1_thiet bi tao dan 4" xfId="22678"/>
    <cellStyle name="T_Book1_So Quy TM1_thiet bi tao dan 4 2" xfId="22679"/>
    <cellStyle name="T_Book1_So Quy TM1_thiet bi tao dan 4 2 2" xfId="22680"/>
    <cellStyle name="T_Book1_So Quy TM1_thiet bi tao dan 4 2 3" xfId="22681"/>
    <cellStyle name="T_Book1_So Quy TM1_thiet bi tao dan 4 3" xfId="22682"/>
    <cellStyle name="T_Book1_So Quy TM1_thiet bi tao dan 4 4" xfId="22683"/>
    <cellStyle name="T_Book1_So Quy TM1_thiet bi tao dan 4 5" xfId="22684"/>
    <cellStyle name="T_Book1_So Quy TM1_thiet bi tao dan 5" xfId="22685"/>
    <cellStyle name="T_Book1_So Quy TM1_thiet bi tao dan 5 2" xfId="22686"/>
    <cellStyle name="T_Book1_So Quy TM1_thiet bi tao dan 5 2 2" xfId="22687"/>
    <cellStyle name="T_Book1_So Quy TM1_thiet bi tao dan 5 2 3" xfId="22688"/>
    <cellStyle name="T_Book1_So Quy TM1_thiet bi tao dan 5 3" xfId="22689"/>
    <cellStyle name="T_Book1_So Quy TM1_thiet bi tao dan 5 4" xfId="22690"/>
    <cellStyle name="T_Book1_So Quy TM1_thiet bi tao dan 5 5" xfId="22691"/>
    <cellStyle name="T_Book1_So Quy TM1_thiet bi tao dan 6" xfId="22692"/>
    <cellStyle name="T_Book1_So Quy TM1_thiet bi tao dan 6 2" xfId="22693"/>
    <cellStyle name="T_Book1_So Quy TM1_thiet bi tao dan 6 2 2" xfId="22694"/>
    <cellStyle name="T_Book1_So Quy TM1_thiet bi tao dan 6 2 3" xfId="22695"/>
    <cellStyle name="T_Book1_So Quy TM1_thiet bi tao dan 6 3" xfId="22696"/>
    <cellStyle name="T_Book1_So Quy TM1_thiet bi tao dan 6 4" xfId="22697"/>
    <cellStyle name="T_Book1_So Quy TM1_thiet bi tao dan 6 5" xfId="22698"/>
    <cellStyle name="T_Book1_So Quy TM1_thiet bi tao dan 7" xfId="22699"/>
    <cellStyle name="T_Book1_So Quy TM1_thiet bi tao dan 7 2" xfId="22700"/>
    <cellStyle name="T_Book1_So Quy TM1_thiet bi tao dan 7 3" xfId="22701"/>
    <cellStyle name="T_Book1_So Quy TM1_thiet bi tao dan 7 4" xfId="22702"/>
    <cellStyle name="T_Book1_So Quy TM1_thiet bi tao dan 8" xfId="22703"/>
    <cellStyle name="T_Book1_So Quy TM1_thiet bi tao dan 8 2" xfId="22704"/>
    <cellStyle name="T_Book1_So Quy TM1_thiet bi tao dan 8 3" xfId="22705"/>
    <cellStyle name="T_Book1_So Quy TM1_thiet bi tao dan 8 4" xfId="22706"/>
    <cellStyle name="T_Book1_So Quy TM1_thiet bi tao dan 9" xfId="22707"/>
    <cellStyle name="T_Book1_So Quy TM1_thiet bi tao dan 9 2" xfId="22708"/>
    <cellStyle name="T_Book1_So Quy TM1_TONG DU TOAN CV TAO DAN" xfId="22565"/>
    <cellStyle name="T_Book1_So Quy TM1_TONG DU TOAN CV TAO DAN 10" xfId="22566"/>
    <cellStyle name="T_Book1_So Quy TM1_TONG DU TOAN CV TAO DAN 11" xfId="22567"/>
    <cellStyle name="T_Book1_So Quy TM1_TONG DU TOAN CV TAO DAN 2" xfId="22568"/>
    <cellStyle name="T_Book1_So Quy TM1_TONG DU TOAN CV TAO DAN 2 2" xfId="22569"/>
    <cellStyle name="T_Book1_So Quy TM1_TONG DU TOAN CV TAO DAN 2 2 2" xfId="22570"/>
    <cellStyle name="T_Book1_So Quy TM1_TONG DU TOAN CV TAO DAN 2 2 3" xfId="22571"/>
    <cellStyle name="T_Book1_So Quy TM1_TONG DU TOAN CV TAO DAN 2 3" xfId="22572"/>
    <cellStyle name="T_Book1_So Quy TM1_TONG DU TOAN CV TAO DAN 2 4" xfId="22573"/>
    <cellStyle name="T_Book1_So Quy TM1_TONG DU TOAN CV TAO DAN 2 5" xfId="22574"/>
    <cellStyle name="T_Book1_So Quy TM1_TONG DU TOAN CV TAO DAN 3" xfId="22575"/>
    <cellStyle name="T_Book1_So Quy TM1_TONG DU TOAN CV TAO DAN 3 2" xfId="22576"/>
    <cellStyle name="T_Book1_So Quy TM1_TONG DU TOAN CV TAO DAN 3 2 2" xfId="22577"/>
    <cellStyle name="T_Book1_So Quy TM1_TONG DU TOAN CV TAO DAN 3 2 3" xfId="22578"/>
    <cellStyle name="T_Book1_So Quy TM1_TONG DU TOAN CV TAO DAN 3 3" xfId="22579"/>
    <cellStyle name="T_Book1_So Quy TM1_TONG DU TOAN CV TAO DAN 3 4" xfId="22580"/>
    <cellStyle name="T_Book1_So Quy TM1_TONG DU TOAN CV TAO DAN 3 5" xfId="22581"/>
    <cellStyle name="T_Book1_So Quy TM1_TONG DU TOAN CV TAO DAN 4" xfId="22582"/>
    <cellStyle name="T_Book1_So Quy TM1_TONG DU TOAN CV TAO DAN 4 2" xfId="22583"/>
    <cellStyle name="T_Book1_So Quy TM1_TONG DU TOAN CV TAO DAN 4 2 2" xfId="22584"/>
    <cellStyle name="T_Book1_So Quy TM1_TONG DU TOAN CV TAO DAN 4 2 3" xfId="22585"/>
    <cellStyle name="T_Book1_So Quy TM1_TONG DU TOAN CV TAO DAN 4 3" xfId="22586"/>
    <cellStyle name="T_Book1_So Quy TM1_TONG DU TOAN CV TAO DAN 4 4" xfId="22587"/>
    <cellStyle name="T_Book1_So Quy TM1_TONG DU TOAN CV TAO DAN 4 5" xfId="22588"/>
    <cellStyle name="T_Book1_So Quy TM1_TONG DU TOAN CV TAO DAN 5" xfId="22589"/>
    <cellStyle name="T_Book1_So Quy TM1_TONG DU TOAN CV TAO DAN 5 2" xfId="22590"/>
    <cellStyle name="T_Book1_So Quy TM1_TONG DU TOAN CV TAO DAN 5 2 2" xfId="22591"/>
    <cellStyle name="T_Book1_So Quy TM1_TONG DU TOAN CV TAO DAN 5 2 3" xfId="22592"/>
    <cellStyle name="T_Book1_So Quy TM1_TONG DU TOAN CV TAO DAN 5 3" xfId="22593"/>
    <cellStyle name="T_Book1_So Quy TM1_TONG DU TOAN CV TAO DAN 5 4" xfId="22594"/>
    <cellStyle name="T_Book1_So Quy TM1_TONG DU TOAN CV TAO DAN 5 5" xfId="22595"/>
    <cellStyle name="T_Book1_So Quy TM1_TONG DU TOAN CV TAO DAN 6" xfId="22596"/>
    <cellStyle name="T_Book1_So Quy TM1_TONG DU TOAN CV TAO DAN 6 2" xfId="22597"/>
    <cellStyle name="T_Book1_So Quy TM1_TONG DU TOAN CV TAO DAN 6 2 2" xfId="22598"/>
    <cellStyle name="T_Book1_So Quy TM1_TONG DU TOAN CV TAO DAN 6 2 3" xfId="22599"/>
    <cellStyle name="T_Book1_So Quy TM1_TONG DU TOAN CV TAO DAN 6 3" xfId="22600"/>
    <cellStyle name="T_Book1_So Quy TM1_TONG DU TOAN CV TAO DAN 6 4" xfId="22601"/>
    <cellStyle name="T_Book1_So Quy TM1_TONG DU TOAN CV TAO DAN 6 5" xfId="22602"/>
    <cellStyle name="T_Book1_So Quy TM1_TONG DU TOAN CV TAO DAN 7" xfId="22603"/>
    <cellStyle name="T_Book1_So Quy TM1_TONG DU TOAN CV TAO DAN 7 2" xfId="22604"/>
    <cellStyle name="T_Book1_So Quy TM1_TONG DU TOAN CV TAO DAN 7 3" xfId="22605"/>
    <cellStyle name="T_Book1_So Quy TM1_TONG DU TOAN CV TAO DAN 7 4" xfId="22606"/>
    <cellStyle name="T_Book1_So Quy TM1_TONG DU TOAN CV TAO DAN 8" xfId="22607"/>
    <cellStyle name="T_Book1_So Quy TM1_TONG DU TOAN CV TAO DAN 8 2" xfId="22608"/>
    <cellStyle name="T_Book1_So Quy TM1_TONG DU TOAN CV TAO DAN 8 3" xfId="22609"/>
    <cellStyle name="T_Book1_So Quy TM1_TONG DU TOAN CV TAO DAN 8 4" xfId="22610"/>
    <cellStyle name="T_Book1_So Quy TM1_TONG DU TOAN CV TAO DAN 9" xfId="22611"/>
    <cellStyle name="T_Book1_So Quy TM1_TONG DU TOAN CV TAO DAN 9 2" xfId="22612"/>
    <cellStyle name="T_Book1_So Quy TM1_TONG DU TOAN CV TAO DAN hoan chinh" xfId="22613"/>
    <cellStyle name="T_Book1_So Quy TM1_TONG DU TOAN CV TAO DAN hoan chinh 10" xfId="22614"/>
    <cellStyle name="T_Book1_So Quy TM1_TONG DU TOAN CV TAO DAN hoan chinh 11" xfId="22615"/>
    <cellStyle name="T_Book1_So Quy TM1_TONG DU TOAN CV TAO DAN hoan chinh 2" xfId="22616"/>
    <cellStyle name="T_Book1_So Quy TM1_TONG DU TOAN CV TAO DAN hoan chinh 2 2" xfId="22617"/>
    <cellStyle name="T_Book1_So Quy TM1_TONG DU TOAN CV TAO DAN hoan chinh 2 2 2" xfId="22618"/>
    <cellStyle name="T_Book1_So Quy TM1_TONG DU TOAN CV TAO DAN hoan chinh 2 2 3" xfId="22619"/>
    <cellStyle name="T_Book1_So Quy TM1_TONG DU TOAN CV TAO DAN hoan chinh 2 3" xfId="22620"/>
    <cellStyle name="T_Book1_So Quy TM1_TONG DU TOAN CV TAO DAN hoan chinh 2 4" xfId="22621"/>
    <cellStyle name="T_Book1_So Quy TM1_TONG DU TOAN CV TAO DAN hoan chinh 2 5" xfId="22622"/>
    <cellStyle name="T_Book1_So Quy TM1_TONG DU TOAN CV TAO DAN hoan chinh 3" xfId="22623"/>
    <cellStyle name="T_Book1_So Quy TM1_TONG DU TOAN CV TAO DAN hoan chinh 3 2" xfId="22624"/>
    <cellStyle name="T_Book1_So Quy TM1_TONG DU TOAN CV TAO DAN hoan chinh 3 2 2" xfId="22625"/>
    <cellStyle name="T_Book1_So Quy TM1_TONG DU TOAN CV TAO DAN hoan chinh 3 2 3" xfId="22626"/>
    <cellStyle name="T_Book1_So Quy TM1_TONG DU TOAN CV TAO DAN hoan chinh 3 3" xfId="22627"/>
    <cellStyle name="T_Book1_So Quy TM1_TONG DU TOAN CV TAO DAN hoan chinh 3 4" xfId="22628"/>
    <cellStyle name="T_Book1_So Quy TM1_TONG DU TOAN CV TAO DAN hoan chinh 3 5" xfId="22629"/>
    <cellStyle name="T_Book1_So Quy TM1_TONG DU TOAN CV TAO DAN hoan chinh 4" xfId="22630"/>
    <cellStyle name="T_Book1_So Quy TM1_TONG DU TOAN CV TAO DAN hoan chinh 4 2" xfId="22631"/>
    <cellStyle name="T_Book1_So Quy TM1_TONG DU TOAN CV TAO DAN hoan chinh 4 2 2" xfId="22632"/>
    <cellStyle name="T_Book1_So Quy TM1_TONG DU TOAN CV TAO DAN hoan chinh 4 2 3" xfId="22633"/>
    <cellStyle name="T_Book1_So Quy TM1_TONG DU TOAN CV TAO DAN hoan chinh 4 3" xfId="22634"/>
    <cellStyle name="T_Book1_So Quy TM1_TONG DU TOAN CV TAO DAN hoan chinh 4 4" xfId="22635"/>
    <cellStyle name="T_Book1_So Quy TM1_TONG DU TOAN CV TAO DAN hoan chinh 4 5" xfId="22636"/>
    <cellStyle name="T_Book1_So Quy TM1_TONG DU TOAN CV TAO DAN hoan chinh 5" xfId="22637"/>
    <cellStyle name="T_Book1_So Quy TM1_TONG DU TOAN CV TAO DAN hoan chinh 5 2" xfId="22638"/>
    <cellStyle name="T_Book1_So Quy TM1_TONG DU TOAN CV TAO DAN hoan chinh 5 2 2" xfId="22639"/>
    <cellStyle name="T_Book1_So Quy TM1_TONG DU TOAN CV TAO DAN hoan chinh 5 2 3" xfId="22640"/>
    <cellStyle name="T_Book1_So Quy TM1_TONG DU TOAN CV TAO DAN hoan chinh 5 3" xfId="22641"/>
    <cellStyle name="T_Book1_So Quy TM1_TONG DU TOAN CV TAO DAN hoan chinh 5 4" xfId="22642"/>
    <cellStyle name="T_Book1_So Quy TM1_TONG DU TOAN CV TAO DAN hoan chinh 5 5" xfId="22643"/>
    <cellStyle name="T_Book1_So Quy TM1_TONG DU TOAN CV TAO DAN hoan chinh 6" xfId="22644"/>
    <cellStyle name="T_Book1_So Quy TM1_TONG DU TOAN CV TAO DAN hoan chinh 6 2" xfId="22645"/>
    <cellStyle name="T_Book1_So Quy TM1_TONG DU TOAN CV TAO DAN hoan chinh 6 2 2" xfId="22646"/>
    <cellStyle name="T_Book1_So Quy TM1_TONG DU TOAN CV TAO DAN hoan chinh 6 2 3" xfId="22647"/>
    <cellStyle name="T_Book1_So Quy TM1_TONG DU TOAN CV TAO DAN hoan chinh 6 3" xfId="22648"/>
    <cellStyle name="T_Book1_So Quy TM1_TONG DU TOAN CV TAO DAN hoan chinh 6 4" xfId="22649"/>
    <cellStyle name="T_Book1_So Quy TM1_TONG DU TOAN CV TAO DAN hoan chinh 6 5" xfId="22650"/>
    <cellStyle name="T_Book1_So Quy TM1_TONG DU TOAN CV TAO DAN hoan chinh 7" xfId="22651"/>
    <cellStyle name="T_Book1_So Quy TM1_TONG DU TOAN CV TAO DAN hoan chinh 7 2" xfId="22652"/>
    <cellStyle name="T_Book1_So Quy TM1_TONG DU TOAN CV TAO DAN hoan chinh 7 3" xfId="22653"/>
    <cellStyle name="T_Book1_So Quy TM1_TONG DU TOAN CV TAO DAN hoan chinh 7 4" xfId="22654"/>
    <cellStyle name="T_Book1_So Quy TM1_TONG DU TOAN CV TAO DAN hoan chinh 8" xfId="22655"/>
    <cellStyle name="T_Book1_So Quy TM1_TONG DU TOAN CV TAO DAN hoan chinh 8 2" xfId="22656"/>
    <cellStyle name="T_Book1_So Quy TM1_TONG DU TOAN CV TAO DAN hoan chinh 8 3" xfId="22657"/>
    <cellStyle name="T_Book1_So Quy TM1_TONG DU TOAN CV TAO DAN hoan chinh 8 4" xfId="22658"/>
    <cellStyle name="T_Book1_So Quy TM1_TONG DU TOAN CV TAO DAN hoan chinh 9" xfId="22659"/>
    <cellStyle name="T_Book1_So Quy TM1_TONG DU TOAN CV TAO DAN hoan chinh 9 2" xfId="22660"/>
    <cellStyle name="T_Book1_Thiet bi" xfId="22709"/>
    <cellStyle name="T_Book1_Thiet bi 10" xfId="22710"/>
    <cellStyle name="T_Book1_Thiet bi 11" xfId="22711"/>
    <cellStyle name="T_Book1_Thiet bi 2" xfId="22712"/>
    <cellStyle name="T_Book1_Thiet bi 2 2" xfId="22713"/>
    <cellStyle name="T_Book1_Thiet bi 2 2 2" xfId="22714"/>
    <cellStyle name="T_Book1_Thiet bi 2 2 3" xfId="22715"/>
    <cellStyle name="T_Book1_Thiet bi 2 3" xfId="22716"/>
    <cellStyle name="T_Book1_Thiet bi 2 4" xfId="22717"/>
    <cellStyle name="T_Book1_Thiet bi 2 5" xfId="22718"/>
    <cellStyle name="T_Book1_Thiet bi 3" xfId="22719"/>
    <cellStyle name="T_Book1_Thiet bi 3 2" xfId="22720"/>
    <cellStyle name="T_Book1_Thiet bi 3 2 2" xfId="22721"/>
    <cellStyle name="T_Book1_Thiet bi 3 2 3" xfId="22722"/>
    <cellStyle name="T_Book1_Thiet bi 3 3" xfId="22723"/>
    <cellStyle name="T_Book1_Thiet bi 3 4" xfId="22724"/>
    <cellStyle name="T_Book1_Thiet bi 3 5" xfId="22725"/>
    <cellStyle name="T_Book1_Thiet bi 4" xfId="22726"/>
    <cellStyle name="T_Book1_Thiet bi 4 2" xfId="22727"/>
    <cellStyle name="T_Book1_Thiet bi 4 2 2" xfId="22728"/>
    <cellStyle name="T_Book1_Thiet bi 4 2 3" xfId="22729"/>
    <cellStyle name="T_Book1_Thiet bi 4 3" xfId="22730"/>
    <cellStyle name="T_Book1_Thiet bi 4 4" xfId="22731"/>
    <cellStyle name="T_Book1_Thiet bi 4 5" xfId="22732"/>
    <cellStyle name="T_Book1_Thiet bi 5" xfId="22733"/>
    <cellStyle name="T_Book1_Thiet bi 5 2" xfId="22734"/>
    <cellStyle name="T_Book1_Thiet bi 5 2 2" xfId="22735"/>
    <cellStyle name="T_Book1_Thiet bi 5 2 3" xfId="22736"/>
    <cellStyle name="T_Book1_Thiet bi 5 3" xfId="22737"/>
    <cellStyle name="T_Book1_Thiet bi 5 4" xfId="22738"/>
    <cellStyle name="T_Book1_Thiet bi 5 5" xfId="22739"/>
    <cellStyle name="T_Book1_Thiet bi 6" xfId="22740"/>
    <cellStyle name="T_Book1_Thiet bi 6 2" xfId="22741"/>
    <cellStyle name="T_Book1_Thiet bi 6 2 2" xfId="22742"/>
    <cellStyle name="T_Book1_Thiet bi 6 2 3" xfId="22743"/>
    <cellStyle name="T_Book1_Thiet bi 6 3" xfId="22744"/>
    <cellStyle name="T_Book1_Thiet bi 6 4" xfId="22745"/>
    <cellStyle name="T_Book1_Thiet bi 6 5" xfId="22746"/>
    <cellStyle name="T_Book1_Thiet bi 7" xfId="22747"/>
    <cellStyle name="T_Book1_Thiet bi 7 2" xfId="22748"/>
    <cellStyle name="T_Book1_Thiet bi 7 3" xfId="22749"/>
    <cellStyle name="T_Book1_Thiet bi 7 4" xfId="22750"/>
    <cellStyle name="T_Book1_Thiet bi 8" xfId="22751"/>
    <cellStyle name="T_Book1_Thiet bi 8 2" xfId="22752"/>
    <cellStyle name="T_Book1_Thiet bi 8 3" xfId="22753"/>
    <cellStyle name="T_Book1_Thiet bi 8 4" xfId="22754"/>
    <cellStyle name="T_Book1_Thiet bi 9" xfId="22755"/>
    <cellStyle name="T_Book1_Thiet bi 9 2" xfId="22756"/>
    <cellStyle name="T_Book1_" xfId="22757"/>
    <cellStyle name="T_Book1_ 10" xfId="22758"/>
    <cellStyle name="T_Book1_ 10 2" xfId="22759"/>
    <cellStyle name="T_Book1_ 10 3" xfId="22760"/>
    <cellStyle name="T_Book1_ 10 4" xfId="22761"/>
    <cellStyle name="T_Book1_ 11" xfId="22762"/>
    <cellStyle name="T_Book1_ 11 2" xfId="22763"/>
    <cellStyle name="T_Book1_ 11 3" xfId="22764"/>
    <cellStyle name="T_Book1_ 11 4" xfId="22765"/>
    <cellStyle name="T_Book1_ 12" xfId="22766"/>
    <cellStyle name="T_Book1_ 12 2" xfId="22767"/>
    <cellStyle name="T_Book1_ 13" xfId="22768"/>
    <cellStyle name="T_Book1_ 14" xfId="22769"/>
    <cellStyle name="T_Book1_ 2" xfId="22770"/>
    <cellStyle name="T_Book1_ 2 10" xfId="22771"/>
    <cellStyle name="T_Book1_ 2 11" xfId="22772"/>
    <cellStyle name="T_Book1_ 2 2" xfId="22773"/>
    <cellStyle name="T_Book1_ 2 2 2" xfId="22774"/>
    <cellStyle name="T_Book1_ 2 2 2 2" xfId="22775"/>
    <cellStyle name="T_Book1_ 2 2 2 3" xfId="22776"/>
    <cellStyle name="T_Book1_ 2 2 3" xfId="22777"/>
    <cellStyle name="T_Book1_ 2 2 4" xfId="22778"/>
    <cellStyle name="T_Book1_ 2 2 5" xfId="22779"/>
    <cellStyle name="T_Book1_ 2 3" xfId="22780"/>
    <cellStyle name="T_Book1_ 2 3 2" xfId="22781"/>
    <cellStyle name="T_Book1_ 2 3 2 2" xfId="22782"/>
    <cellStyle name="T_Book1_ 2 3 2 3" xfId="22783"/>
    <cellStyle name="T_Book1_ 2 3 3" xfId="22784"/>
    <cellStyle name="T_Book1_ 2 3 4" xfId="22785"/>
    <cellStyle name="T_Book1_ 2 3 5" xfId="22786"/>
    <cellStyle name="T_Book1_ 2 4" xfId="22787"/>
    <cellStyle name="T_Book1_ 2 4 2" xfId="22788"/>
    <cellStyle name="T_Book1_ 2 4 2 2" xfId="22789"/>
    <cellStyle name="T_Book1_ 2 4 2 3" xfId="22790"/>
    <cellStyle name="T_Book1_ 2 4 3" xfId="22791"/>
    <cellStyle name="T_Book1_ 2 4 4" xfId="22792"/>
    <cellStyle name="T_Book1_ 2 4 5" xfId="22793"/>
    <cellStyle name="T_Book1_ 2 5" xfId="22794"/>
    <cellStyle name="T_Book1_ 2 5 2" xfId="22795"/>
    <cellStyle name="T_Book1_ 2 5 2 2" xfId="22796"/>
    <cellStyle name="T_Book1_ 2 5 2 3" xfId="22797"/>
    <cellStyle name="T_Book1_ 2 5 3" xfId="22798"/>
    <cellStyle name="T_Book1_ 2 5 4" xfId="22799"/>
    <cellStyle name="T_Book1_ 2 5 5" xfId="22800"/>
    <cellStyle name="T_Book1_ 2 6" xfId="22801"/>
    <cellStyle name="T_Book1_ 2 6 2" xfId="22802"/>
    <cellStyle name="T_Book1_ 2 6 2 2" xfId="22803"/>
    <cellStyle name="T_Book1_ 2 6 2 3" xfId="22804"/>
    <cellStyle name="T_Book1_ 2 6 3" xfId="22805"/>
    <cellStyle name="T_Book1_ 2 6 4" xfId="22806"/>
    <cellStyle name="T_Book1_ 2 6 5" xfId="22807"/>
    <cellStyle name="T_Book1_ 2 7" xfId="22808"/>
    <cellStyle name="T_Book1_ 2 7 2" xfId="22809"/>
    <cellStyle name="T_Book1_ 2 7 3" xfId="22810"/>
    <cellStyle name="T_Book1_ 2 7 4" xfId="22811"/>
    <cellStyle name="T_Book1_ 2 8" xfId="22812"/>
    <cellStyle name="T_Book1_ 2 8 2" xfId="22813"/>
    <cellStyle name="T_Book1_ 2 8 3" xfId="22814"/>
    <cellStyle name="T_Book1_ 2 8 4" xfId="22815"/>
    <cellStyle name="T_Book1_ 2 9" xfId="22816"/>
    <cellStyle name="T_Book1_ 2 9 2" xfId="22817"/>
    <cellStyle name="T_Book1_ 3" xfId="22818"/>
    <cellStyle name="T_Book1_ 3 10" xfId="22819"/>
    <cellStyle name="T_Book1_ 3 11" xfId="22820"/>
    <cellStyle name="T_Book1_ 3 2" xfId="22821"/>
    <cellStyle name="T_Book1_ 3 2 2" xfId="22822"/>
    <cellStyle name="T_Book1_ 3 2 2 2" xfId="22823"/>
    <cellStyle name="T_Book1_ 3 2 2 3" xfId="22824"/>
    <cellStyle name="T_Book1_ 3 2 3" xfId="22825"/>
    <cellStyle name="T_Book1_ 3 2 4" xfId="22826"/>
    <cellStyle name="T_Book1_ 3 2 5" xfId="22827"/>
    <cellStyle name="T_Book1_ 3 3" xfId="22828"/>
    <cellStyle name="T_Book1_ 3 3 2" xfId="22829"/>
    <cellStyle name="T_Book1_ 3 3 2 2" xfId="22830"/>
    <cellStyle name="T_Book1_ 3 3 2 3" xfId="22831"/>
    <cellStyle name="T_Book1_ 3 3 3" xfId="22832"/>
    <cellStyle name="T_Book1_ 3 3 4" xfId="22833"/>
    <cellStyle name="T_Book1_ 3 3 5" xfId="22834"/>
    <cellStyle name="T_Book1_ 3 4" xfId="22835"/>
    <cellStyle name="T_Book1_ 3 4 2" xfId="22836"/>
    <cellStyle name="T_Book1_ 3 4 2 2" xfId="22837"/>
    <cellStyle name="T_Book1_ 3 4 2 3" xfId="22838"/>
    <cellStyle name="T_Book1_ 3 4 3" xfId="22839"/>
    <cellStyle name="T_Book1_ 3 4 4" xfId="22840"/>
    <cellStyle name="T_Book1_ 3 4 5" xfId="22841"/>
    <cellStyle name="T_Book1_ 3 5" xfId="22842"/>
    <cellStyle name="T_Book1_ 3 5 2" xfId="22843"/>
    <cellStyle name="T_Book1_ 3 5 2 2" xfId="22844"/>
    <cellStyle name="T_Book1_ 3 5 2 3" xfId="22845"/>
    <cellStyle name="T_Book1_ 3 5 3" xfId="22846"/>
    <cellStyle name="T_Book1_ 3 5 4" xfId="22847"/>
    <cellStyle name="T_Book1_ 3 5 5" xfId="22848"/>
    <cellStyle name="T_Book1_ 3 6" xfId="22849"/>
    <cellStyle name="T_Book1_ 3 6 2" xfId="22850"/>
    <cellStyle name="T_Book1_ 3 6 2 2" xfId="22851"/>
    <cellStyle name="T_Book1_ 3 6 2 3" xfId="22852"/>
    <cellStyle name="T_Book1_ 3 6 3" xfId="22853"/>
    <cellStyle name="T_Book1_ 3 6 4" xfId="22854"/>
    <cellStyle name="T_Book1_ 3 6 5" xfId="22855"/>
    <cellStyle name="T_Book1_ 3 7" xfId="22856"/>
    <cellStyle name="T_Book1_ 3 7 2" xfId="22857"/>
    <cellStyle name="T_Book1_ 3 7 3" xfId="22858"/>
    <cellStyle name="T_Book1_ 3 7 4" xfId="22859"/>
    <cellStyle name="T_Book1_ 3 8" xfId="22860"/>
    <cellStyle name="T_Book1_ 3 8 2" xfId="22861"/>
    <cellStyle name="T_Book1_ 3 8 3" xfId="22862"/>
    <cellStyle name="T_Book1_ 3 8 4" xfId="22863"/>
    <cellStyle name="T_Book1_ 3 9" xfId="22864"/>
    <cellStyle name="T_Book1_ 3 9 2" xfId="22865"/>
    <cellStyle name="T_Book1_ 4" xfId="22866"/>
    <cellStyle name="T_Book1_ 4 10" xfId="22867"/>
    <cellStyle name="T_Book1_ 4 11" xfId="22868"/>
    <cellStyle name="T_Book1_ 4 2" xfId="22869"/>
    <cellStyle name="T_Book1_ 4 2 2" xfId="22870"/>
    <cellStyle name="T_Book1_ 4 2 2 2" xfId="22871"/>
    <cellStyle name="T_Book1_ 4 2 2 3" xfId="22872"/>
    <cellStyle name="T_Book1_ 4 2 3" xfId="22873"/>
    <cellStyle name="T_Book1_ 4 2 4" xfId="22874"/>
    <cellStyle name="T_Book1_ 4 2 5" xfId="22875"/>
    <cellStyle name="T_Book1_ 4 3" xfId="22876"/>
    <cellStyle name="T_Book1_ 4 3 2" xfId="22877"/>
    <cellStyle name="T_Book1_ 4 3 2 2" xfId="22878"/>
    <cellStyle name="T_Book1_ 4 3 2 3" xfId="22879"/>
    <cellStyle name="T_Book1_ 4 3 3" xfId="22880"/>
    <cellStyle name="T_Book1_ 4 3 4" xfId="22881"/>
    <cellStyle name="T_Book1_ 4 3 5" xfId="22882"/>
    <cellStyle name="T_Book1_ 4 4" xfId="22883"/>
    <cellStyle name="T_Book1_ 4 4 2" xfId="22884"/>
    <cellStyle name="T_Book1_ 4 4 2 2" xfId="22885"/>
    <cellStyle name="T_Book1_ 4 4 2 3" xfId="22886"/>
    <cellStyle name="T_Book1_ 4 4 3" xfId="22887"/>
    <cellStyle name="T_Book1_ 4 4 4" xfId="22888"/>
    <cellStyle name="T_Book1_ 4 4 5" xfId="22889"/>
    <cellStyle name="T_Book1_ 4 5" xfId="22890"/>
    <cellStyle name="T_Book1_ 4 5 2" xfId="22891"/>
    <cellStyle name="T_Book1_ 4 5 2 2" xfId="22892"/>
    <cellStyle name="T_Book1_ 4 5 2 3" xfId="22893"/>
    <cellStyle name="T_Book1_ 4 5 3" xfId="22894"/>
    <cellStyle name="T_Book1_ 4 5 4" xfId="22895"/>
    <cellStyle name="T_Book1_ 4 5 5" xfId="22896"/>
    <cellStyle name="T_Book1_ 4 6" xfId="22897"/>
    <cellStyle name="T_Book1_ 4 6 2" xfId="22898"/>
    <cellStyle name="T_Book1_ 4 6 2 2" xfId="22899"/>
    <cellStyle name="T_Book1_ 4 6 2 3" xfId="22900"/>
    <cellStyle name="T_Book1_ 4 6 3" xfId="22901"/>
    <cellStyle name="T_Book1_ 4 6 4" xfId="22902"/>
    <cellStyle name="T_Book1_ 4 6 5" xfId="22903"/>
    <cellStyle name="T_Book1_ 4 7" xfId="22904"/>
    <cellStyle name="T_Book1_ 4 7 2" xfId="22905"/>
    <cellStyle name="T_Book1_ 4 7 3" xfId="22906"/>
    <cellStyle name="T_Book1_ 4 7 4" xfId="22907"/>
    <cellStyle name="T_Book1_ 4 8" xfId="22908"/>
    <cellStyle name="T_Book1_ 4 8 2" xfId="22909"/>
    <cellStyle name="T_Book1_ 4 8 3" xfId="22910"/>
    <cellStyle name="T_Book1_ 4 8 4" xfId="22911"/>
    <cellStyle name="T_Book1_ 4 9" xfId="22912"/>
    <cellStyle name="T_Book1_ 4 9 2" xfId="22913"/>
    <cellStyle name="T_Book1_ 5" xfId="22914"/>
    <cellStyle name="T_Book1_ 5 2" xfId="22915"/>
    <cellStyle name="T_Book1_ 5 2 2" xfId="22916"/>
    <cellStyle name="T_Book1_ 5 2 3" xfId="22917"/>
    <cellStyle name="T_Book1_ 5 3" xfId="22918"/>
    <cellStyle name="T_Book1_ 5 4" xfId="22919"/>
    <cellStyle name="T_Book1_ 5 5" xfId="22920"/>
    <cellStyle name="T_Book1_ 6" xfId="22921"/>
    <cellStyle name="T_Book1_ 6 2" xfId="22922"/>
    <cellStyle name="T_Book1_ 6 2 2" xfId="22923"/>
    <cellStyle name="T_Book1_ 6 2 3" xfId="22924"/>
    <cellStyle name="T_Book1_ 6 3" xfId="22925"/>
    <cellStyle name="T_Book1_ 6 4" xfId="22926"/>
    <cellStyle name="T_Book1_ 6 5" xfId="22927"/>
    <cellStyle name="T_Book1_ 7" xfId="22928"/>
    <cellStyle name="T_Book1_ 7 2" xfId="22929"/>
    <cellStyle name="T_Book1_ 7 2 2" xfId="22930"/>
    <cellStyle name="T_Book1_ 7 2 3" xfId="22931"/>
    <cellStyle name="T_Book1_ 7 3" xfId="22932"/>
    <cellStyle name="T_Book1_ 7 4" xfId="22933"/>
    <cellStyle name="T_Book1_ 7 5" xfId="22934"/>
    <cellStyle name="T_Book1_ 8" xfId="22935"/>
    <cellStyle name="T_Book1_ 8 2" xfId="22936"/>
    <cellStyle name="T_Book1_ 8 2 2" xfId="22937"/>
    <cellStyle name="T_Book1_ 8 2 3" xfId="22938"/>
    <cellStyle name="T_Book1_ 8 3" xfId="22939"/>
    <cellStyle name="T_Book1_ 8 4" xfId="22940"/>
    <cellStyle name="T_Book1_ 8 5" xfId="22941"/>
    <cellStyle name="T_Book1_ 9" xfId="22942"/>
    <cellStyle name="T_Book1_ 9 2" xfId="22943"/>
    <cellStyle name="T_Book1_ 9 2 2" xfId="22944"/>
    <cellStyle name="T_Book1_ 9 2 3" xfId="22945"/>
    <cellStyle name="T_Book1_ 9 3" xfId="22946"/>
    <cellStyle name="T_Book1_ 9 4" xfId="22947"/>
    <cellStyle name="T_Book1_ 9 5" xfId="22948"/>
    <cellStyle name="T_Book1__CAY XANH" xfId="22949"/>
    <cellStyle name="T_Book1__CAY XANH 10" xfId="22950"/>
    <cellStyle name="T_Book1__CAY XANH 11" xfId="22951"/>
    <cellStyle name="T_Book1__CAY XANH 2" xfId="22952"/>
    <cellStyle name="T_Book1__CAY XANH 2 2" xfId="22953"/>
    <cellStyle name="T_Book1__CAY XANH 2 2 2" xfId="22954"/>
    <cellStyle name="T_Book1__CAY XANH 2 2 3" xfId="22955"/>
    <cellStyle name="T_Book1__CAY XANH 2 3" xfId="22956"/>
    <cellStyle name="T_Book1__CAY XANH 2 4" xfId="22957"/>
    <cellStyle name="T_Book1__CAY XANH 2 5" xfId="22958"/>
    <cellStyle name="T_Book1__CAY XANH 3" xfId="22959"/>
    <cellStyle name="T_Book1__CAY XANH 3 2" xfId="22960"/>
    <cellStyle name="T_Book1__CAY XANH 3 2 2" xfId="22961"/>
    <cellStyle name="T_Book1__CAY XANH 3 2 3" xfId="22962"/>
    <cellStyle name="T_Book1__CAY XANH 3 3" xfId="22963"/>
    <cellStyle name="T_Book1__CAY XANH 3 4" xfId="22964"/>
    <cellStyle name="T_Book1__CAY XANH 3 5" xfId="22965"/>
    <cellStyle name="T_Book1__CAY XANH 4" xfId="22966"/>
    <cellStyle name="T_Book1__CAY XANH 4 2" xfId="22967"/>
    <cellStyle name="T_Book1__CAY XANH 4 2 2" xfId="22968"/>
    <cellStyle name="T_Book1__CAY XANH 4 2 3" xfId="22969"/>
    <cellStyle name="T_Book1__CAY XANH 4 3" xfId="22970"/>
    <cellStyle name="T_Book1__CAY XANH 4 4" xfId="22971"/>
    <cellStyle name="T_Book1__CAY XANH 4 5" xfId="22972"/>
    <cellStyle name="T_Book1__CAY XANH 5" xfId="22973"/>
    <cellStyle name="T_Book1__CAY XANH 5 2" xfId="22974"/>
    <cellStyle name="T_Book1__CAY XANH 5 2 2" xfId="22975"/>
    <cellStyle name="T_Book1__CAY XANH 5 2 3" xfId="22976"/>
    <cellStyle name="T_Book1__CAY XANH 5 3" xfId="22977"/>
    <cellStyle name="T_Book1__CAY XANH 5 4" xfId="22978"/>
    <cellStyle name="T_Book1__CAY XANH 5 5" xfId="22979"/>
    <cellStyle name="T_Book1__CAY XANH 6" xfId="22980"/>
    <cellStyle name="T_Book1__CAY XANH 6 2" xfId="22981"/>
    <cellStyle name="T_Book1__CAY XANH 6 2 2" xfId="22982"/>
    <cellStyle name="T_Book1__CAY XANH 6 2 3" xfId="22983"/>
    <cellStyle name="T_Book1__CAY XANH 6 3" xfId="22984"/>
    <cellStyle name="T_Book1__CAY XANH 6 4" xfId="22985"/>
    <cellStyle name="T_Book1__CAY XANH 6 5" xfId="22986"/>
    <cellStyle name="T_Book1__CAY XANH 7" xfId="22987"/>
    <cellStyle name="T_Book1__CAY XANH 7 2" xfId="22988"/>
    <cellStyle name="T_Book1__CAY XANH 7 3" xfId="22989"/>
    <cellStyle name="T_Book1__CAY XANH 7 4" xfId="22990"/>
    <cellStyle name="T_Book1__CAY XANH 8" xfId="22991"/>
    <cellStyle name="T_Book1__CAY XANH 8 2" xfId="22992"/>
    <cellStyle name="T_Book1__CAY XANH 8 3" xfId="22993"/>
    <cellStyle name="T_Book1__CAY XANH 8 4" xfId="22994"/>
    <cellStyle name="T_Book1__CAY XANH 9" xfId="22995"/>
    <cellStyle name="T_Book1__CAY XANH 9 2" xfId="22996"/>
    <cellStyle name="T_Book1__DU TOAN CV 23-9 (phan cay xanh)" xfId="22997"/>
    <cellStyle name="T_Book1__DU TOAN CV 23-9 (phan cay xanh) 10" xfId="22998"/>
    <cellStyle name="T_Book1__DU TOAN CV 23-9 (phan cay xanh) 11" xfId="22999"/>
    <cellStyle name="T_Book1__DU TOAN CV 23-9 (phan cay xanh) 2" xfId="23000"/>
    <cellStyle name="T_Book1__DU TOAN CV 23-9 (phan cay xanh) 2 2" xfId="23001"/>
    <cellStyle name="T_Book1__DU TOAN CV 23-9 (phan cay xanh) 2 2 2" xfId="23002"/>
    <cellStyle name="T_Book1__DU TOAN CV 23-9 (phan cay xanh) 2 2 3" xfId="23003"/>
    <cellStyle name="T_Book1__DU TOAN CV 23-9 (phan cay xanh) 2 3" xfId="23004"/>
    <cellStyle name="T_Book1__DU TOAN CV 23-9 (phan cay xanh) 2 4" xfId="23005"/>
    <cellStyle name="T_Book1__DU TOAN CV 23-9 (phan cay xanh) 2 5" xfId="23006"/>
    <cellStyle name="T_Book1__DU TOAN CV 23-9 (phan cay xanh) 3" xfId="23007"/>
    <cellStyle name="T_Book1__DU TOAN CV 23-9 (phan cay xanh) 3 2" xfId="23008"/>
    <cellStyle name="T_Book1__DU TOAN CV 23-9 (phan cay xanh) 3 2 2" xfId="23009"/>
    <cellStyle name="T_Book1__DU TOAN CV 23-9 (phan cay xanh) 3 2 3" xfId="23010"/>
    <cellStyle name="T_Book1__DU TOAN CV 23-9 (phan cay xanh) 3 3" xfId="23011"/>
    <cellStyle name="T_Book1__DU TOAN CV 23-9 (phan cay xanh) 3 4" xfId="23012"/>
    <cellStyle name="T_Book1__DU TOAN CV 23-9 (phan cay xanh) 3 5" xfId="23013"/>
    <cellStyle name="T_Book1__DU TOAN CV 23-9 (phan cay xanh) 4" xfId="23014"/>
    <cellStyle name="T_Book1__DU TOAN CV 23-9 (phan cay xanh) 4 2" xfId="23015"/>
    <cellStyle name="T_Book1__DU TOAN CV 23-9 (phan cay xanh) 4 2 2" xfId="23016"/>
    <cellStyle name="T_Book1__DU TOAN CV 23-9 (phan cay xanh) 4 2 3" xfId="23017"/>
    <cellStyle name="T_Book1__DU TOAN CV 23-9 (phan cay xanh) 4 3" xfId="23018"/>
    <cellStyle name="T_Book1__DU TOAN CV 23-9 (phan cay xanh) 4 4" xfId="23019"/>
    <cellStyle name="T_Book1__DU TOAN CV 23-9 (phan cay xanh) 4 5" xfId="23020"/>
    <cellStyle name="T_Book1__DU TOAN CV 23-9 (phan cay xanh) 5" xfId="23021"/>
    <cellStyle name="T_Book1__DU TOAN CV 23-9 (phan cay xanh) 5 2" xfId="23022"/>
    <cellStyle name="T_Book1__DU TOAN CV 23-9 (phan cay xanh) 5 2 2" xfId="23023"/>
    <cellStyle name="T_Book1__DU TOAN CV 23-9 (phan cay xanh) 5 2 3" xfId="23024"/>
    <cellStyle name="T_Book1__DU TOAN CV 23-9 (phan cay xanh) 5 3" xfId="23025"/>
    <cellStyle name="T_Book1__DU TOAN CV 23-9 (phan cay xanh) 5 4" xfId="23026"/>
    <cellStyle name="T_Book1__DU TOAN CV 23-9 (phan cay xanh) 5 5" xfId="23027"/>
    <cellStyle name="T_Book1__DU TOAN CV 23-9 (phan cay xanh) 6" xfId="23028"/>
    <cellStyle name="T_Book1__DU TOAN CV 23-9 (phan cay xanh) 6 2" xfId="23029"/>
    <cellStyle name="T_Book1__DU TOAN CV 23-9 (phan cay xanh) 6 2 2" xfId="23030"/>
    <cellStyle name="T_Book1__DU TOAN CV 23-9 (phan cay xanh) 6 2 3" xfId="23031"/>
    <cellStyle name="T_Book1__DU TOAN CV 23-9 (phan cay xanh) 6 3" xfId="23032"/>
    <cellStyle name="T_Book1__DU TOAN CV 23-9 (phan cay xanh) 6 4" xfId="23033"/>
    <cellStyle name="T_Book1__DU TOAN CV 23-9 (phan cay xanh) 6 5" xfId="23034"/>
    <cellStyle name="T_Book1__DU TOAN CV 23-9 (phan cay xanh) 7" xfId="23035"/>
    <cellStyle name="T_Book1__DU TOAN CV 23-9 (phan cay xanh) 7 2" xfId="23036"/>
    <cellStyle name="T_Book1__DU TOAN CV 23-9 (phan cay xanh) 7 3" xfId="23037"/>
    <cellStyle name="T_Book1__DU TOAN CV 23-9 (phan cay xanh) 7 4" xfId="23038"/>
    <cellStyle name="T_Book1__DU TOAN CV 23-9 (phan cay xanh) 8" xfId="23039"/>
    <cellStyle name="T_Book1__DU TOAN CV 23-9 (phan cay xanh) 8 2" xfId="23040"/>
    <cellStyle name="T_Book1__DU TOAN CV 23-9 (phan cay xanh) 8 3" xfId="23041"/>
    <cellStyle name="T_Book1__DU TOAN CV 23-9 (phan cay xanh) 8 4" xfId="23042"/>
    <cellStyle name="T_Book1__DU TOAN CV 23-9 (phan cay xanh) 9" xfId="23043"/>
    <cellStyle name="T_Book1__DU TOAN CV 23-9 (phan cay xanh) 9 2" xfId="23044"/>
    <cellStyle name="T_Book1__DU TOAN CV 23-9 ++++" xfId="23045"/>
    <cellStyle name="T_Book1__DU TOAN CV 23-9 ++++ 10" xfId="23046"/>
    <cellStyle name="T_Book1__DU TOAN CV 23-9 ++++ 11" xfId="23047"/>
    <cellStyle name="T_Book1__DU TOAN CV 23-9 ++++ 2" xfId="23048"/>
    <cellStyle name="T_Book1__DU TOAN CV 23-9 ++++ 2 2" xfId="23049"/>
    <cellStyle name="T_Book1__DU TOAN CV 23-9 ++++ 2 2 2" xfId="23050"/>
    <cellStyle name="T_Book1__DU TOAN CV 23-9 ++++ 2 2 3" xfId="23051"/>
    <cellStyle name="T_Book1__DU TOAN CV 23-9 ++++ 2 3" xfId="23052"/>
    <cellStyle name="T_Book1__DU TOAN CV 23-9 ++++ 2 4" xfId="23053"/>
    <cellStyle name="T_Book1__DU TOAN CV 23-9 ++++ 2 5" xfId="23054"/>
    <cellStyle name="T_Book1__DU TOAN CV 23-9 ++++ 3" xfId="23055"/>
    <cellStyle name="T_Book1__DU TOAN CV 23-9 ++++ 3 2" xfId="23056"/>
    <cellStyle name="T_Book1__DU TOAN CV 23-9 ++++ 3 2 2" xfId="23057"/>
    <cellStyle name="T_Book1__DU TOAN CV 23-9 ++++ 3 2 3" xfId="23058"/>
    <cellStyle name="T_Book1__DU TOAN CV 23-9 ++++ 3 3" xfId="23059"/>
    <cellStyle name="T_Book1__DU TOAN CV 23-9 ++++ 3 4" xfId="23060"/>
    <cellStyle name="T_Book1__DU TOAN CV 23-9 ++++ 3 5" xfId="23061"/>
    <cellStyle name="T_Book1__DU TOAN CV 23-9 ++++ 4" xfId="23062"/>
    <cellStyle name="T_Book1__DU TOAN CV 23-9 ++++ 4 2" xfId="23063"/>
    <cellStyle name="T_Book1__DU TOAN CV 23-9 ++++ 4 2 2" xfId="23064"/>
    <cellStyle name="T_Book1__DU TOAN CV 23-9 ++++ 4 2 3" xfId="23065"/>
    <cellStyle name="T_Book1__DU TOAN CV 23-9 ++++ 4 3" xfId="23066"/>
    <cellStyle name="T_Book1__DU TOAN CV 23-9 ++++ 4 4" xfId="23067"/>
    <cellStyle name="T_Book1__DU TOAN CV 23-9 ++++ 4 5" xfId="23068"/>
    <cellStyle name="T_Book1__DU TOAN CV 23-9 ++++ 5" xfId="23069"/>
    <cellStyle name="T_Book1__DU TOAN CV 23-9 ++++ 5 2" xfId="23070"/>
    <cellStyle name="T_Book1__DU TOAN CV 23-9 ++++ 5 2 2" xfId="23071"/>
    <cellStyle name="T_Book1__DU TOAN CV 23-9 ++++ 5 2 3" xfId="23072"/>
    <cellStyle name="T_Book1__DU TOAN CV 23-9 ++++ 5 3" xfId="23073"/>
    <cellStyle name="T_Book1__DU TOAN CV 23-9 ++++ 5 4" xfId="23074"/>
    <cellStyle name="T_Book1__DU TOAN CV 23-9 ++++ 5 5" xfId="23075"/>
    <cellStyle name="T_Book1__DU TOAN CV 23-9 ++++ 6" xfId="23076"/>
    <cellStyle name="T_Book1__DU TOAN CV 23-9 ++++ 6 2" xfId="23077"/>
    <cellStyle name="T_Book1__DU TOAN CV 23-9 ++++ 6 2 2" xfId="23078"/>
    <cellStyle name="T_Book1__DU TOAN CV 23-9 ++++ 6 2 3" xfId="23079"/>
    <cellStyle name="T_Book1__DU TOAN CV 23-9 ++++ 6 3" xfId="23080"/>
    <cellStyle name="T_Book1__DU TOAN CV 23-9 ++++ 6 4" xfId="23081"/>
    <cellStyle name="T_Book1__DU TOAN CV 23-9 ++++ 6 5" xfId="23082"/>
    <cellStyle name="T_Book1__DU TOAN CV 23-9 ++++ 7" xfId="23083"/>
    <cellStyle name="T_Book1__DU TOAN CV 23-9 ++++ 7 2" xfId="23084"/>
    <cellStyle name="T_Book1__DU TOAN CV 23-9 ++++ 7 3" xfId="23085"/>
    <cellStyle name="T_Book1__DU TOAN CV 23-9 ++++ 7 4" xfId="23086"/>
    <cellStyle name="T_Book1__DU TOAN CV 23-9 ++++ 8" xfId="23087"/>
    <cellStyle name="T_Book1__DU TOAN CV 23-9 ++++ 8 2" xfId="23088"/>
    <cellStyle name="T_Book1__DU TOAN CV 23-9 ++++ 8 3" xfId="23089"/>
    <cellStyle name="T_Book1__DU TOAN CV 23-9 ++++ 8 4" xfId="23090"/>
    <cellStyle name="T_Book1__DU TOAN CV 23-9 ++++ 9" xfId="23091"/>
    <cellStyle name="T_Book1__DU TOAN CV 23-9 ++++ 9 2" xfId="23092"/>
    <cellStyle name="T_Book1__DU TOAN CV 23-9 SUA" xfId="23093"/>
    <cellStyle name="T_Book1__DU TOAN CV 23-9 SUA 10" xfId="23094"/>
    <cellStyle name="T_Book1__DU TOAN CV 23-9 SUA 11" xfId="23095"/>
    <cellStyle name="T_Book1__DU TOAN CV 23-9 SUA 2" xfId="23096"/>
    <cellStyle name="T_Book1__DU TOAN CV 23-9 SUA 2 2" xfId="23097"/>
    <cellStyle name="T_Book1__DU TOAN CV 23-9 SUA 2 2 2" xfId="23098"/>
    <cellStyle name="T_Book1__DU TOAN CV 23-9 SUA 2 2 3" xfId="23099"/>
    <cellStyle name="T_Book1__DU TOAN CV 23-9 SUA 2 3" xfId="23100"/>
    <cellStyle name="T_Book1__DU TOAN CV 23-9 SUA 2 4" xfId="23101"/>
    <cellStyle name="T_Book1__DU TOAN CV 23-9 SUA 2 5" xfId="23102"/>
    <cellStyle name="T_Book1__DU TOAN CV 23-9 SUA 3" xfId="23103"/>
    <cellStyle name="T_Book1__DU TOAN CV 23-9 SUA 3 2" xfId="23104"/>
    <cellStyle name="T_Book1__DU TOAN CV 23-9 SUA 3 2 2" xfId="23105"/>
    <cellStyle name="T_Book1__DU TOAN CV 23-9 SUA 3 2 3" xfId="23106"/>
    <cellStyle name="T_Book1__DU TOAN CV 23-9 SUA 3 3" xfId="23107"/>
    <cellStyle name="T_Book1__DU TOAN CV 23-9 SUA 3 4" xfId="23108"/>
    <cellStyle name="T_Book1__DU TOAN CV 23-9 SUA 3 5" xfId="23109"/>
    <cellStyle name="T_Book1__DU TOAN CV 23-9 SUA 4" xfId="23110"/>
    <cellStyle name="T_Book1__DU TOAN CV 23-9 SUA 4 2" xfId="23111"/>
    <cellStyle name="T_Book1__DU TOAN CV 23-9 SUA 4 2 2" xfId="23112"/>
    <cellStyle name="T_Book1__DU TOAN CV 23-9 SUA 4 2 3" xfId="23113"/>
    <cellStyle name="T_Book1__DU TOAN CV 23-9 SUA 4 3" xfId="23114"/>
    <cellStyle name="T_Book1__DU TOAN CV 23-9 SUA 4 4" xfId="23115"/>
    <cellStyle name="T_Book1__DU TOAN CV 23-9 SUA 4 5" xfId="23116"/>
    <cellStyle name="T_Book1__DU TOAN CV 23-9 SUA 5" xfId="23117"/>
    <cellStyle name="T_Book1__DU TOAN CV 23-9 SUA 5 2" xfId="23118"/>
    <cellStyle name="T_Book1__DU TOAN CV 23-9 SUA 5 2 2" xfId="23119"/>
    <cellStyle name="T_Book1__DU TOAN CV 23-9 SUA 5 2 3" xfId="23120"/>
    <cellStyle name="T_Book1__DU TOAN CV 23-9 SUA 5 3" xfId="23121"/>
    <cellStyle name="T_Book1__DU TOAN CV 23-9 SUA 5 4" xfId="23122"/>
    <cellStyle name="T_Book1__DU TOAN CV 23-9 SUA 5 5" xfId="23123"/>
    <cellStyle name="T_Book1__DU TOAN CV 23-9 SUA 6" xfId="23124"/>
    <cellStyle name="T_Book1__DU TOAN CV 23-9 SUA 6 2" xfId="23125"/>
    <cellStyle name="T_Book1__DU TOAN CV 23-9 SUA 6 2 2" xfId="23126"/>
    <cellStyle name="T_Book1__DU TOAN CV 23-9 SUA 6 2 3" xfId="23127"/>
    <cellStyle name="T_Book1__DU TOAN CV 23-9 SUA 6 3" xfId="23128"/>
    <cellStyle name="T_Book1__DU TOAN CV 23-9 SUA 6 4" xfId="23129"/>
    <cellStyle name="T_Book1__DU TOAN CV 23-9 SUA 6 5" xfId="23130"/>
    <cellStyle name="T_Book1__DU TOAN CV 23-9 SUA 7" xfId="23131"/>
    <cellStyle name="T_Book1__DU TOAN CV 23-9 SUA 7 2" xfId="23132"/>
    <cellStyle name="T_Book1__DU TOAN CV 23-9 SUA 7 3" xfId="23133"/>
    <cellStyle name="T_Book1__DU TOAN CV 23-9 SUA 7 4" xfId="23134"/>
    <cellStyle name="T_Book1__DU TOAN CV 23-9 SUA 8" xfId="23135"/>
    <cellStyle name="T_Book1__DU TOAN CV 23-9 SUA 8 2" xfId="23136"/>
    <cellStyle name="T_Book1__DU TOAN CV 23-9 SUA 8 3" xfId="23137"/>
    <cellStyle name="T_Book1__DU TOAN CV 23-9 SUA 8 4" xfId="23138"/>
    <cellStyle name="T_Book1__DU TOAN CV 23-9 SUA 9" xfId="23139"/>
    <cellStyle name="T_Book1__DU TOAN CV 23-9 SUA 9 2" xfId="23140"/>
    <cellStyle name="T_Book1__DU TOAN CV tao dan (phan cay xanh)" xfId="23141"/>
    <cellStyle name="T_Book1__DU TOAN CV tao dan (phan cay xanh) 10" xfId="23142"/>
    <cellStyle name="T_Book1__DU TOAN CV tao dan (phan cay xanh) 11" xfId="23143"/>
    <cellStyle name="T_Book1__DU TOAN CV tao dan (phan cay xanh) 2" xfId="23144"/>
    <cellStyle name="T_Book1__DU TOAN CV tao dan (phan cay xanh) 2 2" xfId="23145"/>
    <cellStyle name="T_Book1__DU TOAN CV tao dan (phan cay xanh) 2 2 2" xfId="23146"/>
    <cellStyle name="T_Book1__DU TOAN CV tao dan (phan cay xanh) 2 2 3" xfId="23147"/>
    <cellStyle name="T_Book1__DU TOAN CV tao dan (phan cay xanh) 2 3" xfId="23148"/>
    <cellStyle name="T_Book1__DU TOAN CV tao dan (phan cay xanh) 2 4" xfId="23149"/>
    <cellStyle name="T_Book1__DU TOAN CV tao dan (phan cay xanh) 2 5" xfId="23150"/>
    <cellStyle name="T_Book1__DU TOAN CV tao dan (phan cay xanh) 3" xfId="23151"/>
    <cellStyle name="T_Book1__DU TOAN CV tao dan (phan cay xanh) 3 2" xfId="23152"/>
    <cellStyle name="T_Book1__DU TOAN CV tao dan (phan cay xanh) 3 2 2" xfId="23153"/>
    <cellStyle name="T_Book1__DU TOAN CV tao dan (phan cay xanh) 3 2 3" xfId="23154"/>
    <cellStyle name="T_Book1__DU TOAN CV tao dan (phan cay xanh) 3 3" xfId="23155"/>
    <cellStyle name="T_Book1__DU TOAN CV tao dan (phan cay xanh) 3 4" xfId="23156"/>
    <cellStyle name="T_Book1__DU TOAN CV tao dan (phan cay xanh) 3 5" xfId="23157"/>
    <cellStyle name="T_Book1__DU TOAN CV tao dan (phan cay xanh) 4" xfId="23158"/>
    <cellStyle name="T_Book1__DU TOAN CV tao dan (phan cay xanh) 4 2" xfId="23159"/>
    <cellStyle name="T_Book1__DU TOAN CV tao dan (phan cay xanh) 4 2 2" xfId="23160"/>
    <cellStyle name="T_Book1__DU TOAN CV tao dan (phan cay xanh) 4 2 3" xfId="23161"/>
    <cellStyle name="T_Book1__DU TOAN CV tao dan (phan cay xanh) 4 3" xfId="23162"/>
    <cellStyle name="T_Book1__DU TOAN CV tao dan (phan cay xanh) 4 4" xfId="23163"/>
    <cellStyle name="T_Book1__DU TOAN CV tao dan (phan cay xanh) 4 5" xfId="23164"/>
    <cellStyle name="T_Book1__DU TOAN CV tao dan (phan cay xanh) 5" xfId="23165"/>
    <cellStyle name="T_Book1__DU TOAN CV tao dan (phan cay xanh) 5 2" xfId="23166"/>
    <cellStyle name="T_Book1__DU TOAN CV tao dan (phan cay xanh) 5 2 2" xfId="23167"/>
    <cellStyle name="T_Book1__DU TOAN CV tao dan (phan cay xanh) 5 2 3" xfId="23168"/>
    <cellStyle name="T_Book1__DU TOAN CV tao dan (phan cay xanh) 5 3" xfId="23169"/>
    <cellStyle name="T_Book1__DU TOAN CV tao dan (phan cay xanh) 5 4" xfId="23170"/>
    <cellStyle name="T_Book1__DU TOAN CV tao dan (phan cay xanh) 5 5" xfId="23171"/>
    <cellStyle name="T_Book1__DU TOAN CV tao dan (phan cay xanh) 6" xfId="23172"/>
    <cellStyle name="T_Book1__DU TOAN CV tao dan (phan cay xanh) 6 2" xfId="23173"/>
    <cellStyle name="T_Book1__DU TOAN CV tao dan (phan cay xanh) 6 2 2" xfId="23174"/>
    <cellStyle name="T_Book1__DU TOAN CV tao dan (phan cay xanh) 6 2 3" xfId="23175"/>
    <cellStyle name="T_Book1__DU TOAN CV tao dan (phan cay xanh) 6 3" xfId="23176"/>
    <cellStyle name="T_Book1__DU TOAN CV tao dan (phan cay xanh) 6 4" xfId="23177"/>
    <cellStyle name="T_Book1__DU TOAN CV tao dan (phan cay xanh) 6 5" xfId="23178"/>
    <cellStyle name="T_Book1__DU TOAN CV tao dan (phan cay xanh) 7" xfId="23179"/>
    <cellStyle name="T_Book1__DU TOAN CV tao dan (phan cay xanh) 7 2" xfId="23180"/>
    <cellStyle name="T_Book1__DU TOAN CV tao dan (phan cay xanh) 7 3" xfId="23181"/>
    <cellStyle name="T_Book1__DU TOAN CV tao dan (phan cay xanh) 7 4" xfId="23182"/>
    <cellStyle name="T_Book1__DU TOAN CV tao dan (phan cay xanh) 8" xfId="23183"/>
    <cellStyle name="T_Book1__DU TOAN CV tao dan (phan cay xanh) 8 2" xfId="23184"/>
    <cellStyle name="T_Book1__DU TOAN CV tao dan (phan cay xanh) 8 3" xfId="23185"/>
    <cellStyle name="T_Book1__DU TOAN CV tao dan (phan cay xanh) 8 4" xfId="23186"/>
    <cellStyle name="T_Book1__DU TOAN CV tao dan (phan cay xanh) 9" xfId="23187"/>
    <cellStyle name="T_Book1__DU TOAN CV tao dan (phan cay xanh) 9 2" xfId="23188"/>
    <cellStyle name="T_Book1__KLCX" xfId="23189"/>
    <cellStyle name="T_Book1__KLCX 10" xfId="23190"/>
    <cellStyle name="T_Book1__KLCX 11" xfId="23191"/>
    <cellStyle name="T_Book1__KLCX 2" xfId="23192"/>
    <cellStyle name="T_Book1__KLCX 2 2" xfId="23193"/>
    <cellStyle name="T_Book1__KLCX 2 2 2" xfId="23194"/>
    <cellStyle name="T_Book1__KLCX 2 2 3" xfId="23195"/>
    <cellStyle name="T_Book1__KLCX 2 3" xfId="23196"/>
    <cellStyle name="T_Book1__KLCX 2 4" xfId="23197"/>
    <cellStyle name="T_Book1__KLCX 2 5" xfId="23198"/>
    <cellStyle name="T_Book1__KLCX 3" xfId="23199"/>
    <cellStyle name="T_Book1__KLCX 3 2" xfId="23200"/>
    <cellStyle name="T_Book1__KLCX 3 2 2" xfId="23201"/>
    <cellStyle name="T_Book1__KLCX 3 2 3" xfId="23202"/>
    <cellStyle name="T_Book1__KLCX 3 3" xfId="23203"/>
    <cellStyle name="T_Book1__KLCX 3 4" xfId="23204"/>
    <cellStyle name="T_Book1__KLCX 3 5" xfId="23205"/>
    <cellStyle name="T_Book1__KLCX 4" xfId="23206"/>
    <cellStyle name="T_Book1__KLCX 4 2" xfId="23207"/>
    <cellStyle name="T_Book1__KLCX 4 2 2" xfId="23208"/>
    <cellStyle name="T_Book1__KLCX 4 2 3" xfId="23209"/>
    <cellStyle name="T_Book1__KLCX 4 3" xfId="23210"/>
    <cellStyle name="T_Book1__KLCX 4 4" xfId="23211"/>
    <cellStyle name="T_Book1__KLCX 4 5" xfId="23212"/>
    <cellStyle name="T_Book1__KLCX 5" xfId="23213"/>
    <cellStyle name="T_Book1__KLCX 5 2" xfId="23214"/>
    <cellStyle name="T_Book1__KLCX 5 2 2" xfId="23215"/>
    <cellStyle name="T_Book1__KLCX 5 2 3" xfId="23216"/>
    <cellStyle name="T_Book1__KLCX 5 3" xfId="23217"/>
    <cellStyle name="T_Book1__KLCX 5 4" xfId="23218"/>
    <cellStyle name="T_Book1__KLCX 5 5" xfId="23219"/>
    <cellStyle name="T_Book1__KLCX 6" xfId="23220"/>
    <cellStyle name="T_Book1__KLCX 6 2" xfId="23221"/>
    <cellStyle name="T_Book1__KLCX 6 2 2" xfId="23222"/>
    <cellStyle name="T_Book1__KLCX 6 2 3" xfId="23223"/>
    <cellStyle name="T_Book1__KLCX 6 3" xfId="23224"/>
    <cellStyle name="T_Book1__KLCX 6 4" xfId="23225"/>
    <cellStyle name="T_Book1__KLCX 6 5" xfId="23226"/>
    <cellStyle name="T_Book1__KLCX 7" xfId="23227"/>
    <cellStyle name="T_Book1__KLCX 7 2" xfId="23228"/>
    <cellStyle name="T_Book1__KLCX 7 3" xfId="23229"/>
    <cellStyle name="T_Book1__KLCX 7 4" xfId="23230"/>
    <cellStyle name="T_Book1__KLCX 8" xfId="23231"/>
    <cellStyle name="T_Book1__KLCX 8 2" xfId="23232"/>
    <cellStyle name="T_Book1__KLCX 8 3" xfId="23233"/>
    <cellStyle name="T_Book1__KLCX 8 4" xfId="23234"/>
    <cellStyle name="T_Book1__KLCX 9" xfId="23235"/>
    <cellStyle name="T_Book1__KLCX 9 2" xfId="23236"/>
    <cellStyle name="T_Book1__PTVT CX" xfId="23237"/>
    <cellStyle name="T_Book1__PTVT CX 10" xfId="23238"/>
    <cellStyle name="T_Book1__PTVT CX 11" xfId="23239"/>
    <cellStyle name="T_Book1__PTVT CX 2" xfId="23240"/>
    <cellStyle name="T_Book1__PTVT CX 2 2" xfId="23241"/>
    <cellStyle name="T_Book1__PTVT CX 2 2 2" xfId="23242"/>
    <cellStyle name="T_Book1__PTVT CX 2 2 3" xfId="23243"/>
    <cellStyle name="T_Book1__PTVT CX 2 3" xfId="23244"/>
    <cellStyle name="T_Book1__PTVT CX 2 4" xfId="23245"/>
    <cellStyle name="T_Book1__PTVT CX 2 5" xfId="23246"/>
    <cellStyle name="T_Book1__PTVT CX 3" xfId="23247"/>
    <cellStyle name="T_Book1__PTVT CX 3 2" xfId="23248"/>
    <cellStyle name="T_Book1__PTVT CX 3 2 2" xfId="23249"/>
    <cellStyle name="T_Book1__PTVT CX 3 2 3" xfId="23250"/>
    <cellStyle name="T_Book1__PTVT CX 3 3" xfId="23251"/>
    <cellStyle name="T_Book1__PTVT CX 3 4" xfId="23252"/>
    <cellStyle name="T_Book1__PTVT CX 3 5" xfId="23253"/>
    <cellStyle name="T_Book1__PTVT CX 4" xfId="23254"/>
    <cellStyle name="T_Book1__PTVT CX 4 2" xfId="23255"/>
    <cellStyle name="T_Book1__PTVT CX 4 2 2" xfId="23256"/>
    <cellStyle name="T_Book1__PTVT CX 4 2 3" xfId="23257"/>
    <cellStyle name="T_Book1__PTVT CX 4 3" xfId="23258"/>
    <cellStyle name="T_Book1__PTVT CX 4 4" xfId="23259"/>
    <cellStyle name="T_Book1__PTVT CX 4 5" xfId="23260"/>
    <cellStyle name="T_Book1__PTVT CX 5" xfId="23261"/>
    <cellStyle name="T_Book1__PTVT CX 5 2" xfId="23262"/>
    <cellStyle name="T_Book1__PTVT CX 5 2 2" xfId="23263"/>
    <cellStyle name="T_Book1__PTVT CX 5 2 3" xfId="23264"/>
    <cellStyle name="T_Book1__PTVT CX 5 3" xfId="23265"/>
    <cellStyle name="T_Book1__PTVT CX 5 4" xfId="23266"/>
    <cellStyle name="T_Book1__PTVT CX 5 5" xfId="23267"/>
    <cellStyle name="T_Book1__PTVT CX 6" xfId="23268"/>
    <cellStyle name="T_Book1__PTVT CX 6 2" xfId="23269"/>
    <cellStyle name="T_Book1__PTVT CX 6 2 2" xfId="23270"/>
    <cellStyle name="T_Book1__PTVT CX 6 2 3" xfId="23271"/>
    <cellStyle name="T_Book1__PTVT CX 6 3" xfId="23272"/>
    <cellStyle name="T_Book1__PTVT CX 6 4" xfId="23273"/>
    <cellStyle name="T_Book1__PTVT CX 6 5" xfId="23274"/>
    <cellStyle name="T_Book1__PTVT CX 7" xfId="23275"/>
    <cellStyle name="T_Book1__PTVT CX 7 2" xfId="23276"/>
    <cellStyle name="T_Book1__PTVT CX 7 3" xfId="23277"/>
    <cellStyle name="T_Book1__PTVT CX 7 4" xfId="23278"/>
    <cellStyle name="T_Book1__PTVT CX 8" xfId="23279"/>
    <cellStyle name="T_Book1__PTVT CX 8 2" xfId="23280"/>
    <cellStyle name="T_Book1__PTVT CX 8 3" xfId="23281"/>
    <cellStyle name="T_Book1__PTVT CX 8 4" xfId="23282"/>
    <cellStyle name="T_Book1__PTVT CX 9" xfId="23283"/>
    <cellStyle name="T_Book1__PTVT CX 9 2" xfId="23284"/>
    <cellStyle name="T_Book1__thiet bi tao dan" xfId="23381"/>
    <cellStyle name="T_Book1__thiet bi tao dan 10" xfId="23382"/>
    <cellStyle name="T_Book1__thiet bi tao dan 11" xfId="23383"/>
    <cellStyle name="T_Book1__thiet bi tao dan 2" xfId="23384"/>
    <cellStyle name="T_Book1__thiet bi tao dan 2 2" xfId="23385"/>
    <cellStyle name="T_Book1__thiet bi tao dan 2 2 2" xfId="23386"/>
    <cellStyle name="T_Book1__thiet bi tao dan 2 2 3" xfId="23387"/>
    <cellStyle name="T_Book1__thiet bi tao dan 2 3" xfId="23388"/>
    <cellStyle name="T_Book1__thiet bi tao dan 2 4" xfId="23389"/>
    <cellStyle name="T_Book1__thiet bi tao dan 2 5" xfId="23390"/>
    <cellStyle name="T_Book1__thiet bi tao dan 3" xfId="23391"/>
    <cellStyle name="T_Book1__thiet bi tao dan 3 2" xfId="23392"/>
    <cellStyle name="T_Book1__thiet bi tao dan 3 2 2" xfId="23393"/>
    <cellStyle name="T_Book1__thiet bi tao dan 3 2 3" xfId="23394"/>
    <cellStyle name="T_Book1__thiet bi tao dan 3 3" xfId="23395"/>
    <cellStyle name="T_Book1__thiet bi tao dan 3 4" xfId="23396"/>
    <cellStyle name="T_Book1__thiet bi tao dan 3 5" xfId="23397"/>
    <cellStyle name="T_Book1__thiet bi tao dan 4" xfId="23398"/>
    <cellStyle name="T_Book1__thiet bi tao dan 4 2" xfId="23399"/>
    <cellStyle name="T_Book1__thiet bi tao dan 4 2 2" xfId="23400"/>
    <cellStyle name="T_Book1__thiet bi tao dan 4 2 3" xfId="23401"/>
    <cellStyle name="T_Book1__thiet bi tao dan 4 3" xfId="23402"/>
    <cellStyle name="T_Book1__thiet bi tao dan 4 4" xfId="23403"/>
    <cellStyle name="T_Book1__thiet bi tao dan 4 5" xfId="23404"/>
    <cellStyle name="T_Book1__thiet bi tao dan 5" xfId="23405"/>
    <cellStyle name="T_Book1__thiet bi tao dan 5 2" xfId="23406"/>
    <cellStyle name="T_Book1__thiet bi tao dan 5 2 2" xfId="23407"/>
    <cellStyle name="T_Book1__thiet bi tao dan 5 2 3" xfId="23408"/>
    <cellStyle name="T_Book1__thiet bi tao dan 5 3" xfId="23409"/>
    <cellStyle name="T_Book1__thiet bi tao dan 5 4" xfId="23410"/>
    <cellStyle name="T_Book1__thiet bi tao dan 5 5" xfId="23411"/>
    <cellStyle name="T_Book1__thiet bi tao dan 6" xfId="23412"/>
    <cellStyle name="T_Book1__thiet bi tao dan 6 2" xfId="23413"/>
    <cellStyle name="T_Book1__thiet bi tao dan 6 2 2" xfId="23414"/>
    <cellStyle name="T_Book1__thiet bi tao dan 6 2 3" xfId="23415"/>
    <cellStyle name="T_Book1__thiet bi tao dan 6 3" xfId="23416"/>
    <cellStyle name="T_Book1__thiet bi tao dan 6 4" xfId="23417"/>
    <cellStyle name="T_Book1__thiet bi tao dan 6 5" xfId="23418"/>
    <cellStyle name="T_Book1__thiet bi tao dan 7" xfId="23419"/>
    <cellStyle name="T_Book1__thiet bi tao dan 7 2" xfId="23420"/>
    <cellStyle name="T_Book1__thiet bi tao dan 7 3" xfId="23421"/>
    <cellStyle name="T_Book1__thiet bi tao dan 7 4" xfId="23422"/>
    <cellStyle name="T_Book1__thiet bi tao dan 8" xfId="23423"/>
    <cellStyle name="T_Book1__thiet bi tao dan 8 2" xfId="23424"/>
    <cellStyle name="T_Book1__thiet bi tao dan 8 3" xfId="23425"/>
    <cellStyle name="T_Book1__thiet bi tao dan 8 4" xfId="23426"/>
    <cellStyle name="T_Book1__thiet bi tao dan 9" xfId="23427"/>
    <cellStyle name="T_Book1__thiet bi tao dan 9 2" xfId="23428"/>
    <cellStyle name="T_Book1__TONG DU TOAN CV TAO DAN" xfId="23285"/>
    <cellStyle name="T_Book1__TONG DU TOAN CV TAO DAN 10" xfId="23286"/>
    <cellStyle name="T_Book1__TONG DU TOAN CV TAO DAN 11" xfId="23287"/>
    <cellStyle name="T_Book1__TONG DU TOAN CV TAO DAN 2" xfId="23288"/>
    <cellStyle name="T_Book1__TONG DU TOAN CV TAO DAN 2 2" xfId="23289"/>
    <cellStyle name="T_Book1__TONG DU TOAN CV TAO DAN 2 2 2" xfId="23290"/>
    <cellStyle name="T_Book1__TONG DU TOAN CV TAO DAN 2 2 3" xfId="23291"/>
    <cellStyle name="T_Book1__TONG DU TOAN CV TAO DAN 2 3" xfId="23292"/>
    <cellStyle name="T_Book1__TONG DU TOAN CV TAO DAN 2 4" xfId="23293"/>
    <cellStyle name="T_Book1__TONG DU TOAN CV TAO DAN 2 5" xfId="23294"/>
    <cellStyle name="T_Book1__TONG DU TOAN CV TAO DAN 3" xfId="23295"/>
    <cellStyle name="T_Book1__TONG DU TOAN CV TAO DAN 3 2" xfId="23296"/>
    <cellStyle name="T_Book1__TONG DU TOAN CV TAO DAN 3 2 2" xfId="23297"/>
    <cellStyle name="T_Book1__TONG DU TOAN CV TAO DAN 3 2 3" xfId="23298"/>
    <cellStyle name="T_Book1__TONG DU TOAN CV TAO DAN 3 3" xfId="23299"/>
    <cellStyle name="T_Book1__TONG DU TOAN CV TAO DAN 3 4" xfId="23300"/>
    <cellStyle name="T_Book1__TONG DU TOAN CV TAO DAN 3 5" xfId="23301"/>
    <cellStyle name="T_Book1__TONG DU TOAN CV TAO DAN 4" xfId="23302"/>
    <cellStyle name="T_Book1__TONG DU TOAN CV TAO DAN 4 2" xfId="23303"/>
    <cellStyle name="T_Book1__TONG DU TOAN CV TAO DAN 4 2 2" xfId="23304"/>
    <cellStyle name="T_Book1__TONG DU TOAN CV TAO DAN 4 2 3" xfId="23305"/>
    <cellStyle name="T_Book1__TONG DU TOAN CV TAO DAN 4 3" xfId="23306"/>
    <cellStyle name="T_Book1__TONG DU TOAN CV TAO DAN 4 4" xfId="23307"/>
    <cellStyle name="T_Book1__TONG DU TOAN CV TAO DAN 4 5" xfId="23308"/>
    <cellStyle name="T_Book1__TONG DU TOAN CV TAO DAN 5" xfId="23309"/>
    <cellStyle name="T_Book1__TONG DU TOAN CV TAO DAN 5 2" xfId="23310"/>
    <cellStyle name="T_Book1__TONG DU TOAN CV TAO DAN 5 2 2" xfId="23311"/>
    <cellStyle name="T_Book1__TONG DU TOAN CV TAO DAN 5 2 3" xfId="23312"/>
    <cellStyle name="T_Book1__TONG DU TOAN CV TAO DAN 5 3" xfId="23313"/>
    <cellStyle name="T_Book1__TONG DU TOAN CV TAO DAN 5 4" xfId="23314"/>
    <cellStyle name="T_Book1__TONG DU TOAN CV TAO DAN 5 5" xfId="23315"/>
    <cellStyle name="T_Book1__TONG DU TOAN CV TAO DAN 6" xfId="23316"/>
    <cellStyle name="T_Book1__TONG DU TOAN CV TAO DAN 6 2" xfId="23317"/>
    <cellStyle name="T_Book1__TONG DU TOAN CV TAO DAN 6 2 2" xfId="23318"/>
    <cellStyle name="T_Book1__TONG DU TOAN CV TAO DAN 6 2 3" xfId="23319"/>
    <cellStyle name="T_Book1__TONG DU TOAN CV TAO DAN 6 3" xfId="23320"/>
    <cellStyle name="T_Book1__TONG DU TOAN CV TAO DAN 6 4" xfId="23321"/>
    <cellStyle name="T_Book1__TONG DU TOAN CV TAO DAN 6 5" xfId="23322"/>
    <cellStyle name="T_Book1__TONG DU TOAN CV TAO DAN 7" xfId="23323"/>
    <cellStyle name="T_Book1__TONG DU TOAN CV TAO DAN 7 2" xfId="23324"/>
    <cellStyle name="T_Book1__TONG DU TOAN CV TAO DAN 7 3" xfId="23325"/>
    <cellStyle name="T_Book1__TONG DU TOAN CV TAO DAN 7 4" xfId="23326"/>
    <cellStyle name="T_Book1__TONG DU TOAN CV TAO DAN 8" xfId="23327"/>
    <cellStyle name="T_Book1__TONG DU TOAN CV TAO DAN 8 2" xfId="23328"/>
    <cellStyle name="T_Book1__TONG DU TOAN CV TAO DAN 8 3" xfId="23329"/>
    <cellStyle name="T_Book1__TONG DU TOAN CV TAO DAN 8 4" xfId="23330"/>
    <cellStyle name="T_Book1__TONG DU TOAN CV TAO DAN 9" xfId="23331"/>
    <cellStyle name="T_Book1__TONG DU TOAN CV TAO DAN 9 2" xfId="23332"/>
    <cellStyle name="T_Book1__TONG DU TOAN CV TAO DAN hoan chinh" xfId="23333"/>
    <cellStyle name="T_Book1__TONG DU TOAN CV TAO DAN hoan chinh 10" xfId="23334"/>
    <cellStyle name="T_Book1__TONG DU TOAN CV TAO DAN hoan chinh 11" xfId="23335"/>
    <cellStyle name="T_Book1__TONG DU TOAN CV TAO DAN hoan chinh 2" xfId="23336"/>
    <cellStyle name="T_Book1__TONG DU TOAN CV TAO DAN hoan chinh 2 2" xfId="23337"/>
    <cellStyle name="T_Book1__TONG DU TOAN CV TAO DAN hoan chinh 2 2 2" xfId="23338"/>
    <cellStyle name="T_Book1__TONG DU TOAN CV TAO DAN hoan chinh 2 2 3" xfId="23339"/>
    <cellStyle name="T_Book1__TONG DU TOAN CV TAO DAN hoan chinh 2 3" xfId="23340"/>
    <cellStyle name="T_Book1__TONG DU TOAN CV TAO DAN hoan chinh 2 4" xfId="23341"/>
    <cellStyle name="T_Book1__TONG DU TOAN CV TAO DAN hoan chinh 2 5" xfId="23342"/>
    <cellStyle name="T_Book1__TONG DU TOAN CV TAO DAN hoan chinh 3" xfId="23343"/>
    <cellStyle name="T_Book1__TONG DU TOAN CV TAO DAN hoan chinh 3 2" xfId="23344"/>
    <cellStyle name="T_Book1__TONG DU TOAN CV TAO DAN hoan chinh 3 2 2" xfId="23345"/>
    <cellStyle name="T_Book1__TONG DU TOAN CV TAO DAN hoan chinh 3 2 3" xfId="23346"/>
    <cellStyle name="T_Book1__TONG DU TOAN CV TAO DAN hoan chinh 3 3" xfId="23347"/>
    <cellStyle name="T_Book1__TONG DU TOAN CV TAO DAN hoan chinh 3 4" xfId="23348"/>
    <cellStyle name="T_Book1__TONG DU TOAN CV TAO DAN hoan chinh 3 5" xfId="23349"/>
    <cellStyle name="T_Book1__TONG DU TOAN CV TAO DAN hoan chinh 4" xfId="23350"/>
    <cellStyle name="T_Book1__TONG DU TOAN CV TAO DAN hoan chinh 4 2" xfId="23351"/>
    <cellStyle name="T_Book1__TONG DU TOAN CV TAO DAN hoan chinh 4 2 2" xfId="23352"/>
    <cellStyle name="T_Book1__TONG DU TOAN CV TAO DAN hoan chinh 4 2 3" xfId="23353"/>
    <cellStyle name="T_Book1__TONG DU TOAN CV TAO DAN hoan chinh 4 3" xfId="23354"/>
    <cellStyle name="T_Book1__TONG DU TOAN CV TAO DAN hoan chinh 4 4" xfId="23355"/>
    <cellStyle name="T_Book1__TONG DU TOAN CV TAO DAN hoan chinh 4 5" xfId="23356"/>
    <cellStyle name="T_Book1__TONG DU TOAN CV TAO DAN hoan chinh 5" xfId="23357"/>
    <cellStyle name="T_Book1__TONG DU TOAN CV TAO DAN hoan chinh 5 2" xfId="23358"/>
    <cellStyle name="T_Book1__TONG DU TOAN CV TAO DAN hoan chinh 5 2 2" xfId="23359"/>
    <cellStyle name="T_Book1__TONG DU TOAN CV TAO DAN hoan chinh 5 2 3" xfId="23360"/>
    <cellStyle name="T_Book1__TONG DU TOAN CV TAO DAN hoan chinh 5 3" xfId="23361"/>
    <cellStyle name="T_Book1__TONG DU TOAN CV TAO DAN hoan chinh 5 4" xfId="23362"/>
    <cellStyle name="T_Book1__TONG DU TOAN CV TAO DAN hoan chinh 5 5" xfId="23363"/>
    <cellStyle name="T_Book1__TONG DU TOAN CV TAO DAN hoan chinh 6" xfId="23364"/>
    <cellStyle name="T_Book1__TONG DU TOAN CV TAO DAN hoan chinh 6 2" xfId="23365"/>
    <cellStyle name="T_Book1__TONG DU TOAN CV TAO DAN hoan chinh 6 2 2" xfId="23366"/>
    <cellStyle name="T_Book1__TONG DU TOAN CV TAO DAN hoan chinh 6 2 3" xfId="23367"/>
    <cellStyle name="T_Book1__TONG DU TOAN CV TAO DAN hoan chinh 6 3" xfId="23368"/>
    <cellStyle name="T_Book1__TONG DU TOAN CV TAO DAN hoan chinh 6 4" xfId="23369"/>
    <cellStyle name="T_Book1__TONG DU TOAN CV TAO DAN hoan chinh 6 5" xfId="23370"/>
    <cellStyle name="T_Book1__TONG DU TOAN CV TAO DAN hoan chinh 7" xfId="23371"/>
    <cellStyle name="T_Book1__TONG DU TOAN CV TAO DAN hoan chinh 7 2" xfId="23372"/>
    <cellStyle name="T_Book1__TONG DU TOAN CV TAO DAN hoan chinh 7 3" xfId="23373"/>
    <cellStyle name="T_Book1__TONG DU TOAN CV TAO DAN hoan chinh 7 4" xfId="23374"/>
    <cellStyle name="T_Book1__TONG DU TOAN CV TAO DAN hoan chinh 8" xfId="23375"/>
    <cellStyle name="T_Book1__TONG DU TOAN CV TAO DAN hoan chinh 8 2" xfId="23376"/>
    <cellStyle name="T_Book1__TONG DU TOAN CV TAO DAN hoan chinh 8 3" xfId="23377"/>
    <cellStyle name="T_Book1__TONG DU TOAN CV TAO DAN hoan chinh 8 4" xfId="23378"/>
    <cellStyle name="T_Book1__TONG DU TOAN CV TAO DAN hoan chinh 9" xfId="23379"/>
    <cellStyle name="T_Book1__TONG DU TOAN CV TAO DAN hoan chinh 9 2" xfId="23380"/>
    <cellStyle name="T_b-sung kl DinhVan -Lam HA" xfId="23429"/>
    <cellStyle name="T_b-sung kl DinhVan -Lam HA 10" xfId="23430"/>
    <cellStyle name="T_b-sung kl DinhVan -Lam HA 10 2" xfId="23431"/>
    <cellStyle name="T_b-sung kl DinhVan -Lam HA 11" xfId="23432"/>
    <cellStyle name="T_b-sung kl DinhVan -Lam HA 12" xfId="23433"/>
    <cellStyle name="T_b-sung kl DinhVan -Lam HA 2" xfId="23434"/>
    <cellStyle name="T_b-sung kl DinhVan -Lam HA 2 10" xfId="23435"/>
    <cellStyle name="T_b-sung kl DinhVan -Lam HA 2 11" xfId="23436"/>
    <cellStyle name="T_b-sung kl DinhVan -Lam HA 2 2" xfId="23437"/>
    <cellStyle name="T_b-sung kl DinhVan -Lam HA 2 2 2" xfId="23438"/>
    <cellStyle name="T_b-sung kl DinhVan -Lam HA 2 2 2 2" xfId="23439"/>
    <cellStyle name="T_b-sung kl DinhVan -Lam HA 2 2 2 3" xfId="23440"/>
    <cellStyle name="T_b-sung kl DinhVan -Lam HA 2 2 3" xfId="23441"/>
    <cellStyle name="T_b-sung kl DinhVan -Lam HA 2 2 4" xfId="23442"/>
    <cellStyle name="T_b-sung kl DinhVan -Lam HA 2 2 5" xfId="23443"/>
    <cellStyle name="T_b-sung kl DinhVan -Lam HA 2 3" xfId="23444"/>
    <cellStyle name="T_b-sung kl DinhVan -Lam HA 2 3 2" xfId="23445"/>
    <cellStyle name="T_b-sung kl DinhVan -Lam HA 2 3 2 2" xfId="23446"/>
    <cellStyle name="T_b-sung kl DinhVan -Lam HA 2 3 2 3" xfId="23447"/>
    <cellStyle name="T_b-sung kl DinhVan -Lam HA 2 3 3" xfId="23448"/>
    <cellStyle name="T_b-sung kl DinhVan -Lam HA 2 3 4" xfId="23449"/>
    <cellStyle name="T_b-sung kl DinhVan -Lam HA 2 3 5" xfId="23450"/>
    <cellStyle name="T_b-sung kl DinhVan -Lam HA 2 4" xfId="23451"/>
    <cellStyle name="T_b-sung kl DinhVan -Lam HA 2 4 2" xfId="23452"/>
    <cellStyle name="T_b-sung kl DinhVan -Lam HA 2 4 2 2" xfId="23453"/>
    <cellStyle name="T_b-sung kl DinhVan -Lam HA 2 4 2 3" xfId="23454"/>
    <cellStyle name="T_b-sung kl DinhVan -Lam HA 2 4 3" xfId="23455"/>
    <cellStyle name="T_b-sung kl DinhVan -Lam HA 2 4 4" xfId="23456"/>
    <cellStyle name="T_b-sung kl DinhVan -Lam HA 2 4 5" xfId="23457"/>
    <cellStyle name="T_b-sung kl DinhVan -Lam HA 2 5" xfId="23458"/>
    <cellStyle name="T_b-sung kl DinhVan -Lam HA 2 5 2" xfId="23459"/>
    <cellStyle name="T_b-sung kl DinhVan -Lam HA 2 5 2 2" xfId="23460"/>
    <cellStyle name="T_b-sung kl DinhVan -Lam HA 2 5 2 3" xfId="23461"/>
    <cellStyle name="T_b-sung kl DinhVan -Lam HA 2 5 3" xfId="23462"/>
    <cellStyle name="T_b-sung kl DinhVan -Lam HA 2 5 4" xfId="23463"/>
    <cellStyle name="T_b-sung kl DinhVan -Lam HA 2 5 5" xfId="23464"/>
    <cellStyle name="T_b-sung kl DinhVan -Lam HA 2 6" xfId="23465"/>
    <cellStyle name="T_b-sung kl DinhVan -Lam HA 2 6 2" xfId="23466"/>
    <cellStyle name="T_b-sung kl DinhVan -Lam HA 2 6 2 2" xfId="23467"/>
    <cellStyle name="T_b-sung kl DinhVan -Lam HA 2 6 2 3" xfId="23468"/>
    <cellStyle name="T_b-sung kl DinhVan -Lam HA 2 6 3" xfId="23469"/>
    <cellStyle name="T_b-sung kl DinhVan -Lam HA 2 6 4" xfId="23470"/>
    <cellStyle name="T_b-sung kl DinhVan -Lam HA 2 6 5" xfId="23471"/>
    <cellStyle name="T_b-sung kl DinhVan -Lam HA 2 7" xfId="23472"/>
    <cellStyle name="T_b-sung kl DinhVan -Lam HA 2 7 2" xfId="23473"/>
    <cellStyle name="T_b-sung kl DinhVan -Lam HA 2 7 3" xfId="23474"/>
    <cellStyle name="T_b-sung kl DinhVan -Lam HA 2 7 4" xfId="23475"/>
    <cellStyle name="T_b-sung kl DinhVan -Lam HA 2 8" xfId="23476"/>
    <cellStyle name="T_b-sung kl DinhVan -Lam HA 2 8 2" xfId="23477"/>
    <cellStyle name="T_b-sung kl DinhVan -Lam HA 2 8 3" xfId="23478"/>
    <cellStyle name="T_b-sung kl DinhVan -Lam HA 2 8 4" xfId="23479"/>
    <cellStyle name="T_b-sung kl DinhVan -Lam HA 2 9" xfId="23480"/>
    <cellStyle name="T_b-sung kl DinhVan -Lam HA 2 9 2" xfId="23481"/>
    <cellStyle name="T_b-sung kl DinhVan -Lam HA 3" xfId="23482"/>
    <cellStyle name="T_b-sung kl DinhVan -Lam HA 3 2" xfId="23483"/>
    <cellStyle name="T_b-sung kl DinhVan -Lam HA 3 2 2" xfId="23484"/>
    <cellStyle name="T_b-sung kl DinhVan -Lam HA 3 2 3" xfId="23485"/>
    <cellStyle name="T_b-sung kl DinhVan -Lam HA 3 3" xfId="23486"/>
    <cellStyle name="T_b-sung kl DinhVan -Lam HA 3 4" xfId="23487"/>
    <cellStyle name="T_b-sung kl DinhVan -Lam HA 3 5" xfId="23488"/>
    <cellStyle name="T_b-sung kl DinhVan -Lam HA 4" xfId="23489"/>
    <cellStyle name="T_b-sung kl DinhVan -Lam HA 4 2" xfId="23490"/>
    <cellStyle name="T_b-sung kl DinhVan -Lam HA 4 2 2" xfId="23491"/>
    <cellStyle name="T_b-sung kl DinhVan -Lam HA 4 2 3" xfId="23492"/>
    <cellStyle name="T_b-sung kl DinhVan -Lam HA 4 3" xfId="23493"/>
    <cellStyle name="T_b-sung kl DinhVan -Lam HA 4 4" xfId="23494"/>
    <cellStyle name="T_b-sung kl DinhVan -Lam HA 4 5" xfId="23495"/>
    <cellStyle name="T_b-sung kl DinhVan -Lam HA 5" xfId="23496"/>
    <cellStyle name="T_b-sung kl DinhVan -Lam HA 5 2" xfId="23497"/>
    <cellStyle name="T_b-sung kl DinhVan -Lam HA 5 2 2" xfId="23498"/>
    <cellStyle name="T_b-sung kl DinhVan -Lam HA 5 2 3" xfId="23499"/>
    <cellStyle name="T_b-sung kl DinhVan -Lam HA 5 3" xfId="23500"/>
    <cellStyle name="T_b-sung kl DinhVan -Lam HA 5 4" xfId="23501"/>
    <cellStyle name="T_b-sung kl DinhVan -Lam HA 5 5" xfId="23502"/>
    <cellStyle name="T_b-sung kl DinhVan -Lam HA 6" xfId="23503"/>
    <cellStyle name="T_b-sung kl DinhVan -Lam HA 6 2" xfId="23504"/>
    <cellStyle name="T_b-sung kl DinhVan -Lam HA 6 2 2" xfId="23505"/>
    <cellStyle name="T_b-sung kl DinhVan -Lam HA 6 2 3" xfId="23506"/>
    <cellStyle name="T_b-sung kl DinhVan -Lam HA 6 3" xfId="23507"/>
    <cellStyle name="T_b-sung kl DinhVan -Lam HA 6 4" xfId="23508"/>
    <cellStyle name="T_b-sung kl DinhVan -Lam HA 6 5" xfId="23509"/>
    <cellStyle name="T_b-sung kl DinhVan -Lam HA 7" xfId="23510"/>
    <cellStyle name="T_b-sung kl DinhVan -Lam HA 7 2" xfId="23511"/>
    <cellStyle name="T_b-sung kl DinhVan -Lam HA 7 2 2" xfId="23512"/>
    <cellStyle name="T_b-sung kl DinhVan -Lam HA 7 2 3" xfId="23513"/>
    <cellStyle name="T_b-sung kl DinhVan -Lam HA 7 3" xfId="23514"/>
    <cellStyle name="T_b-sung kl DinhVan -Lam HA 7 4" xfId="23515"/>
    <cellStyle name="T_b-sung kl DinhVan -Lam HA 7 5" xfId="23516"/>
    <cellStyle name="T_b-sung kl DinhVan -Lam HA 8" xfId="23517"/>
    <cellStyle name="T_b-sung kl DinhVan -Lam HA 8 2" xfId="23518"/>
    <cellStyle name="T_b-sung kl DinhVan -Lam HA 8 3" xfId="23519"/>
    <cellStyle name="T_b-sung kl DinhVan -Lam HA 8 4" xfId="23520"/>
    <cellStyle name="T_b-sung kl DinhVan -Lam HA 9" xfId="23521"/>
    <cellStyle name="T_b-sung kl DinhVan -Lam HA 9 2" xfId="23522"/>
    <cellStyle name="T_b-sung kl DinhVan -Lam HA 9 3" xfId="23523"/>
    <cellStyle name="T_b-sung kl DinhVan -Lam HA 9 4" xfId="23524"/>
    <cellStyle name="T_cac bang tinh do an" xfId="23525"/>
    <cellStyle name="T_cac bang tinh do an 2" xfId="23526"/>
    <cellStyle name="T_cac bang tinh do an 2 2" xfId="23527"/>
    <cellStyle name="T_cac bang tinh do an 2 2 2" xfId="23528"/>
    <cellStyle name="T_cac bang tinh do an 2 2 3" xfId="23529"/>
    <cellStyle name="T_cac bang tinh do an 2 3" xfId="23530"/>
    <cellStyle name="T_cac bang tinh do an 2 3 2" xfId="23531"/>
    <cellStyle name="T_cac bang tinh do an 2 4" xfId="23532"/>
    <cellStyle name="T_cac bang tinh do an 2 5" xfId="23533"/>
    <cellStyle name="T_cac bang tinh do an 2 6" xfId="23534"/>
    <cellStyle name="T_cac bang tinh do an 3" xfId="23535"/>
    <cellStyle name="T_cac bang tinh do an 3 2" xfId="23536"/>
    <cellStyle name="T_cac bang tinh do an 3 3" xfId="23537"/>
    <cellStyle name="T_cac bang tinh do an 4" xfId="23538"/>
    <cellStyle name="T_cac bang tinh do an 4 2" xfId="23539"/>
    <cellStyle name="T_cac bang tinh do an 4 2 2" xfId="23540"/>
    <cellStyle name="T_cac bang tinh do an 4 3" xfId="23541"/>
    <cellStyle name="T_cac bang tinh do an 5" xfId="23542"/>
    <cellStyle name="T_cac bang tinh do an 5 2" xfId="23543"/>
    <cellStyle name="T_cac bang tinh do an 5 3" xfId="23544"/>
    <cellStyle name="T_cac bang tinh do an 6" xfId="23545"/>
    <cellStyle name="T_cac bang tinh do an 6 2" xfId="23546"/>
    <cellStyle name="T_Cac bao cao TB  Milk-Yomilk-co Ke- CK 1-Vinh Thang" xfId="23547"/>
    <cellStyle name="T_Cac bao cao TB  Milk-Yomilk-co Ke- CK 1-Vinh Thang 10" xfId="23548"/>
    <cellStyle name="T_Cac bao cao TB  Milk-Yomilk-co Ke- CK 1-Vinh Thang 10 2" xfId="23549"/>
    <cellStyle name="T_Cac bao cao TB  Milk-Yomilk-co Ke- CK 1-Vinh Thang 10 2 2" xfId="23550"/>
    <cellStyle name="T_Cac bao cao TB  Milk-Yomilk-co Ke- CK 1-Vinh Thang 10 2 3" xfId="23551"/>
    <cellStyle name="T_Cac bao cao TB  Milk-Yomilk-co Ke- CK 1-Vinh Thang 10 3" xfId="23552"/>
    <cellStyle name="T_Cac bao cao TB  Milk-Yomilk-co Ke- CK 1-Vinh Thang 10 4" xfId="23553"/>
    <cellStyle name="T_Cac bao cao TB  Milk-Yomilk-co Ke- CK 1-Vinh Thang 10 5" xfId="23554"/>
    <cellStyle name="T_Cac bao cao TB  Milk-Yomilk-co Ke- CK 1-Vinh Thang 11" xfId="23555"/>
    <cellStyle name="T_Cac bao cao TB  Milk-Yomilk-co Ke- CK 1-Vinh Thang 11 2" xfId="23556"/>
    <cellStyle name="T_Cac bao cao TB  Milk-Yomilk-co Ke- CK 1-Vinh Thang 11 2 2" xfId="23557"/>
    <cellStyle name="T_Cac bao cao TB  Milk-Yomilk-co Ke- CK 1-Vinh Thang 11 2 3" xfId="23558"/>
    <cellStyle name="T_Cac bao cao TB  Milk-Yomilk-co Ke- CK 1-Vinh Thang 11 3" xfId="23559"/>
    <cellStyle name="T_Cac bao cao TB  Milk-Yomilk-co Ke- CK 1-Vinh Thang 11 4" xfId="23560"/>
    <cellStyle name="T_Cac bao cao TB  Milk-Yomilk-co Ke- CK 1-Vinh Thang 11 5" xfId="23561"/>
    <cellStyle name="T_Cac bao cao TB  Milk-Yomilk-co Ke- CK 1-Vinh Thang 12" xfId="23562"/>
    <cellStyle name="T_Cac bao cao TB  Milk-Yomilk-co Ke- CK 1-Vinh Thang 12 2" xfId="23563"/>
    <cellStyle name="T_Cac bao cao TB  Milk-Yomilk-co Ke- CK 1-Vinh Thang 12 3" xfId="23564"/>
    <cellStyle name="T_Cac bao cao TB  Milk-Yomilk-co Ke- CK 1-Vinh Thang 12 4" xfId="23565"/>
    <cellStyle name="T_Cac bao cao TB  Milk-Yomilk-co Ke- CK 1-Vinh Thang 13" xfId="23566"/>
    <cellStyle name="T_Cac bao cao TB  Milk-Yomilk-co Ke- CK 1-Vinh Thang 13 2" xfId="23567"/>
    <cellStyle name="T_Cac bao cao TB  Milk-Yomilk-co Ke- CK 1-Vinh Thang 13 3" xfId="23568"/>
    <cellStyle name="T_Cac bao cao TB  Milk-Yomilk-co Ke- CK 1-Vinh Thang 13 4" xfId="23569"/>
    <cellStyle name="T_Cac bao cao TB  Milk-Yomilk-co Ke- CK 1-Vinh Thang 14" xfId="23570"/>
    <cellStyle name="T_Cac bao cao TB  Milk-Yomilk-co Ke- CK 1-Vinh Thang 14 2" xfId="23571"/>
    <cellStyle name="T_Cac bao cao TB  Milk-Yomilk-co Ke- CK 1-Vinh Thang 15" xfId="23572"/>
    <cellStyle name="T_Cac bao cao TB  Milk-Yomilk-co Ke- CK 1-Vinh Thang 16" xfId="23573"/>
    <cellStyle name="T_Cac bao cao TB  Milk-Yomilk-co Ke- CK 1-Vinh Thang 2" xfId="23574"/>
    <cellStyle name="T_Cac bao cao TB  Milk-Yomilk-co Ke- CK 1-Vinh Thang 2 10" xfId="23575"/>
    <cellStyle name="T_Cac bao cao TB  Milk-Yomilk-co Ke- CK 1-Vinh Thang 2 11" xfId="23576"/>
    <cellStyle name="T_Cac bao cao TB  Milk-Yomilk-co Ke- CK 1-Vinh Thang 2 2" xfId="23577"/>
    <cellStyle name="T_Cac bao cao TB  Milk-Yomilk-co Ke- CK 1-Vinh Thang 2 2 2" xfId="23578"/>
    <cellStyle name="T_Cac bao cao TB  Milk-Yomilk-co Ke- CK 1-Vinh Thang 2 2 2 2" xfId="23579"/>
    <cellStyle name="T_Cac bao cao TB  Milk-Yomilk-co Ke- CK 1-Vinh Thang 2 2 2 3" xfId="23580"/>
    <cellStyle name="T_Cac bao cao TB  Milk-Yomilk-co Ke- CK 1-Vinh Thang 2 2 3" xfId="23581"/>
    <cellStyle name="T_Cac bao cao TB  Milk-Yomilk-co Ke- CK 1-Vinh Thang 2 2 4" xfId="23582"/>
    <cellStyle name="T_Cac bao cao TB  Milk-Yomilk-co Ke- CK 1-Vinh Thang 2 2 5" xfId="23583"/>
    <cellStyle name="T_Cac bao cao TB  Milk-Yomilk-co Ke- CK 1-Vinh Thang 2 3" xfId="23584"/>
    <cellStyle name="T_Cac bao cao TB  Milk-Yomilk-co Ke- CK 1-Vinh Thang 2 3 2" xfId="23585"/>
    <cellStyle name="T_Cac bao cao TB  Milk-Yomilk-co Ke- CK 1-Vinh Thang 2 3 2 2" xfId="23586"/>
    <cellStyle name="T_Cac bao cao TB  Milk-Yomilk-co Ke- CK 1-Vinh Thang 2 3 2 3" xfId="23587"/>
    <cellStyle name="T_Cac bao cao TB  Milk-Yomilk-co Ke- CK 1-Vinh Thang 2 3 3" xfId="23588"/>
    <cellStyle name="T_Cac bao cao TB  Milk-Yomilk-co Ke- CK 1-Vinh Thang 2 3 4" xfId="23589"/>
    <cellStyle name="T_Cac bao cao TB  Milk-Yomilk-co Ke- CK 1-Vinh Thang 2 3 5" xfId="23590"/>
    <cellStyle name="T_Cac bao cao TB  Milk-Yomilk-co Ke- CK 1-Vinh Thang 2 4" xfId="23591"/>
    <cellStyle name="T_Cac bao cao TB  Milk-Yomilk-co Ke- CK 1-Vinh Thang 2 4 2" xfId="23592"/>
    <cellStyle name="T_Cac bao cao TB  Milk-Yomilk-co Ke- CK 1-Vinh Thang 2 4 2 2" xfId="23593"/>
    <cellStyle name="T_Cac bao cao TB  Milk-Yomilk-co Ke- CK 1-Vinh Thang 2 4 2 3" xfId="23594"/>
    <cellStyle name="T_Cac bao cao TB  Milk-Yomilk-co Ke- CK 1-Vinh Thang 2 4 3" xfId="23595"/>
    <cellStyle name="T_Cac bao cao TB  Milk-Yomilk-co Ke- CK 1-Vinh Thang 2 4 4" xfId="23596"/>
    <cellStyle name="T_Cac bao cao TB  Milk-Yomilk-co Ke- CK 1-Vinh Thang 2 4 5" xfId="23597"/>
    <cellStyle name="T_Cac bao cao TB  Milk-Yomilk-co Ke- CK 1-Vinh Thang 2 5" xfId="23598"/>
    <cellStyle name="T_Cac bao cao TB  Milk-Yomilk-co Ke- CK 1-Vinh Thang 2 5 2" xfId="23599"/>
    <cellStyle name="T_Cac bao cao TB  Milk-Yomilk-co Ke- CK 1-Vinh Thang 2 5 2 2" xfId="23600"/>
    <cellStyle name="T_Cac bao cao TB  Milk-Yomilk-co Ke- CK 1-Vinh Thang 2 5 2 3" xfId="23601"/>
    <cellStyle name="T_Cac bao cao TB  Milk-Yomilk-co Ke- CK 1-Vinh Thang 2 5 3" xfId="23602"/>
    <cellStyle name="T_Cac bao cao TB  Milk-Yomilk-co Ke- CK 1-Vinh Thang 2 5 4" xfId="23603"/>
    <cellStyle name="T_Cac bao cao TB  Milk-Yomilk-co Ke- CK 1-Vinh Thang 2 5 5" xfId="23604"/>
    <cellStyle name="T_Cac bao cao TB  Milk-Yomilk-co Ke- CK 1-Vinh Thang 2 6" xfId="23605"/>
    <cellStyle name="T_Cac bao cao TB  Milk-Yomilk-co Ke- CK 1-Vinh Thang 2 6 2" xfId="23606"/>
    <cellStyle name="T_Cac bao cao TB  Milk-Yomilk-co Ke- CK 1-Vinh Thang 2 6 2 2" xfId="23607"/>
    <cellStyle name="T_Cac bao cao TB  Milk-Yomilk-co Ke- CK 1-Vinh Thang 2 6 2 3" xfId="23608"/>
    <cellStyle name="T_Cac bao cao TB  Milk-Yomilk-co Ke- CK 1-Vinh Thang 2 6 3" xfId="23609"/>
    <cellStyle name="T_Cac bao cao TB  Milk-Yomilk-co Ke- CK 1-Vinh Thang 2 6 4" xfId="23610"/>
    <cellStyle name="T_Cac bao cao TB  Milk-Yomilk-co Ke- CK 1-Vinh Thang 2 6 5" xfId="23611"/>
    <cellStyle name="T_Cac bao cao TB  Milk-Yomilk-co Ke- CK 1-Vinh Thang 2 7" xfId="23612"/>
    <cellStyle name="T_Cac bao cao TB  Milk-Yomilk-co Ke- CK 1-Vinh Thang 2 7 2" xfId="23613"/>
    <cellStyle name="T_Cac bao cao TB  Milk-Yomilk-co Ke- CK 1-Vinh Thang 2 7 3" xfId="23614"/>
    <cellStyle name="T_Cac bao cao TB  Milk-Yomilk-co Ke- CK 1-Vinh Thang 2 7 4" xfId="23615"/>
    <cellStyle name="T_Cac bao cao TB  Milk-Yomilk-co Ke- CK 1-Vinh Thang 2 8" xfId="23616"/>
    <cellStyle name="T_Cac bao cao TB  Milk-Yomilk-co Ke- CK 1-Vinh Thang 2 8 2" xfId="23617"/>
    <cellStyle name="T_Cac bao cao TB  Milk-Yomilk-co Ke- CK 1-Vinh Thang 2 8 3" xfId="23618"/>
    <cellStyle name="T_Cac bao cao TB  Milk-Yomilk-co Ke- CK 1-Vinh Thang 2 8 4" xfId="23619"/>
    <cellStyle name="T_Cac bao cao TB  Milk-Yomilk-co Ke- CK 1-Vinh Thang 2 9" xfId="23620"/>
    <cellStyle name="T_Cac bao cao TB  Milk-Yomilk-co Ke- CK 1-Vinh Thang 2 9 2" xfId="23621"/>
    <cellStyle name="T_Cac bao cao TB  Milk-Yomilk-co Ke- CK 1-Vinh Thang 3" xfId="23622"/>
    <cellStyle name="T_Cac bao cao TB  Milk-Yomilk-co Ke- CK 1-Vinh Thang 3 10" xfId="23623"/>
    <cellStyle name="T_Cac bao cao TB  Milk-Yomilk-co Ke- CK 1-Vinh Thang 3 11" xfId="23624"/>
    <cellStyle name="T_Cac bao cao TB  Milk-Yomilk-co Ke- CK 1-Vinh Thang 3 2" xfId="23625"/>
    <cellStyle name="T_Cac bao cao TB  Milk-Yomilk-co Ke- CK 1-Vinh Thang 3 2 2" xfId="23626"/>
    <cellStyle name="T_Cac bao cao TB  Milk-Yomilk-co Ke- CK 1-Vinh Thang 3 2 2 2" xfId="23627"/>
    <cellStyle name="T_Cac bao cao TB  Milk-Yomilk-co Ke- CK 1-Vinh Thang 3 2 2 3" xfId="23628"/>
    <cellStyle name="T_Cac bao cao TB  Milk-Yomilk-co Ke- CK 1-Vinh Thang 3 2 3" xfId="23629"/>
    <cellStyle name="T_Cac bao cao TB  Milk-Yomilk-co Ke- CK 1-Vinh Thang 3 2 4" xfId="23630"/>
    <cellStyle name="T_Cac bao cao TB  Milk-Yomilk-co Ke- CK 1-Vinh Thang 3 2 5" xfId="23631"/>
    <cellStyle name="T_Cac bao cao TB  Milk-Yomilk-co Ke- CK 1-Vinh Thang 3 3" xfId="23632"/>
    <cellStyle name="T_Cac bao cao TB  Milk-Yomilk-co Ke- CK 1-Vinh Thang 3 3 2" xfId="23633"/>
    <cellStyle name="T_Cac bao cao TB  Milk-Yomilk-co Ke- CK 1-Vinh Thang 3 3 2 2" xfId="23634"/>
    <cellStyle name="T_Cac bao cao TB  Milk-Yomilk-co Ke- CK 1-Vinh Thang 3 3 2 3" xfId="23635"/>
    <cellStyle name="T_Cac bao cao TB  Milk-Yomilk-co Ke- CK 1-Vinh Thang 3 3 3" xfId="23636"/>
    <cellStyle name="T_Cac bao cao TB  Milk-Yomilk-co Ke- CK 1-Vinh Thang 3 3 4" xfId="23637"/>
    <cellStyle name="T_Cac bao cao TB  Milk-Yomilk-co Ke- CK 1-Vinh Thang 3 3 5" xfId="23638"/>
    <cellStyle name="T_Cac bao cao TB  Milk-Yomilk-co Ke- CK 1-Vinh Thang 3 4" xfId="23639"/>
    <cellStyle name="T_Cac bao cao TB  Milk-Yomilk-co Ke- CK 1-Vinh Thang 3 4 2" xfId="23640"/>
    <cellStyle name="T_Cac bao cao TB  Milk-Yomilk-co Ke- CK 1-Vinh Thang 3 4 2 2" xfId="23641"/>
    <cellStyle name="T_Cac bao cao TB  Milk-Yomilk-co Ke- CK 1-Vinh Thang 3 4 2 3" xfId="23642"/>
    <cellStyle name="T_Cac bao cao TB  Milk-Yomilk-co Ke- CK 1-Vinh Thang 3 4 3" xfId="23643"/>
    <cellStyle name="T_Cac bao cao TB  Milk-Yomilk-co Ke- CK 1-Vinh Thang 3 4 4" xfId="23644"/>
    <cellStyle name="T_Cac bao cao TB  Milk-Yomilk-co Ke- CK 1-Vinh Thang 3 4 5" xfId="23645"/>
    <cellStyle name="T_Cac bao cao TB  Milk-Yomilk-co Ke- CK 1-Vinh Thang 3 5" xfId="23646"/>
    <cellStyle name="T_Cac bao cao TB  Milk-Yomilk-co Ke- CK 1-Vinh Thang 3 5 2" xfId="23647"/>
    <cellStyle name="T_Cac bao cao TB  Milk-Yomilk-co Ke- CK 1-Vinh Thang 3 5 2 2" xfId="23648"/>
    <cellStyle name="T_Cac bao cao TB  Milk-Yomilk-co Ke- CK 1-Vinh Thang 3 5 2 3" xfId="23649"/>
    <cellStyle name="T_Cac bao cao TB  Milk-Yomilk-co Ke- CK 1-Vinh Thang 3 5 3" xfId="23650"/>
    <cellStyle name="T_Cac bao cao TB  Milk-Yomilk-co Ke- CK 1-Vinh Thang 3 5 4" xfId="23651"/>
    <cellStyle name="T_Cac bao cao TB  Milk-Yomilk-co Ke- CK 1-Vinh Thang 3 5 5" xfId="23652"/>
    <cellStyle name="T_Cac bao cao TB  Milk-Yomilk-co Ke- CK 1-Vinh Thang 3 6" xfId="23653"/>
    <cellStyle name="T_Cac bao cao TB  Milk-Yomilk-co Ke- CK 1-Vinh Thang 3 6 2" xfId="23654"/>
    <cellStyle name="T_Cac bao cao TB  Milk-Yomilk-co Ke- CK 1-Vinh Thang 3 6 2 2" xfId="23655"/>
    <cellStyle name="T_Cac bao cao TB  Milk-Yomilk-co Ke- CK 1-Vinh Thang 3 6 2 3" xfId="23656"/>
    <cellStyle name="T_Cac bao cao TB  Milk-Yomilk-co Ke- CK 1-Vinh Thang 3 6 3" xfId="23657"/>
    <cellStyle name="T_Cac bao cao TB  Milk-Yomilk-co Ke- CK 1-Vinh Thang 3 6 4" xfId="23658"/>
    <cellStyle name="T_Cac bao cao TB  Milk-Yomilk-co Ke- CK 1-Vinh Thang 3 6 5" xfId="23659"/>
    <cellStyle name="T_Cac bao cao TB  Milk-Yomilk-co Ke- CK 1-Vinh Thang 3 7" xfId="23660"/>
    <cellStyle name="T_Cac bao cao TB  Milk-Yomilk-co Ke- CK 1-Vinh Thang 3 7 2" xfId="23661"/>
    <cellStyle name="T_Cac bao cao TB  Milk-Yomilk-co Ke- CK 1-Vinh Thang 3 7 3" xfId="23662"/>
    <cellStyle name="T_Cac bao cao TB  Milk-Yomilk-co Ke- CK 1-Vinh Thang 3 7 4" xfId="23663"/>
    <cellStyle name="T_Cac bao cao TB  Milk-Yomilk-co Ke- CK 1-Vinh Thang 3 8" xfId="23664"/>
    <cellStyle name="T_Cac bao cao TB  Milk-Yomilk-co Ke- CK 1-Vinh Thang 3 8 2" xfId="23665"/>
    <cellStyle name="T_Cac bao cao TB  Milk-Yomilk-co Ke- CK 1-Vinh Thang 3 8 3" xfId="23666"/>
    <cellStyle name="T_Cac bao cao TB  Milk-Yomilk-co Ke- CK 1-Vinh Thang 3 8 4" xfId="23667"/>
    <cellStyle name="T_Cac bao cao TB  Milk-Yomilk-co Ke- CK 1-Vinh Thang 3 9" xfId="23668"/>
    <cellStyle name="T_Cac bao cao TB  Milk-Yomilk-co Ke- CK 1-Vinh Thang 3 9 2" xfId="23669"/>
    <cellStyle name="T_Cac bao cao TB  Milk-Yomilk-co Ke- CK 1-Vinh Thang 4" xfId="23670"/>
    <cellStyle name="T_Cac bao cao TB  Milk-Yomilk-co Ke- CK 1-Vinh Thang 4 10" xfId="23671"/>
    <cellStyle name="T_Cac bao cao TB  Milk-Yomilk-co Ke- CK 1-Vinh Thang 4 11" xfId="23672"/>
    <cellStyle name="T_Cac bao cao TB  Milk-Yomilk-co Ke- CK 1-Vinh Thang 4 2" xfId="23673"/>
    <cellStyle name="T_Cac bao cao TB  Milk-Yomilk-co Ke- CK 1-Vinh Thang 4 2 2" xfId="23674"/>
    <cellStyle name="T_Cac bao cao TB  Milk-Yomilk-co Ke- CK 1-Vinh Thang 4 2 2 2" xfId="23675"/>
    <cellStyle name="T_Cac bao cao TB  Milk-Yomilk-co Ke- CK 1-Vinh Thang 4 2 2 3" xfId="23676"/>
    <cellStyle name="T_Cac bao cao TB  Milk-Yomilk-co Ke- CK 1-Vinh Thang 4 2 3" xfId="23677"/>
    <cellStyle name="T_Cac bao cao TB  Milk-Yomilk-co Ke- CK 1-Vinh Thang 4 2 4" xfId="23678"/>
    <cellStyle name="T_Cac bao cao TB  Milk-Yomilk-co Ke- CK 1-Vinh Thang 4 2 5" xfId="23679"/>
    <cellStyle name="T_Cac bao cao TB  Milk-Yomilk-co Ke- CK 1-Vinh Thang 4 3" xfId="23680"/>
    <cellStyle name="T_Cac bao cao TB  Milk-Yomilk-co Ke- CK 1-Vinh Thang 4 3 2" xfId="23681"/>
    <cellStyle name="T_Cac bao cao TB  Milk-Yomilk-co Ke- CK 1-Vinh Thang 4 3 2 2" xfId="23682"/>
    <cellStyle name="T_Cac bao cao TB  Milk-Yomilk-co Ke- CK 1-Vinh Thang 4 3 2 3" xfId="23683"/>
    <cellStyle name="T_Cac bao cao TB  Milk-Yomilk-co Ke- CK 1-Vinh Thang 4 3 3" xfId="23684"/>
    <cellStyle name="T_Cac bao cao TB  Milk-Yomilk-co Ke- CK 1-Vinh Thang 4 3 4" xfId="23685"/>
    <cellStyle name="T_Cac bao cao TB  Milk-Yomilk-co Ke- CK 1-Vinh Thang 4 3 5" xfId="23686"/>
    <cellStyle name="T_Cac bao cao TB  Milk-Yomilk-co Ke- CK 1-Vinh Thang 4 4" xfId="23687"/>
    <cellStyle name="T_Cac bao cao TB  Milk-Yomilk-co Ke- CK 1-Vinh Thang 4 4 2" xfId="23688"/>
    <cellStyle name="T_Cac bao cao TB  Milk-Yomilk-co Ke- CK 1-Vinh Thang 4 4 2 2" xfId="23689"/>
    <cellStyle name="T_Cac bao cao TB  Milk-Yomilk-co Ke- CK 1-Vinh Thang 4 4 2 3" xfId="23690"/>
    <cellStyle name="T_Cac bao cao TB  Milk-Yomilk-co Ke- CK 1-Vinh Thang 4 4 3" xfId="23691"/>
    <cellStyle name="T_Cac bao cao TB  Milk-Yomilk-co Ke- CK 1-Vinh Thang 4 4 4" xfId="23692"/>
    <cellStyle name="T_Cac bao cao TB  Milk-Yomilk-co Ke- CK 1-Vinh Thang 4 4 5" xfId="23693"/>
    <cellStyle name="T_Cac bao cao TB  Milk-Yomilk-co Ke- CK 1-Vinh Thang 4 5" xfId="23694"/>
    <cellStyle name="T_Cac bao cao TB  Milk-Yomilk-co Ke- CK 1-Vinh Thang 4 5 2" xfId="23695"/>
    <cellStyle name="T_Cac bao cao TB  Milk-Yomilk-co Ke- CK 1-Vinh Thang 4 5 2 2" xfId="23696"/>
    <cellStyle name="T_Cac bao cao TB  Milk-Yomilk-co Ke- CK 1-Vinh Thang 4 5 2 3" xfId="23697"/>
    <cellStyle name="T_Cac bao cao TB  Milk-Yomilk-co Ke- CK 1-Vinh Thang 4 5 3" xfId="23698"/>
    <cellStyle name="T_Cac bao cao TB  Milk-Yomilk-co Ke- CK 1-Vinh Thang 4 5 4" xfId="23699"/>
    <cellStyle name="T_Cac bao cao TB  Milk-Yomilk-co Ke- CK 1-Vinh Thang 4 5 5" xfId="23700"/>
    <cellStyle name="T_Cac bao cao TB  Milk-Yomilk-co Ke- CK 1-Vinh Thang 4 6" xfId="23701"/>
    <cellStyle name="T_Cac bao cao TB  Milk-Yomilk-co Ke- CK 1-Vinh Thang 4 6 2" xfId="23702"/>
    <cellStyle name="T_Cac bao cao TB  Milk-Yomilk-co Ke- CK 1-Vinh Thang 4 6 2 2" xfId="23703"/>
    <cellStyle name="T_Cac bao cao TB  Milk-Yomilk-co Ke- CK 1-Vinh Thang 4 6 2 3" xfId="23704"/>
    <cellStyle name="T_Cac bao cao TB  Milk-Yomilk-co Ke- CK 1-Vinh Thang 4 6 3" xfId="23705"/>
    <cellStyle name="T_Cac bao cao TB  Milk-Yomilk-co Ke- CK 1-Vinh Thang 4 6 4" xfId="23706"/>
    <cellStyle name="T_Cac bao cao TB  Milk-Yomilk-co Ke- CK 1-Vinh Thang 4 6 5" xfId="23707"/>
    <cellStyle name="T_Cac bao cao TB  Milk-Yomilk-co Ke- CK 1-Vinh Thang 4 7" xfId="23708"/>
    <cellStyle name="T_Cac bao cao TB  Milk-Yomilk-co Ke- CK 1-Vinh Thang 4 7 2" xfId="23709"/>
    <cellStyle name="T_Cac bao cao TB  Milk-Yomilk-co Ke- CK 1-Vinh Thang 4 7 3" xfId="23710"/>
    <cellStyle name="T_Cac bao cao TB  Milk-Yomilk-co Ke- CK 1-Vinh Thang 4 7 4" xfId="23711"/>
    <cellStyle name="T_Cac bao cao TB  Milk-Yomilk-co Ke- CK 1-Vinh Thang 4 8" xfId="23712"/>
    <cellStyle name="T_Cac bao cao TB  Milk-Yomilk-co Ke- CK 1-Vinh Thang 4 8 2" xfId="23713"/>
    <cellStyle name="T_Cac bao cao TB  Milk-Yomilk-co Ke- CK 1-Vinh Thang 4 8 3" xfId="23714"/>
    <cellStyle name="T_Cac bao cao TB  Milk-Yomilk-co Ke- CK 1-Vinh Thang 4 8 4" xfId="23715"/>
    <cellStyle name="T_Cac bao cao TB  Milk-Yomilk-co Ke- CK 1-Vinh Thang 4 9" xfId="23716"/>
    <cellStyle name="T_Cac bao cao TB  Milk-Yomilk-co Ke- CK 1-Vinh Thang 4 9 2" xfId="23717"/>
    <cellStyle name="T_Cac bao cao TB  Milk-Yomilk-co Ke- CK 1-Vinh Thang 5" xfId="23718"/>
    <cellStyle name="T_Cac bao cao TB  Milk-Yomilk-co Ke- CK 1-Vinh Thang 5 10" xfId="23719"/>
    <cellStyle name="T_Cac bao cao TB  Milk-Yomilk-co Ke- CK 1-Vinh Thang 5 11" xfId="23720"/>
    <cellStyle name="T_Cac bao cao TB  Milk-Yomilk-co Ke- CK 1-Vinh Thang 5 2" xfId="23721"/>
    <cellStyle name="T_Cac bao cao TB  Milk-Yomilk-co Ke- CK 1-Vinh Thang 5 2 2" xfId="23722"/>
    <cellStyle name="T_Cac bao cao TB  Milk-Yomilk-co Ke- CK 1-Vinh Thang 5 2 2 2" xfId="23723"/>
    <cellStyle name="T_Cac bao cao TB  Milk-Yomilk-co Ke- CK 1-Vinh Thang 5 2 2 3" xfId="23724"/>
    <cellStyle name="T_Cac bao cao TB  Milk-Yomilk-co Ke- CK 1-Vinh Thang 5 2 3" xfId="23725"/>
    <cellStyle name="T_Cac bao cao TB  Milk-Yomilk-co Ke- CK 1-Vinh Thang 5 2 4" xfId="23726"/>
    <cellStyle name="T_Cac bao cao TB  Milk-Yomilk-co Ke- CK 1-Vinh Thang 5 2 5" xfId="23727"/>
    <cellStyle name="T_Cac bao cao TB  Milk-Yomilk-co Ke- CK 1-Vinh Thang 5 3" xfId="23728"/>
    <cellStyle name="T_Cac bao cao TB  Milk-Yomilk-co Ke- CK 1-Vinh Thang 5 3 2" xfId="23729"/>
    <cellStyle name="T_Cac bao cao TB  Milk-Yomilk-co Ke- CK 1-Vinh Thang 5 3 2 2" xfId="23730"/>
    <cellStyle name="T_Cac bao cao TB  Milk-Yomilk-co Ke- CK 1-Vinh Thang 5 3 2 3" xfId="23731"/>
    <cellStyle name="T_Cac bao cao TB  Milk-Yomilk-co Ke- CK 1-Vinh Thang 5 3 3" xfId="23732"/>
    <cellStyle name="T_Cac bao cao TB  Milk-Yomilk-co Ke- CK 1-Vinh Thang 5 3 4" xfId="23733"/>
    <cellStyle name="T_Cac bao cao TB  Milk-Yomilk-co Ke- CK 1-Vinh Thang 5 3 5" xfId="23734"/>
    <cellStyle name="T_Cac bao cao TB  Milk-Yomilk-co Ke- CK 1-Vinh Thang 5 4" xfId="23735"/>
    <cellStyle name="T_Cac bao cao TB  Milk-Yomilk-co Ke- CK 1-Vinh Thang 5 4 2" xfId="23736"/>
    <cellStyle name="T_Cac bao cao TB  Milk-Yomilk-co Ke- CK 1-Vinh Thang 5 4 2 2" xfId="23737"/>
    <cellStyle name="T_Cac bao cao TB  Milk-Yomilk-co Ke- CK 1-Vinh Thang 5 4 2 3" xfId="23738"/>
    <cellStyle name="T_Cac bao cao TB  Milk-Yomilk-co Ke- CK 1-Vinh Thang 5 4 3" xfId="23739"/>
    <cellStyle name="T_Cac bao cao TB  Milk-Yomilk-co Ke- CK 1-Vinh Thang 5 4 4" xfId="23740"/>
    <cellStyle name="T_Cac bao cao TB  Milk-Yomilk-co Ke- CK 1-Vinh Thang 5 4 5" xfId="23741"/>
    <cellStyle name="T_Cac bao cao TB  Milk-Yomilk-co Ke- CK 1-Vinh Thang 5 5" xfId="23742"/>
    <cellStyle name="T_Cac bao cao TB  Milk-Yomilk-co Ke- CK 1-Vinh Thang 5 5 2" xfId="23743"/>
    <cellStyle name="T_Cac bao cao TB  Milk-Yomilk-co Ke- CK 1-Vinh Thang 5 5 2 2" xfId="23744"/>
    <cellStyle name="T_Cac bao cao TB  Milk-Yomilk-co Ke- CK 1-Vinh Thang 5 5 2 3" xfId="23745"/>
    <cellStyle name="T_Cac bao cao TB  Milk-Yomilk-co Ke- CK 1-Vinh Thang 5 5 3" xfId="23746"/>
    <cellStyle name="T_Cac bao cao TB  Milk-Yomilk-co Ke- CK 1-Vinh Thang 5 5 4" xfId="23747"/>
    <cellStyle name="T_Cac bao cao TB  Milk-Yomilk-co Ke- CK 1-Vinh Thang 5 5 5" xfId="23748"/>
    <cellStyle name="T_Cac bao cao TB  Milk-Yomilk-co Ke- CK 1-Vinh Thang 5 6" xfId="23749"/>
    <cellStyle name="T_Cac bao cao TB  Milk-Yomilk-co Ke- CK 1-Vinh Thang 5 6 2" xfId="23750"/>
    <cellStyle name="T_Cac bao cao TB  Milk-Yomilk-co Ke- CK 1-Vinh Thang 5 6 2 2" xfId="23751"/>
    <cellStyle name="T_Cac bao cao TB  Milk-Yomilk-co Ke- CK 1-Vinh Thang 5 6 2 3" xfId="23752"/>
    <cellStyle name="T_Cac bao cao TB  Milk-Yomilk-co Ke- CK 1-Vinh Thang 5 6 3" xfId="23753"/>
    <cellStyle name="T_Cac bao cao TB  Milk-Yomilk-co Ke- CK 1-Vinh Thang 5 6 4" xfId="23754"/>
    <cellStyle name="T_Cac bao cao TB  Milk-Yomilk-co Ke- CK 1-Vinh Thang 5 6 5" xfId="23755"/>
    <cellStyle name="T_Cac bao cao TB  Milk-Yomilk-co Ke- CK 1-Vinh Thang 5 7" xfId="23756"/>
    <cellStyle name="T_Cac bao cao TB  Milk-Yomilk-co Ke- CK 1-Vinh Thang 5 7 2" xfId="23757"/>
    <cellStyle name="T_Cac bao cao TB  Milk-Yomilk-co Ke- CK 1-Vinh Thang 5 7 3" xfId="23758"/>
    <cellStyle name="T_Cac bao cao TB  Milk-Yomilk-co Ke- CK 1-Vinh Thang 5 7 4" xfId="23759"/>
    <cellStyle name="T_Cac bao cao TB  Milk-Yomilk-co Ke- CK 1-Vinh Thang 5 8" xfId="23760"/>
    <cellStyle name="T_Cac bao cao TB  Milk-Yomilk-co Ke- CK 1-Vinh Thang 5 8 2" xfId="23761"/>
    <cellStyle name="T_Cac bao cao TB  Milk-Yomilk-co Ke- CK 1-Vinh Thang 5 8 3" xfId="23762"/>
    <cellStyle name="T_Cac bao cao TB  Milk-Yomilk-co Ke- CK 1-Vinh Thang 5 8 4" xfId="23763"/>
    <cellStyle name="T_Cac bao cao TB  Milk-Yomilk-co Ke- CK 1-Vinh Thang 5 9" xfId="23764"/>
    <cellStyle name="T_Cac bao cao TB  Milk-Yomilk-co Ke- CK 1-Vinh Thang 5 9 2" xfId="23765"/>
    <cellStyle name="T_Cac bao cao TB  Milk-Yomilk-co Ke- CK 1-Vinh Thang 6" xfId="23766"/>
    <cellStyle name="T_Cac bao cao TB  Milk-Yomilk-co Ke- CK 1-Vinh Thang 6 10" xfId="23767"/>
    <cellStyle name="T_Cac bao cao TB  Milk-Yomilk-co Ke- CK 1-Vinh Thang 6 11" xfId="23768"/>
    <cellStyle name="T_Cac bao cao TB  Milk-Yomilk-co Ke- CK 1-Vinh Thang 6 2" xfId="23769"/>
    <cellStyle name="T_Cac bao cao TB  Milk-Yomilk-co Ke- CK 1-Vinh Thang 6 2 2" xfId="23770"/>
    <cellStyle name="T_Cac bao cao TB  Milk-Yomilk-co Ke- CK 1-Vinh Thang 6 2 2 2" xfId="23771"/>
    <cellStyle name="T_Cac bao cao TB  Milk-Yomilk-co Ke- CK 1-Vinh Thang 6 2 2 3" xfId="23772"/>
    <cellStyle name="T_Cac bao cao TB  Milk-Yomilk-co Ke- CK 1-Vinh Thang 6 2 3" xfId="23773"/>
    <cellStyle name="T_Cac bao cao TB  Milk-Yomilk-co Ke- CK 1-Vinh Thang 6 2 4" xfId="23774"/>
    <cellStyle name="T_Cac bao cao TB  Milk-Yomilk-co Ke- CK 1-Vinh Thang 6 2 5" xfId="23775"/>
    <cellStyle name="T_Cac bao cao TB  Milk-Yomilk-co Ke- CK 1-Vinh Thang 6 3" xfId="23776"/>
    <cellStyle name="T_Cac bao cao TB  Milk-Yomilk-co Ke- CK 1-Vinh Thang 6 3 2" xfId="23777"/>
    <cellStyle name="T_Cac bao cao TB  Milk-Yomilk-co Ke- CK 1-Vinh Thang 6 3 2 2" xfId="23778"/>
    <cellStyle name="T_Cac bao cao TB  Milk-Yomilk-co Ke- CK 1-Vinh Thang 6 3 2 3" xfId="23779"/>
    <cellStyle name="T_Cac bao cao TB  Milk-Yomilk-co Ke- CK 1-Vinh Thang 6 3 3" xfId="23780"/>
    <cellStyle name="T_Cac bao cao TB  Milk-Yomilk-co Ke- CK 1-Vinh Thang 6 3 4" xfId="23781"/>
    <cellStyle name="T_Cac bao cao TB  Milk-Yomilk-co Ke- CK 1-Vinh Thang 6 3 5" xfId="23782"/>
    <cellStyle name="T_Cac bao cao TB  Milk-Yomilk-co Ke- CK 1-Vinh Thang 6 4" xfId="23783"/>
    <cellStyle name="T_Cac bao cao TB  Milk-Yomilk-co Ke- CK 1-Vinh Thang 6 4 2" xfId="23784"/>
    <cellStyle name="T_Cac bao cao TB  Milk-Yomilk-co Ke- CK 1-Vinh Thang 6 4 2 2" xfId="23785"/>
    <cellStyle name="T_Cac bao cao TB  Milk-Yomilk-co Ke- CK 1-Vinh Thang 6 4 2 3" xfId="23786"/>
    <cellStyle name="T_Cac bao cao TB  Milk-Yomilk-co Ke- CK 1-Vinh Thang 6 4 3" xfId="23787"/>
    <cellStyle name="T_Cac bao cao TB  Milk-Yomilk-co Ke- CK 1-Vinh Thang 6 4 4" xfId="23788"/>
    <cellStyle name="T_Cac bao cao TB  Milk-Yomilk-co Ke- CK 1-Vinh Thang 6 4 5" xfId="23789"/>
    <cellStyle name="T_Cac bao cao TB  Milk-Yomilk-co Ke- CK 1-Vinh Thang 6 5" xfId="23790"/>
    <cellStyle name="T_Cac bao cao TB  Milk-Yomilk-co Ke- CK 1-Vinh Thang 6 5 2" xfId="23791"/>
    <cellStyle name="T_Cac bao cao TB  Milk-Yomilk-co Ke- CK 1-Vinh Thang 6 5 2 2" xfId="23792"/>
    <cellStyle name="T_Cac bao cao TB  Milk-Yomilk-co Ke- CK 1-Vinh Thang 6 5 2 3" xfId="23793"/>
    <cellStyle name="T_Cac bao cao TB  Milk-Yomilk-co Ke- CK 1-Vinh Thang 6 5 3" xfId="23794"/>
    <cellStyle name="T_Cac bao cao TB  Milk-Yomilk-co Ke- CK 1-Vinh Thang 6 5 4" xfId="23795"/>
    <cellStyle name="T_Cac bao cao TB  Milk-Yomilk-co Ke- CK 1-Vinh Thang 6 5 5" xfId="23796"/>
    <cellStyle name="T_Cac bao cao TB  Milk-Yomilk-co Ke- CK 1-Vinh Thang 6 6" xfId="23797"/>
    <cellStyle name="T_Cac bao cao TB  Milk-Yomilk-co Ke- CK 1-Vinh Thang 6 6 2" xfId="23798"/>
    <cellStyle name="T_Cac bao cao TB  Milk-Yomilk-co Ke- CK 1-Vinh Thang 6 6 2 2" xfId="23799"/>
    <cellStyle name="T_Cac bao cao TB  Milk-Yomilk-co Ke- CK 1-Vinh Thang 6 6 2 3" xfId="23800"/>
    <cellStyle name="T_Cac bao cao TB  Milk-Yomilk-co Ke- CK 1-Vinh Thang 6 6 3" xfId="23801"/>
    <cellStyle name="T_Cac bao cao TB  Milk-Yomilk-co Ke- CK 1-Vinh Thang 6 6 4" xfId="23802"/>
    <cellStyle name="T_Cac bao cao TB  Milk-Yomilk-co Ke- CK 1-Vinh Thang 6 6 5" xfId="23803"/>
    <cellStyle name="T_Cac bao cao TB  Milk-Yomilk-co Ke- CK 1-Vinh Thang 6 7" xfId="23804"/>
    <cellStyle name="T_Cac bao cao TB  Milk-Yomilk-co Ke- CK 1-Vinh Thang 6 7 2" xfId="23805"/>
    <cellStyle name="T_Cac bao cao TB  Milk-Yomilk-co Ke- CK 1-Vinh Thang 6 7 3" xfId="23806"/>
    <cellStyle name="T_Cac bao cao TB  Milk-Yomilk-co Ke- CK 1-Vinh Thang 6 7 4" xfId="23807"/>
    <cellStyle name="T_Cac bao cao TB  Milk-Yomilk-co Ke- CK 1-Vinh Thang 6 8" xfId="23808"/>
    <cellStyle name="T_Cac bao cao TB  Milk-Yomilk-co Ke- CK 1-Vinh Thang 6 8 2" xfId="23809"/>
    <cellStyle name="T_Cac bao cao TB  Milk-Yomilk-co Ke- CK 1-Vinh Thang 6 8 3" xfId="23810"/>
    <cellStyle name="T_Cac bao cao TB  Milk-Yomilk-co Ke- CK 1-Vinh Thang 6 8 4" xfId="23811"/>
    <cellStyle name="T_Cac bao cao TB  Milk-Yomilk-co Ke- CK 1-Vinh Thang 6 9" xfId="23812"/>
    <cellStyle name="T_Cac bao cao TB  Milk-Yomilk-co Ke- CK 1-Vinh Thang 6 9 2" xfId="23813"/>
    <cellStyle name="T_Cac bao cao TB  Milk-Yomilk-co Ke- CK 1-Vinh Thang 7" xfId="23814"/>
    <cellStyle name="T_Cac bao cao TB  Milk-Yomilk-co Ke- CK 1-Vinh Thang 7 2" xfId="23815"/>
    <cellStyle name="T_Cac bao cao TB  Milk-Yomilk-co Ke- CK 1-Vinh Thang 7 2 2" xfId="23816"/>
    <cellStyle name="T_Cac bao cao TB  Milk-Yomilk-co Ke- CK 1-Vinh Thang 7 2 3" xfId="23817"/>
    <cellStyle name="T_Cac bao cao TB  Milk-Yomilk-co Ke- CK 1-Vinh Thang 7 3" xfId="23818"/>
    <cellStyle name="T_Cac bao cao TB  Milk-Yomilk-co Ke- CK 1-Vinh Thang 7 4" xfId="23819"/>
    <cellStyle name="T_Cac bao cao TB  Milk-Yomilk-co Ke- CK 1-Vinh Thang 7 5" xfId="23820"/>
    <cellStyle name="T_Cac bao cao TB  Milk-Yomilk-co Ke- CK 1-Vinh Thang 8" xfId="23821"/>
    <cellStyle name="T_Cac bao cao TB  Milk-Yomilk-co Ke- CK 1-Vinh Thang 8 2" xfId="23822"/>
    <cellStyle name="T_Cac bao cao TB  Milk-Yomilk-co Ke- CK 1-Vinh Thang 8 2 2" xfId="23823"/>
    <cellStyle name="T_Cac bao cao TB  Milk-Yomilk-co Ke- CK 1-Vinh Thang 8 2 3" xfId="23824"/>
    <cellStyle name="T_Cac bao cao TB  Milk-Yomilk-co Ke- CK 1-Vinh Thang 8 3" xfId="23825"/>
    <cellStyle name="T_Cac bao cao TB  Milk-Yomilk-co Ke- CK 1-Vinh Thang 8 4" xfId="23826"/>
    <cellStyle name="T_Cac bao cao TB  Milk-Yomilk-co Ke- CK 1-Vinh Thang 8 5" xfId="23827"/>
    <cellStyle name="T_Cac bao cao TB  Milk-Yomilk-co Ke- CK 1-Vinh Thang 9" xfId="23828"/>
    <cellStyle name="T_Cac bao cao TB  Milk-Yomilk-co Ke- CK 1-Vinh Thang 9 2" xfId="23829"/>
    <cellStyle name="T_Cac bao cao TB  Milk-Yomilk-co Ke- CK 1-Vinh Thang 9 2 2" xfId="23830"/>
    <cellStyle name="T_Cac bao cao TB  Milk-Yomilk-co Ke- CK 1-Vinh Thang 9 2 3" xfId="23831"/>
    <cellStyle name="T_Cac bao cao TB  Milk-Yomilk-co Ke- CK 1-Vinh Thang 9 3" xfId="23832"/>
    <cellStyle name="T_Cac bao cao TB  Milk-Yomilk-co Ke- CK 1-Vinh Thang 9 4" xfId="23833"/>
    <cellStyle name="T_Cac bao cao TB  Milk-Yomilk-co Ke- CK 1-Vinh Thang 9 5" xfId="23834"/>
    <cellStyle name="T_Cac bao cao TB  Milk-Yomilk-co Ke- CK 1-Vinh Thang_CAY XANH" xfId="23835"/>
    <cellStyle name="T_Cac bao cao TB  Milk-Yomilk-co Ke- CK 1-Vinh Thang_CAY XANH 10" xfId="23836"/>
    <cellStyle name="T_Cac bao cao TB  Milk-Yomilk-co Ke- CK 1-Vinh Thang_CAY XANH 11" xfId="23837"/>
    <cellStyle name="T_Cac bao cao TB  Milk-Yomilk-co Ke- CK 1-Vinh Thang_CAY XANH 2" xfId="23838"/>
    <cellStyle name="T_Cac bao cao TB  Milk-Yomilk-co Ke- CK 1-Vinh Thang_CAY XANH 2 2" xfId="23839"/>
    <cellStyle name="T_Cac bao cao TB  Milk-Yomilk-co Ke- CK 1-Vinh Thang_CAY XANH 2 2 2" xfId="23840"/>
    <cellStyle name="T_Cac bao cao TB  Milk-Yomilk-co Ke- CK 1-Vinh Thang_CAY XANH 2 2 3" xfId="23841"/>
    <cellStyle name="T_Cac bao cao TB  Milk-Yomilk-co Ke- CK 1-Vinh Thang_CAY XANH 2 3" xfId="23842"/>
    <cellStyle name="T_Cac bao cao TB  Milk-Yomilk-co Ke- CK 1-Vinh Thang_CAY XANH 2 4" xfId="23843"/>
    <cellStyle name="T_Cac bao cao TB  Milk-Yomilk-co Ke- CK 1-Vinh Thang_CAY XANH 2 5" xfId="23844"/>
    <cellStyle name="T_Cac bao cao TB  Milk-Yomilk-co Ke- CK 1-Vinh Thang_CAY XANH 3" xfId="23845"/>
    <cellStyle name="T_Cac bao cao TB  Milk-Yomilk-co Ke- CK 1-Vinh Thang_CAY XANH 3 2" xfId="23846"/>
    <cellStyle name="T_Cac bao cao TB  Milk-Yomilk-co Ke- CK 1-Vinh Thang_CAY XANH 3 2 2" xfId="23847"/>
    <cellStyle name="T_Cac bao cao TB  Milk-Yomilk-co Ke- CK 1-Vinh Thang_CAY XANH 3 2 3" xfId="23848"/>
    <cellStyle name="T_Cac bao cao TB  Milk-Yomilk-co Ke- CK 1-Vinh Thang_CAY XANH 3 3" xfId="23849"/>
    <cellStyle name="T_Cac bao cao TB  Milk-Yomilk-co Ke- CK 1-Vinh Thang_CAY XANH 3 4" xfId="23850"/>
    <cellStyle name="T_Cac bao cao TB  Milk-Yomilk-co Ke- CK 1-Vinh Thang_CAY XANH 3 5" xfId="23851"/>
    <cellStyle name="T_Cac bao cao TB  Milk-Yomilk-co Ke- CK 1-Vinh Thang_CAY XANH 4" xfId="23852"/>
    <cellStyle name="T_Cac bao cao TB  Milk-Yomilk-co Ke- CK 1-Vinh Thang_CAY XANH 4 2" xfId="23853"/>
    <cellStyle name="T_Cac bao cao TB  Milk-Yomilk-co Ke- CK 1-Vinh Thang_CAY XANH 4 2 2" xfId="23854"/>
    <cellStyle name="T_Cac bao cao TB  Milk-Yomilk-co Ke- CK 1-Vinh Thang_CAY XANH 4 2 3" xfId="23855"/>
    <cellStyle name="T_Cac bao cao TB  Milk-Yomilk-co Ke- CK 1-Vinh Thang_CAY XANH 4 3" xfId="23856"/>
    <cellStyle name="T_Cac bao cao TB  Milk-Yomilk-co Ke- CK 1-Vinh Thang_CAY XANH 4 4" xfId="23857"/>
    <cellStyle name="T_Cac bao cao TB  Milk-Yomilk-co Ke- CK 1-Vinh Thang_CAY XANH 4 5" xfId="23858"/>
    <cellStyle name="T_Cac bao cao TB  Milk-Yomilk-co Ke- CK 1-Vinh Thang_CAY XANH 5" xfId="23859"/>
    <cellStyle name="T_Cac bao cao TB  Milk-Yomilk-co Ke- CK 1-Vinh Thang_CAY XANH 5 2" xfId="23860"/>
    <cellStyle name="T_Cac bao cao TB  Milk-Yomilk-co Ke- CK 1-Vinh Thang_CAY XANH 5 2 2" xfId="23861"/>
    <cellStyle name="T_Cac bao cao TB  Milk-Yomilk-co Ke- CK 1-Vinh Thang_CAY XANH 5 2 3" xfId="23862"/>
    <cellStyle name="T_Cac bao cao TB  Milk-Yomilk-co Ke- CK 1-Vinh Thang_CAY XANH 5 3" xfId="23863"/>
    <cellStyle name="T_Cac bao cao TB  Milk-Yomilk-co Ke- CK 1-Vinh Thang_CAY XANH 5 4" xfId="23864"/>
    <cellStyle name="T_Cac bao cao TB  Milk-Yomilk-co Ke- CK 1-Vinh Thang_CAY XANH 5 5" xfId="23865"/>
    <cellStyle name="T_Cac bao cao TB  Milk-Yomilk-co Ke- CK 1-Vinh Thang_CAY XANH 6" xfId="23866"/>
    <cellStyle name="T_Cac bao cao TB  Milk-Yomilk-co Ke- CK 1-Vinh Thang_CAY XANH 6 2" xfId="23867"/>
    <cellStyle name="T_Cac bao cao TB  Milk-Yomilk-co Ke- CK 1-Vinh Thang_CAY XANH 6 2 2" xfId="23868"/>
    <cellStyle name="T_Cac bao cao TB  Milk-Yomilk-co Ke- CK 1-Vinh Thang_CAY XANH 6 2 3" xfId="23869"/>
    <cellStyle name="T_Cac bao cao TB  Milk-Yomilk-co Ke- CK 1-Vinh Thang_CAY XANH 6 3" xfId="23870"/>
    <cellStyle name="T_Cac bao cao TB  Milk-Yomilk-co Ke- CK 1-Vinh Thang_CAY XANH 6 4" xfId="23871"/>
    <cellStyle name="T_Cac bao cao TB  Milk-Yomilk-co Ke- CK 1-Vinh Thang_CAY XANH 6 5" xfId="23872"/>
    <cellStyle name="T_Cac bao cao TB  Milk-Yomilk-co Ke- CK 1-Vinh Thang_CAY XANH 7" xfId="23873"/>
    <cellStyle name="T_Cac bao cao TB  Milk-Yomilk-co Ke- CK 1-Vinh Thang_CAY XANH 7 2" xfId="23874"/>
    <cellStyle name="T_Cac bao cao TB  Milk-Yomilk-co Ke- CK 1-Vinh Thang_CAY XANH 7 3" xfId="23875"/>
    <cellStyle name="T_Cac bao cao TB  Milk-Yomilk-co Ke- CK 1-Vinh Thang_CAY XANH 7 4" xfId="23876"/>
    <cellStyle name="T_Cac bao cao TB  Milk-Yomilk-co Ke- CK 1-Vinh Thang_CAY XANH 8" xfId="23877"/>
    <cellStyle name="T_Cac bao cao TB  Milk-Yomilk-co Ke- CK 1-Vinh Thang_CAY XANH 8 2" xfId="23878"/>
    <cellStyle name="T_Cac bao cao TB  Milk-Yomilk-co Ke- CK 1-Vinh Thang_CAY XANH 8 3" xfId="23879"/>
    <cellStyle name="T_Cac bao cao TB  Milk-Yomilk-co Ke- CK 1-Vinh Thang_CAY XANH 8 4" xfId="23880"/>
    <cellStyle name="T_Cac bao cao TB  Milk-Yomilk-co Ke- CK 1-Vinh Thang_CAY XANH 9" xfId="23881"/>
    <cellStyle name="T_Cac bao cao TB  Milk-Yomilk-co Ke- CK 1-Vinh Thang_CAY XANH 9 2" xfId="23882"/>
    <cellStyle name="T_Cac bao cao TB  Milk-Yomilk-co Ke- CK 1-Vinh Thang_DU TOAN CV 23-9 (phan cay xanh)" xfId="23883"/>
    <cellStyle name="T_Cac bao cao TB  Milk-Yomilk-co Ke- CK 1-Vinh Thang_DU TOAN CV 23-9 (phan cay xanh) 10" xfId="23884"/>
    <cellStyle name="T_Cac bao cao TB  Milk-Yomilk-co Ke- CK 1-Vinh Thang_DU TOAN CV 23-9 (phan cay xanh) 11" xfId="23885"/>
    <cellStyle name="T_Cac bao cao TB  Milk-Yomilk-co Ke- CK 1-Vinh Thang_DU TOAN CV 23-9 (phan cay xanh) 2" xfId="23886"/>
    <cellStyle name="T_Cac bao cao TB  Milk-Yomilk-co Ke- CK 1-Vinh Thang_DU TOAN CV 23-9 (phan cay xanh) 2 2" xfId="23887"/>
    <cellStyle name="T_Cac bao cao TB  Milk-Yomilk-co Ke- CK 1-Vinh Thang_DU TOAN CV 23-9 (phan cay xanh) 2 2 2" xfId="23888"/>
    <cellStyle name="T_Cac bao cao TB  Milk-Yomilk-co Ke- CK 1-Vinh Thang_DU TOAN CV 23-9 (phan cay xanh) 2 2 3" xfId="23889"/>
    <cellStyle name="T_Cac bao cao TB  Milk-Yomilk-co Ke- CK 1-Vinh Thang_DU TOAN CV 23-9 (phan cay xanh) 2 3" xfId="23890"/>
    <cellStyle name="T_Cac bao cao TB  Milk-Yomilk-co Ke- CK 1-Vinh Thang_DU TOAN CV 23-9 (phan cay xanh) 2 4" xfId="23891"/>
    <cellStyle name="T_Cac bao cao TB  Milk-Yomilk-co Ke- CK 1-Vinh Thang_DU TOAN CV 23-9 (phan cay xanh) 2 5" xfId="23892"/>
    <cellStyle name="T_Cac bao cao TB  Milk-Yomilk-co Ke- CK 1-Vinh Thang_DU TOAN CV 23-9 (phan cay xanh) 3" xfId="23893"/>
    <cellStyle name="T_Cac bao cao TB  Milk-Yomilk-co Ke- CK 1-Vinh Thang_DU TOAN CV 23-9 (phan cay xanh) 3 2" xfId="23894"/>
    <cellStyle name="T_Cac bao cao TB  Milk-Yomilk-co Ke- CK 1-Vinh Thang_DU TOAN CV 23-9 (phan cay xanh) 3 2 2" xfId="23895"/>
    <cellStyle name="T_Cac bao cao TB  Milk-Yomilk-co Ke- CK 1-Vinh Thang_DU TOAN CV 23-9 (phan cay xanh) 3 2 3" xfId="23896"/>
    <cellStyle name="T_Cac bao cao TB  Milk-Yomilk-co Ke- CK 1-Vinh Thang_DU TOAN CV 23-9 (phan cay xanh) 3 3" xfId="23897"/>
    <cellStyle name="T_Cac bao cao TB  Milk-Yomilk-co Ke- CK 1-Vinh Thang_DU TOAN CV 23-9 (phan cay xanh) 3 4" xfId="23898"/>
    <cellStyle name="T_Cac bao cao TB  Milk-Yomilk-co Ke- CK 1-Vinh Thang_DU TOAN CV 23-9 (phan cay xanh) 3 5" xfId="23899"/>
    <cellStyle name="T_Cac bao cao TB  Milk-Yomilk-co Ke- CK 1-Vinh Thang_DU TOAN CV 23-9 (phan cay xanh) 4" xfId="23900"/>
    <cellStyle name="T_Cac bao cao TB  Milk-Yomilk-co Ke- CK 1-Vinh Thang_DU TOAN CV 23-9 (phan cay xanh) 4 2" xfId="23901"/>
    <cellStyle name="T_Cac bao cao TB  Milk-Yomilk-co Ke- CK 1-Vinh Thang_DU TOAN CV 23-9 (phan cay xanh) 4 2 2" xfId="23902"/>
    <cellStyle name="T_Cac bao cao TB  Milk-Yomilk-co Ke- CK 1-Vinh Thang_DU TOAN CV 23-9 (phan cay xanh) 4 2 3" xfId="23903"/>
    <cellStyle name="T_Cac bao cao TB  Milk-Yomilk-co Ke- CK 1-Vinh Thang_DU TOAN CV 23-9 (phan cay xanh) 4 3" xfId="23904"/>
    <cellStyle name="T_Cac bao cao TB  Milk-Yomilk-co Ke- CK 1-Vinh Thang_DU TOAN CV 23-9 (phan cay xanh) 4 4" xfId="23905"/>
    <cellStyle name="T_Cac bao cao TB  Milk-Yomilk-co Ke- CK 1-Vinh Thang_DU TOAN CV 23-9 (phan cay xanh) 4 5" xfId="23906"/>
    <cellStyle name="T_Cac bao cao TB  Milk-Yomilk-co Ke- CK 1-Vinh Thang_DU TOAN CV 23-9 (phan cay xanh) 5" xfId="23907"/>
    <cellStyle name="T_Cac bao cao TB  Milk-Yomilk-co Ke- CK 1-Vinh Thang_DU TOAN CV 23-9 (phan cay xanh) 5 2" xfId="23908"/>
    <cellStyle name="T_Cac bao cao TB  Milk-Yomilk-co Ke- CK 1-Vinh Thang_DU TOAN CV 23-9 (phan cay xanh) 5 2 2" xfId="23909"/>
    <cellStyle name="T_Cac bao cao TB  Milk-Yomilk-co Ke- CK 1-Vinh Thang_DU TOAN CV 23-9 (phan cay xanh) 5 2 3" xfId="23910"/>
    <cellStyle name="T_Cac bao cao TB  Milk-Yomilk-co Ke- CK 1-Vinh Thang_DU TOAN CV 23-9 (phan cay xanh) 5 3" xfId="23911"/>
    <cellStyle name="T_Cac bao cao TB  Milk-Yomilk-co Ke- CK 1-Vinh Thang_DU TOAN CV 23-9 (phan cay xanh) 5 4" xfId="23912"/>
    <cellStyle name="T_Cac bao cao TB  Milk-Yomilk-co Ke- CK 1-Vinh Thang_DU TOAN CV 23-9 (phan cay xanh) 5 5" xfId="23913"/>
    <cellStyle name="T_Cac bao cao TB  Milk-Yomilk-co Ke- CK 1-Vinh Thang_DU TOAN CV 23-9 (phan cay xanh) 6" xfId="23914"/>
    <cellStyle name="T_Cac bao cao TB  Milk-Yomilk-co Ke- CK 1-Vinh Thang_DU TOAN CV 23-9 (phan cay xanh) 6 2" xfId="23915"/>
    <cellStyle name="T_Cac bao cao TB  Milk-Yomilk-co Ke- CK 1-Vinh Thang_DU TOAN CV 23-9 (phan cay xanh) 6 2 2" xfId="23916"/>
    <cellStyle name="T_Cac bao cao TB  Milk-Yomilk-co Ke- CK 1-Vinh Thang_DU TOAN CV 23-9 (phan cay xanh) 6 2 3" xfId="23917"/>
    <cellStyle name="T_Cac bao cao TB  Milk-Yomilk-co Ke- CK 1-Vinh Thang_DU TOAN CV 23-9 (phan cay xanh) 6 3" xfId="23918"/>
    <cellStyle name="T_Cac bao cao TB  Milk-Yomilk-co Ke- CK 1-Vinh Thang_DU TOAN CV 23-9 (phan cay xanh) 6 4" xfId="23919"/>
    <cellStyle name="T_Cac bao cao TB  Milk-Yomilk-co Ke- CK 1-Vinh Thang_DU TOAN CV 23-9 (phan cay xanh) 6 5" xfId="23920"/>
    <cellStyle name="T_Cac bao cao TB  Milk-Yomilk-co Ke- CK 1-Vinh Thang_DU TOAN CV 23-9 (phan cay xanh) 7" xfId="23921"/>
    <cellStyle name="T_Cac bao cao TB  Milk-Yomilk-co Ke- CK 1-Vinh Thang_DU TOAN CV 23-9 (phan cay xanh) 7 2" xfId="23922"/>
    <cellStyle name="T_Cac bao cao TB  Milk-Yomilk-co Ke- CK 1-Vinh Thang_DU TOAN CV 23-9 (phan cay xanh) 7 3" xfId="23923"/>
    <cellStyle name="T_Cac bao cao TB  Milk-Yomilk-co Ke- CK 1-Vinh Thang_DU TOAN CV 23-9 (phan cay xanh) 7 4" xfId="23924"/>
    <cellStyle name="T_Cac bao cao TB  Milk-Yomilk-co Ke- CK 1-Vinh Thang_DU TOAN CV 23-9 (phan cay xanh) 8" xfId="23925"/>
    <cellStyle name="T_Cac bao cao TB  Milk-Yomilk-co Ke- CK 1-Vinh Thang_DU TOAN CV 23-9 (phan cay xanh) 8 2" xfId="23926"/>
    <cellStyle name="T_Cac bao cao TB  Milk-Yomilk-co Ke- CK 1-Vinh Thang_DU TOAN CV 23-9 (phan cay xanh) 8 3" xfId="23927"/>
    <cellStyle name="T_Cac bao cao TB  Milk-Yomilk-co Ke- CK 1-Vinh Thang_DU TOAN CV 23-9 (phan cay xanh) 8 4" xfId="23928"/>
    <cellStyle name="T_Cac bao cao TB  Milk-Yomilk-co Ke- CK 1-Vinh Thang_DU TOAN CV 23-9 (phan cay xanh) 9" xfId="23929"/>
    <cellStyle name="T_Cac bao cao TB  Milk-Yomilk-co Ke- CK 1-Vinh Thang_DU TOAN CV 23-9 (phan cay xanh) 9 2" xfId="23930"/>
    <cellStyle name="T_Cac bao cao TB  Milk-Yomilk-co Ke- CK 1-Vinh Thang_DU TOAN CV 23-9 ++++" xfId="23931"/>
    <cellStyle name="T_Cac bao cao TB  Milk-Yomilk-co Ke- CK 1-Vinh Thang_DU TOAN CV 23-9 ++++ 10" xfId="23932"/>
    <cellStyle name="T_Cac bao cao TB  Milk-Yomilk-co Ke- CK 1-Vinh Thang_DU TOAN CV 23-9 ++++ 11" xfId="23933"/>
    <cellStyle name="T_Cac bao cao TB  Milk-Yomilk-co Ke- CK 1-Vinh Thang_DU TOAN CV 23-9 ++++ 2" xfId="23934"/>
    <cellStyle name="T_Cac bao cao TB  Milk-Yomilk-co Ke- CK 1-Vinh Thang_DU TOAN CV 23-9 ++++ 2 2" xfId="23935"/>
    <cellStyle name="T_Cac bao cao TB  Milk-Yomilk-co Ke- CK 1-Vinh Thang_DU TOAN CV 23-9 ++++ 2 2 2" xfId="23936"/>
    <cellStyle name="T_Cac bao cao TB  Milk-Yomilk-co Ke- CK 1-Vinh Thang_DU TOAN CV 23-9 ++++ 2 2 3" xfId="23937"/>
    <cellStyle name="T_Cac bao cao TB  Milk-Yomilk-co Ke- CK 1-Vinh Thang_DU TOAN CV 23-9 ++++ 2 3" xfId="23938"/>
    <cellStyle name="T_Cac bao cao TB  Milk-Yomilk-co Ke- CK 1-Vinh Thang_DU TOAN CV 23-9 ++++ 2 4" xfId="23939"/>
    <cellStyle name="T_Cac bao cao TB  Milk-Yomilk-co Ke- CK 1-Vinh Thang_DU TOAN CV 23-9 ++++ 2 5" xfId="23940"/>
    <cellStyle name="T_Cac bao cao TB  Milk-Yomilk-co Ke- CK 1-Vinh Thang_DU TOAN CV 23-9 ++++ 3" xfId="23941"/>
    <cellStyle name="T_Cac bao cao TB  Milk-Yomilk-co Ke- CK 1-Vinh Thang_DU TOAN CV 23-9 ++++ 3 2" xfId="23942"/>
    <cellStyle name="T_Cac bao cao TB  Milk-Yomilk-co Ke- CK 1-Vinh Thang_DU TOAN CV 23-9 ++++ 3 2 2" xfId="23943"/>
    <cellStyle name="T_Cac bao cao TB  Milk-Yomilk-co Ke- CK 1-Vinh Thang_DU TOAN CV 23-9 ++++ 3 2 3" xfId="23944"/>
    <cellStyle name="T_Cac bao cao TB  Milk-Yomilk-co Ke- CK 1-Vinh Thang_DU TOAN CV 23-9 ++++ 3 3" xfId="23945"/>
    <cellStyle name="T_Cac bao cao TB  Milk-Yomilk-co Ke- CK 1-Vinh Thang_DU TOAN CV 23-9 ++++ 3 4" xfId="23946"/>
    <cellStyle name="T_Cac bao cao TB  Milk-Yomilk-co Ke- CK 1-Vinh Thang_DU TOAN CV 23-9 ++++ 3 5" xfId="23947"/>
    <cellStyle name="T_Cac bao cao TB  Milk-Yomilk-co Ke- CK 1-Vinh Thang_DU TOAN CV 23-9 ++++ 4" xfId="23948"/>
    <cellStyle name="T_Cac bao cao TB  Milk-Yomilk-co Ke- CK 1-Vinh Thang_DU TOAN CV 23-9 ++++ 4 2" xfId="23949"/>
    <cellStyle name="T_Cac bao cao TB  Milk-Yomilk-co Ke- CK 1-Vinh Thang_DU TOAN CV 23-9 ++++ 4 2 2" xfId="23950"/>
    <cellStyle name="T_Cac bao cao TB  Milk-Yomilk-co Ke- CK 1-Vinh Thang_DU TOAN CV 23-9 ++++ 4 2 3" xfId="23951"/>
    <cellStyle name="T_Cac bao cao TB  Milk-Yomilk-co Ke- CK 1-Vinh Thang_DU TOAN CV 23-9 ++++ 4 3" xfId="23952"/>
    <cellStyle name="T_Cac bao cao TB  Milk-Yomilk-co Ke- CK 1-Vinh Thang_DU TOAN CV 23-9 ++++ 4 4" xfId="23953"/>
    <cellStyle name="T_Cac bao cao TB  Milk-Yomilk-co Ke- CK 1-Vinh Thang_DU TOAN CV 23-9 ++++ 4 5" xfId="23954"/>
    <cellStyle name="T_Cac bao cao TB  Milk-Yomilk-co Ke- CK 1-Vinh Thang_DU TOAN CV 23-9 ++++ 5" xfId="23955"/>
    <cellStyle name="T_Cac bao cao TB  Milk-Yomilk-co Ke- CK 1-Vinh Thang_DU TOAN CV 23-9 ++++ 5 2" xfId="23956"/>
    <cellStyle name="T_Cac bao cao TB  Milk-Yomilk-co Ke- CK 1-Vinh Thang_DU TOAN CV 23-9 ++++ 5 2 2" xfId="23957"/>
    <cellStyle name="T_Cac bao cao TB  Milk-Yomilk-co Ke- CK 1-Vinh Thang_DU TOAN CV 23-9 ++++ 5 2 3" xfId="23958"/>
    <cellStyle name="T_Cac bao cao TB  Milk-Yomilk-co Ke- CK 1-Vinh Thang_DU TOAN CV 23-9 ++++ 5 3" xfId="23959"/>
    <cellStyle name="T_Cac bao cao TB  Milk-Yomilk-co Ke- CK 1-Vinh Thang_DU TOAN CV 23-9 ++++ 5 4" xfId="23960"/>
    <cellStyle name="T_Cac bao cao TB  Milk-Yomilk-co Ke- CK 1-Vinh Thang_DU TOAN CV 23-9 ++++ 5 5" xfId="23961"/>
    <cellStyle name="T_Cac bao cao TB  Milk-Yomilk-co Ke- CK 1-Vinh Thang_DU TOAN CV 23-9 ++++ 6" xfId="23962"/>
    <cellStyle name="T_Cac bao cao TB  Milk-Yomilk-co Ke- CK 1-Vinh Thang_DU TOAN CV 23-9 ++++ 6 2" xfId="23963"/>
    <cellStyle name="T_Cac bao cao TB  Milk-Yomilk-co Ke- CK 1-Vinh Thang_DU TOAN CV 23-9 ++++ 6 2 2" xfId="23964"/>
    <cellStyle name="T_Cac bao cao TB  Milk-Yomilk-co Ke- CK 1-Vinh Thang_DU TOAN CV 23-9 ++++ 6 2 3" xfId="23965"/>
    <cellStyle name="T_Cac bao cao TB  Milk-Yomilk-co Ke- CK 1-Vinh Thang_DU TOAN CV 23-9 ++++ 6 3" xfId="23966"/>
    <cellStyle name="T_Cac bao cao TB  Milk-Yomilk-co Ke- CK 1-Vinh Thang_DU TOAN CV 23-9 ++++ 6 4" xfId="23967"/>
    <cellStyle name="T_Cac bao cao TB  Milk-Yomilk-co Ke- CK 1-Vinh Thang_DU TOAN CV 23-9 ++++ 6 5" xfId="23968"/>
    <cellStyle name="T_Cac bao cao TB  Milk-Yomilk-co Ke- CK 1-Vinh Thang_DU TOAN CV 23-9 ++++ 7" xfId="23969"/>
    <cellStyle name="T_Cac bao cao TB  Milk-Yomilk-co Ke- CK 1-Vinh Thang_DU TOAN CV 23-9 ++++ 7 2" xfId="23970"/>
    <cellStyle name="T_Cac bao cao TB  Milk-Yomilk-co Ke- CK 1-Vinh Thang_DU TOAN CV 23-9 ++++ 7 3" xfId="23971"/>
    <cellStyle name="T_Cac bao cao TB  Milk-Yomilk-co Ke- CK 1-Vinh Thang_DU TOAN CV 23-9 ++++ 7 4" xfId="23972"/>
    <cellStyle name="T_Cac bao cao TB  Milk-Yomilk-co Ke- CK 1-Vinh Thang_DU TOAN CV 23-9 ++++ 8" xfId="23973"/>
    <cellStyle name="T_Cac bao cao TB  Milk-Yomilk-co Ke- CK 1-Vinh Thang_DU TOAN CV 23-9 ++++ 8 2" xfId="23974"/>
    <cellStyle name="T_Cac bao cao TB  Milk-Yomilk-co Ke- CK 1-Vinh Thang_DU TOAN CV 23-9 ++++ 8 3" xfId="23975"/>
    <cellStyle name="T_Cac bao cao TB  Milk-Yomilk-co Ke- CK 1-Vinh Thang_DU TOAN CV 23-9 ++++ 8 4" xfId="23976"/>
    <cellStyle name="T_Cac bao cao TB  Milk-Yomilk-co Ke- CK 1-Vinh Thang_DU TOAN CV 23-9 ++++ 9" xfId="23977"/>
    <cellStyle name="T_Cac bao cao TB  Milk-Yomilk-co Ke- CK 1-Vinh Thang_DU TOAN CV 23-9 ++++ 9 2" xfId="23978"/>
    <cellStyle name="T_Cac bao cao TB  Milk-Yomilk-co Ke- CK 1-Vinh Thang_DU TOAN CV 23-9 SUA" xfId="23979"/>
    <cellStyle name="T_Cac bao cao TB  Milk-Yomilk-co Ke- CK 1-Vinh Thang_DU TOAN CV 23-9 SUA 10" xfId="23980"/>
    <cellStyle name="T_Cac bao cao TB  Milk-Yomilk-co Ke- CK 1-Vinh Thang_DU TOAN CV 23-9 SUA 11" xfId="23981"/>
    <cellStyle name="T_Cac bao cao TB  Milk-Yomilk-co Ke- CK 1-Vinh Thang_DU TOAN CV 23-9 SUA 2" xfId="23982"/>
    <cellStyle name="T_Cac bao cao TB  Milk-Yomilk-co Ke- CK 1-Vinh Thang_DU TOAN CV 23-9 SUA 2 2" xfId="23983"/>
    <cellStyle name="T_Cac bao cao TB  Milk-Yomilk-co Ke- CK 1-Vinh Thang_DU TOAN CV 23-9 SUA 2 2 2" xfId="23984"/>
    <cellStyle name="T_Cac bao cao TB  Milk-Yomilk-co Ke- CK 1-Vinh Thang_DU TOAN CV 23-9 SUA 2 2 3" xfId="23985"/>
    <cellStyle name="T_Cac bao cao TB  Milk-Yomilk-co Ke- CK 1-Vinh Thang_DU TOAN CV 23-9 SUA 2 3" xfId="23986"/>
    <cellStyle name="T_Cac bao cao TB  Milk-Yomilk-co Ke- CK 1-Vinh Thang_DU TOAN CV 23-9 SUA 2 4" xfId="23987"/>
    <cellStyle name="T_Cac bao cao TB  Milk-Yomilk-co Ke- CK 1-Vinh Thang_DU TOAN CV 23-9 SUA 2 5" xfId="23988"/>
    <cellStyle name="T_Cac bao cao TB  Milk-Yomilk-co Ke- CK 1-Vinh Thang_DU TOAN CV 23-9 SUA 3" xfId="23989"/>
    <cellStyle name="T_Cac bao cao TB  Milk-Yomilk-co Ke- CK 1-Vinh Thang_DU TOAN CV 23-9 SUA 3 2" xfId="23990"/>
    <cellStyle name="T_Cac bao cao TB  Milk-Yomilk-co Ke- CK 1-Vinh Thang_DU TOAN CV 23-9 SUA 3 2 2" xfId="23991"/>
    <cellStyle name="T_Cac bao cao TB  Milk-Yomilk-co Ke- CK 1-Vinh Thang_DU TOAN CV 23-9 SUA 3 2 3" xfId="23992"/>
    <cellStyle name="T_Cac bao cao TB  Milk-Yomilk-co Ke- CK 1-Vinh Thang_DU TOAN CV 23-9 SUA 3 3" xfId="23993"/>
    <cellStyle name="T_Cac bao cao TB  Milk-Yomilk-co Ke- CK 1-Vinh Thang_DU TOAN CV 23-9 SUA 3 4" xfId="23994"/>
    <cellStyle name="T_Cac bao cao TB  Milk-Yomilk-co Ke- CK 1-Vinh Thang_DU TOAN CV 23-9 SUA 3 5" xfId="23995"/>
    <cellStyle name="T_Cac bao cao TB  Milk-Yomilk-co Ke- CK 1-Vinh Thang_DU TOAN CV 23-9 SUA 4" xfId="23996"/>
    <cellStyle name="T_Cac bao cao TB  Milk-Yomilk-co Ke- CK 1-Vinh Thang_DU TOAN CV 23-9 SUA 4 2" xfId="23997"/>
    <cellStyle name="T_Cac bao cao TB  Milk-Yomilk-co Ke- CK 1-Vinh Thang_DU TOAN CV 23-9 SUA 4 2 2" xfId="23998"/>
    <cellStyle name="T_Cac bao cao TB  Milk-Yomilk-co Ke- CK 1-Vinh Thang_DU TOAN CV 23-9 SUA 4 2 3" xfId="23999"/>
    <cellStyle name="T_Cac bao cao TB  Milk-Yomilk-co Ke- CK 1-Vinh Thang_DU TOAN CV 23-9 SUA 4 3" xfId="24000"/>
    <cellStyle name="T_Cac bao cao TB  Milk-Yomilk-co Ke- CK 1-Vinh Thang_DU TOAN CV 23-9 SUA 4 4" xfId="24001"/>
    <cellStyle name="T_Cac bao cao TB  Milk-Yomilk-co Ke- CK 1-Vinh Thang_DU TOAN CV 23-9 SUA 4 5" xfId="24002"/>
    <cellStyle name="T_Cac bao cao TB  Milk-Yomilk-co Ke- CK 1-Vinh Thang_DU TOAN CV 23-9 SUA 5" xfId="24003"/>
    <cellStyle name="T_Cac bao cao TB  Milk-Yomilk-co Ke- CK 1-Vinh Thang_DU TOAN CV 23-9 SUA 5 2" xfId="24004"/>
    <cellStyle name="T_Cac bao cao TB  Milk-Yomilk-co Ke- CK 1-Vinh Thang_DU TOAN CV 23-9 SUA 5 2 2" xfId="24005"/>
    <cellStyle name="T_Cac bao cao TB  Milk-Yomilk-co Ke- CK 1-Vinh Thang_DU TOAN CV 23-9 SUA 5 2 3" xfId="24006"/>
    <cellStyle name="T_Cac bao cao TB  Milk-Yomilk-co Ke- CK 1-Vinh Thang_DU TOAN CV 23-9 SUA 5 3" xfId="24007"/>
    <cellStyle name="T_Cac bao cao TB  Milk-Yomilk-co Ke- CK 1-Vinh Thang_DU TOAN CV 23-9 SUA 5 4" xfId="24008"/>
    <cellStyle name="T_Cac bao cao TB  Milk-Yomilk-co Ke- CK 1-Vinh Thang_DU TOAN CV 23-9 SUA 5 5" xfId="24009"/>
    <cellStyle name="T_Cac bao cao TB  Milk-Yomilk-co Ke- CK 1-Vinh Thang_DU TOAN CV 23-9 SUA 6" xfId="24010"/>
    <cellStyle name="T_Cac bao cao TB  Milk-Yomilk-co Ke- CK 1-Vinh Thang_DU TOAN CV 23-9 SUA 6 2" xfId="24011"/>
    <cellStyle name="T_Cac bao cao TB  Milk-Yomilk-co Ke- CK 1-Vinh Thang_DU TOAN CV 23-9 SUA 6 2 2" xfId="24012"/>
    <cellStyle name="T_Cac bao cao TB  Milk-Yomilk-co Ke- CK 1-Vinh Thang_DU TOAN CV 23-9 SUA 6 2 3" xfId="24013"/>
    <cellStyle name="T_Cac bao cao TB  Milk-Yomilk-co Ke- CK 1-Vinh Thang_DU TOAN CV 23-9 SUA 6 3" xfId="24014"/>
    <cellStyle name="T_Cac bao cao TB  Milk-Yomilk-co Ke- CK 1-Vinh Thang_DU TOAN CV 23-9 SUA 6 4" xfId="24015"/>
    <cellStyle name="T_Cac bao cao TB  Milk-Yomilk-co Ke- CK 1-Vinh Thang_DU TOAN CV 23-9 SUA 6 5" xfId="24016"/>
    <cellStyle name="T_Cac bao cao TB  Milk-Yomilk-co Ke- CK 1-Vinh Thang_DU TOAN CV 23-9 SUA 7" xfId="24017"/>
    <cellStyle name="T_Cac bao cao TB  Milk-Yomilk-co Ke- CK 1-Vinh Thang_DU TOAN CV 23-9 SUA 7 2" xfId="24018"/>
    <cellStyle name="T_Cac bao cao TB  Milk-Yomilk-co Ke- CK 1-Vinh Thang_DU TOAN CV 23-9 SUA 7 3" xfId="24019"/>
    <cellStyle name="T_Cac bao cao TB  Milk-Yomilk-co Ke- CK 1-Vinh Thang_DU TOAN CV 23-9 SUA 7 4" xfId="24020"/>
    <cellStyle name="T_Cac bao cao TB  Milk-Yomilk-co Ke- CK 1-Vinh Thang_DU TOAN CV 23-9 SUA 8" xfId="24021"/>
    <cellStyle name="T_Cac bao cao TB  Milk-Yomilk-co Ke- CK 1-Vinh Thang_DU TOAN CV 23-9 SUA 8 2" xfId="24022"/>
    <cellStyle name="T_Cac bao cao TB  Milk-Yomilk-co Ke- CK 1-Vinh Thang_DU TOAN CV 23-9 SUA 8 3" xfId="24023"/>
    <cellStyle name="T_Cac bao cao TB  Milk-Yomilk-co Ke- CK 1-Vinh Thang_DU TOAN CV 23-9 SUA 8 4" xfId="24024"/>
    <cellStyle name="T_Cac bao cao TB  Milk-Yomilk-co Ke- CK 1-Vinh Thang_DU TOAN CV 23-9 SUA 9" xfId="24025"/>
    <cellStyle name="T_Cac bao cao TB  Milk-Yomilk-co Ke- CK 1-Vinh Thang_DU TOAN CV 23-9 SUA 9 2" xfId="24026"/>
    <cellStyle name="T_Cac bao cao TB  Milk-Yomilk-co Ke- CK 1-Vinh Thang_DU TOAN CV tao dan (phan cay xanh)" xfId="24027"/>
    <cellStyle name="T_Cac bao cao TB  Milk-Yomilk-co Ke- CK 1-Vinh Thang_DU TOAN CV tao dan (phan cay xanh) 10" xfId="24028"/>
    <cellStyle name="T_Cac bao cao TB  Milk-Yomilk-co Ke- CK 1-Vinh Thang_DU TOAN CV tao dan (phan cay xanh) 11" xfId="24029"/>
    <cellStyle name="T_Cac bao cao TB  Milk-Yomilk-co Ke- CK 1-Vinh Thang_DU TOAN CV tao dan (phan cay xanh) 2" xfId="24030"/>
    <cellStyle name="T_Cac bao cao TB  Milk-Yomilk-co Ke- CK 1-Vinh Thang_DU TOAN CV tao dan (phan cay xanh) 2 2" xfId="24031"/>
    <cellStyle name="T_Cac bao cao TB  Milk-Yomilk-co Ke- CK 1-Vinh Thang_DU TOAN CV tao dan (phan cay xanh) 2 2 2" xfId="24032"/>
    <cellStyle name="T_Cac bao cao TB  Milk-Yomilk-co Ke- CK 1-Vinh Thang_DU TOAN CV tao dan (phan cay xanh) 2 2 3" xfId="24033"/>
    <cellStyle name="T_Cac bao cao TB  Milk-Yomilk-co Ke- CK 1-Vinh Thang_DU TOAN CV tao dan (phan cay xanh) 2 3" xfId="24034"/>
    <cellStyle name="T_Cac bao cao TB  Milk-Yomilk-co Ke- CK 1-Vinh Thang_DU TOAN CV tao dan (phan cay xanh) 2 4" xfId="24035"/>
    <cellStyle name="T_Cac bao cao TB  Milk-Yomilk-co Ke- CK 1-Vinh Thang_DU TOAN CV tao dan (phan cay xanh) 2 5" xfId="24036"/>
    <cellStyle name="T_Cac bao cao TB  Milk-Yomilk-co Ke- CK 1-Vinh Thang_DU TOAN CV tao dan (phan cay xanh) 3" xfId="24037"/>
    <cellStyle name="T_Cac bao cao TB  Milk-Yomilk-co Ke- CK 1-Vinh Thang_DU TOAN CV tao dan (phan cay xanh) 3 2" xfId="24038"/>
    <cellStyle name="T_Cac bao cao TB  Milk-Yomilk-co Ke- CK 1-Vinh Thang_DU TOAN CV tao dan (phan cay xanh) 3 2 2" xfId="24039"/>
    <cellStyle name="T_Cac bao cao TB  Milk-Yomilk-co Ke- CK 1-Vinh Thang_DU TOAN CV tao dan (phan cay xanh) 3 2 3" xfId="24040"/>
    <cellStyle name="T_Cac bao cao TB  Milk-Yomilk-co Ke- CK 1-Vinh Thang_DU TOAN CV tao dan (phan cay xanh) 3 3" xfId="24041"/>
    <cellStyle name="T_Cac bao cao TB  Milk-Yomilk-co Ke- CK 1-Vinh Thang_DU TOAN CV tao dan (phan cay xanh) 3 4" xfId="24042"/>
    <cellStyle name="T_Cac bao cao TB  Milk-Yomilk-co Ke- CK 1-Vinh Thang_DU TOAN CV tao dan (phan cay xanh) 3 5" xfId="24043"/>
    <cellStyle name="T_Cac bao cao TB  Milk-Yomilk-co Ke- CK 1-Vinh Thang_DU TOAN CV tao dan (phan cay xanh) 4" xfId="24044"/>
    <cellStyle name="T_Cac bao cao TB  Milk-Yomilk-co Ke- CK 1-Vinh Thang_DU TOAN CV tao dan (phan cay xanh) 4 2" xfId="24045"/>
    <cellStyle name="T_Cac bao cao TB  Milk-Yomilk-co Ke- CK 1-Vinh Thang_DU TOAN CV tao dan (phan cay xanh) 4 2 2" xfId="24046"/>
    <cellStyle name="T_Cac bao cao TB  Milk-Yomilk-co Ke- CK 1-Vinh Thang_DU TOAN CV tao dan (phan cay xanh) 4 2 3" xfId="24047"/>
    <cellStyle name="T_Cac bao cao TB  Milk-Yomilk-co Ke- CK 1-Vinh Thang_DU TOAN CV tao dan (phan cay xanh) 4 3" xfId="24048"/>
    <cellStyle name="T_Cac bao cao TB  Milk-Yomilk-co Ke- CK 1-Vinh Thang_DU TOAN CV tao dan (phan cay xanh) 4 4" xfId="24049"/>
    <cellStyle name="T_Cac bao cao TB  Milk-Yomilk-co Ke- CK 1-Vinh Thang_DU TOAN CV tao dan (phan cay xanh) 4 5" xfId="24050"/>
    <cellStyle name="T_Cac bao cao TB  Milk-Yomilk-co Ke- CK 1-Vinh Thang_DU TOAN CV tao dan (phan cay xanh) 5" xfId="24051"/>
    <cellStyle name="T_Cac bao cao TB  Milk-Yomilk-co Ke- CK 1-Vinh Thang_DU TOAN CV tao dan (phan cay xanh) 5 2" xfId="24052"/>
    <cellStyle name="T_Cac bao cao TB  Milk-Yomilk-co Ke- CK 1-Vinh Thang_DU TOAN CV tao dan (phan cay xanh) 5 2 2" xfId="24053"/>
    <cellStyle name="T_Cac bao cao TB  Milk-Yomilk-co Ke- CK 1-Vinh Thang_DU TOAN CV tao dan (phan cay xanh) 5 2 3" xfId="24054"/>
    <cellStyle name="T_Cac bao cao TB  Milk-Yomilk-co Ke- CK 1-Vinh Thang_DU TOAN CV tao dan (phan cay xanh) 5 3" xfId="24055"/>
    <cellStyle name="T_Cac bao cao TB  Milk-Yomilk-co Ke- CK 1-Vinh Thang_DU TOAN CV tao dan (phan cay xanh) 5 4" xfId="24056"/>
    <cellStyle name="T_Cac bao cao TB  Milk-Yomilk-co Ke- CK 1-Vinh Thang_DU TOAN CV tao dan (phan cay xanh) 5 5" xfId="24057"/>
    <cellStyle name="T_Cac bao cao TB  Milk-Yomilk-co Ke- CK 1-Vinh Thang_DU TOAN CV tao dan (phan cay xanh) 6" xfId="24058"/>
    <cellStyle name="T_Cac bao cao TB  Milk-Yomilk-co Ke- CK 1-Vinh Thang_DU TOAN CV tao dan (phan cay xanh) 6 2" xfId="24059"/>
    <cellStyle name="T_Cac bao cao TB  Milk-Yomilk-co Ke- CK 1-Vinh Thang_DU TOAN CV tao dan (phan cay xanh) 6 2 2" xfId="24060"/>
    <cellStyle name="T_Cac bao cao TB  Milk-Yomilk-co Ke- CK 1-Vinh Thang_DU TOAN CV tao dan (phan cay xanh) 6 2 3" xfId="24061"/>
    <cellStyle name="T_Cac bao cao TB  Milk-Yomilk-co Ke- CK 1-Vinh Thang_DU TOAN CV tao dan (phan cay xanh) 6 3" xfId="24062"/>
    <cellStyle name="T_Cac bao cao TB  Milk-Yomilk-co Ke- CK 1-Vinh Thang_DU TOAN CV tao dan (phan cay xanh) 6 4" xfId="24063"/>
    <cellStyle name="T_Cac bao cao TB  Milk-Yomilk-co Ke- CK 1-Vinh Thang_DU TOAN CV tao dan (phan cay xanh) 6 5" xfId="24064"/>
    <cellStyle name="T_Cac bao cao TB  Milk-Yomilk-co Ke- CK 1-Vinh Thang_DU TOAN CV tao dan (phan cay xanh) 7" xfId="24065"/>
    <cellStyle name="T_Cac bao cao TB  Milk-Yomilk-co Ke- CK 1-Vinh Thang_DU TOAN CV tao dan (phan cay xanh) 7 2" xfId="24066"/>
    <cellStyle name="T_Cac bao cao TB  Milk-Yomilk-co Ke- CK 1-Vinh Thang_DU TOAN CV tao dan (phan cay xanh) 7 3" xfId="24067"/>
    <cellStyle name="T_Cac bao cao TB  Milk-Yomilk-co Ke- CK 1-Vinh Thang_DU TOAN CV tao dan (phan cay xanh) 7 4" xfId="24068"/>
    <cellStyle name="T_Cac bao cao TB  Milk-Yomilk-co Ke- CK 1-Vinh Thang_DU TOAN CV tao dan (phan cay xanh) 8" xfId="24069"/>
    <cellStyle name="T_Cac bao cao TB  Milk-Yomilk-co Ke- CK 1-Vinh Thang_DU TOAN CV tao dan (phan cay xanh) 8 2" xfId="24070"/>
    <cellStyle name="T_Cac bao cao TB  Milk-Yomilk-co Ke- CK 1-Vinh Thang_DU TOAN CV tao dan (phan cay xanh) 8 3" xfId="24071"/>
    <cellStyle name="T_Cac bao cao TB  Milk-Yomilk-co Ke- CK 1-Vinh Thang_DU TOAN CV tao dan (phan cay xanh) 8 4" xfId="24072"/>
    <cellStyle name="T_Cac bao cao TB  Milk-Yomilk-co Ke- CK 1-Vinh Thang_DU TOAN CV tao dan (phan cay xanh) 9" xfId="24073"/>
    <cellStyle name="T_Cac bao cao TB  Milk-Yomilk-co Ke- CK 1-Vinh Thang_DU TOAN CV tao dan (phan cay xanh) 9 2" xfId="24074"/>
    <cellStyle name="T_Cac bao cao TB  Milk-Yomilk-co Ke- CK 1-Vinh Thang_KHO BAC NHA NUOC TIEN GIANG" xfId="24123"/>
    <cellStyle name="T_Cac bao cao TB  Milk-Yomilk-co Ke- CK 1-Vinh Thang_KHO BAC NHA NUOC TIEN GIANG 10" xfId="24124"/>
    <cellStyle name="T_Cac bao cao TB  Milk-Yomilk-co Ke- CK 1-Vinh Thang_KHO BAC NHA NUOC TIEN GIANG 11" xfId="24125"/>
    <cellStyle name="T_Cac bao cao TB  Milk-Yomilk-co Ke- CK 1-Vinh Thang_KHO BAC NHA NUOC TIEN GIANG 2" xfId="24126"/>
    <cellStyle name="T_Cac bao cao TB  Milk-Yomilk-co Ke- CK 1-Vinh Thang_KHO BAC NHA NUOC TIEN GIANG 2 2" xfId="24127"/>
    <cellStyle name="T_Cac bao cao TB  Milk-Yomilk-co Ke- CK 1-Vinh Thang_KHO BAC NHA NUOC TIEN GIANG 2 2 2" xfId="24128"/>
    <cellStyle name="T_Cac bao cao TB  Milk-Yomilk-co Ke- CK 1-Vinh Thang_KHO BAC NHA NUOC TIEN GIANG 2 2 3" xfId="24129"/>
    <cellStyle name="T_Cac bao cao TB  Milk-Yomilk-co Ke- CK 1-Vinh Thang_KHO BAC NHA NUOC TIEN GIANG 2 3" xfId="24130"/>
    <cellStyle name="T_Cac bao cao TB  Milk-Yomilk-co Ke- CK 1-Vinh Thang_KHO BAC NHA NUOC TIEN GIANG 2 4" xfId="24131"/>
    <cellStyle name="T_Cac bao cao TB  Milk-Yomilk-co Ke- CK 1-Vinh Thang_KHO BAC NHA NUOC TIEN GIANG 2 5" xfId="24132"/>
    <cellStyle name="T_Cac bao cao TB  Milk-Yomilk-co Ke- CK 1-Vinh Thang_KHO BAC NHA NUOC TIEN GIANG 3" xfId="24133"/>
    <cellStyle name="T_Cac bao cao TB  Milk-Yomilk-co Ke- CK 1-Vinh Thang_KHO BAC NHA NUOC TIEN GIANG 3 2" xfId="24134"/>
    <cellStyle name="T_Cac bao cao TB  Milk-Yomilk-co Ke- CK 1-Vinh Thang_KHO BAC NHA NUOC TIEN GIANG 3 2 2" xfId="24135"/>
    <cellStyle name="T_Cac bao cao TB  Milk-Yomilk-co Ke- CK 1-Vinh Thang_KHO BAC NHA NUOC TIEN GIANG 3 2 3" xfId="24136"/>
    <cellStyle name="T_Cac bao cao TB  Milk-Yomilk-co Ke- CK 1-Vinh Thang_KHO BAC NHA NUOC TIEN GIANG 3 3" xfId="24137"/>
    <cellStyle name="T_Cac bao cao TB  Milk-Yomilk-co Ke- CK 1-Vinh Thang_KHO BAC NHA NUOC TIEN GIANG 3 4" xfId="24138"/>
    <cellStyle name="T_Cac bao cao TB  Milk-Yomilk-co Ke- CK 1-Vinh Thang_KHO BAC NHA NUOC TIEN GIANG 3 5" xfId="24139"/>
    <cellStyle name="T_Cac bao cao TB  Milk-Yomilk-co Ke- CK 1-Vinh Thang_KHO BAC NHA NUOC TIEN GIANG 4" xfId="24140"/>
    <cellStyle name="T_Cac bao cao TB  Milk-Yomilk-co Ke- CK 1-Vinh Thang_KHO BAC NHA NUOC TIEN GIANG 4 2" xfId="24141"/>
    <cellStyle name="T_Cac bao cao TB  Milk-Yomilk-co Ke- CK 1-Vinh Thang_KHO BAC NHA NUOC TIEN GIANG 4 2 2" xfId="24142"/>
    <cellStyle name="T_Cac bao cao TB  Milk-Yomilk-co Ke- CK 1-Vinh Thang_KHO BAC NHA NUOC TIEN GIANG 4 2 3" xfId="24143"/>
    <cellStyle name="T_Cac bao cao TB  Milk-Yomilk-co Ke- CK 1-Vinh Thang_KHO BAC NHA NUOC TIEN GIANG 4 3" xfId="24144"/>
    <cellStyle name="T_Cac bao cao TB  Milk-Yomilk-co Ke- CK 1-Vinh Thang_KHO BAC NHA NUOC TIEN GIANG 4 4" xfId="24145"/>
    <cellStyle name="T_Cac bao cao TB  Milk-Yomilk-co Ke- CK 1-Vinh Thang_KHO BAC NHA NUOC TIEN GIANG 4 5" xfId="24146"/>
    <cellStyle name="T_Cac bao cao TB  Milk-Yomilk-co Ke- CK 1-Vinh Thang_KHO BAC NHA NUOC TIEN GIANG 5" xfId="24147"/>
    <cellStyle name="T_Cac bao cao TB  Milk-Yomilk-co Ke- CK 1-Vinh Thang_KHO BAC NHA NUOC TIEN GIANG 5 2" xfId="24148"/>
    <cellStyle name="T_Cac bao cao TB  Milk-Yomilk-co Ke- CK 1-Vinh Thang_KHO BAC NHA NUOC TIEN GIANG 5 2 2" xfId="24149"/>
    <cellStyle name="T_Cac bao cao TB  Milk-Yomilk-co Ke- CK 1-Vinh Thang_KHO BAC NHA NUOC TIEN GIANG 5 2 3" xfId="24150"/>
    <cellStyle name="T_Cac bao cao TB  Milk-Yomilk-co Ke- CK 1-Vinh Thang_KHO BAC NHA NUOC TIEN GIANG 5 3" xfId="24151"/>
    <cellStyle name="T_Cac bao cao TB  Milk-Yomilk-co Ke- CK 1-Vinh Thang_KHO BAC NHA NUOC TIEN GIANG 5 4" xfId="24152"/>
    <cellStyle name="T_Cac bao cao TB  Milk-Yomilk-co Ke- CK 1-Vinh Thang_KHO BAC NHA NUOC TIEN GIANG 5 5" xfId="24153"/>
    <cellStyle name="T_Cac bao cao TB  Milk-Yomilk-co Ke- CK 1-Vinh Thang_KHO BAC NHA NUOC TIEN GIANG 6" xfId="24154"/>
    <cellStyle name="T_Cac bao cao TB  Milk-Yomilk-co Ke- CK 1-Vinh Thang_KHO BAC NHA NUOC TIEN GIANG 6 2" xfId="24155"/>
    <cellStyle name="T_Cac bao cao TB  Milk-Yomilk-co Ke- CK 1-Vinh Thang_KHO BAC NHA NUOC TIEN GIANG 6 2 2" xfId="24156"/>
    <cellStyle name="T_Cac bao cao TB  Milk-Yomilk-co Ke- CK 1-Vinh Thang_KHO BAC NHA NUOC TIEN GIANG 6 2 3" xfId="24157"/>
    <cellStyle name="T_Cac bao cao TB  Milk-Yomilk-co Ke- CK 1-Vinh Thang_KHO BAC NHA NUOC TIEN GIANG 6 3" xfId="24158"/>
    <cellStyle name="T_Cac bao cao TB  Milk-Yomilk-co Ke- CK 1-Vinh Thang_KHO BAC NHA NUOC TIEN GIANG 6 4" xfId="24159"/>
    <cellStyle name="T_Cac bao cao TB  Milk-Yomilk-co Ke- CK 1-Vinh Thang_KHO BAC NHA NUOC TIEN GIANG 6 5" xfId="24160"/>
    <cellStyle name="T_Cac bao cao TB  Milk-Yomilk-co Ke- CK 1-Vinh Thang_KHO BAC NHA NUOC TIEN GIANG 7" xfId="24161"/>
    <cellStyle name="T_Cac bao cao TB  Milk-Yomilk-co Ke- CK 1-Vinh Thang_KHO BAC NHA NUOC TIEN GIANG 7 2" xfId="24162"/>
    <cellStyle name="T_Cac bao cao TB  Milk-Yomilk-co Ke- CK 1-Vinh Thang_KHO BAC NHA NUOC TIEN GIANG 7 3" xfId="24163"/>
    <cellStyle name="T_Cac bao cao TB  Milk-Yomilk-co Ke- CK 1-Vinh Thang_KHO BAC NHA NUOC TIEN GIANG 7 4" xfId="24164"/>
    <cellStyle name="T_Cac bao cao TB  Milk-Yomilk-co Ke- CK 1-Vinh Thang_KHO BAC NHA NUOC TIEN GIANG 8" xfId="24165"/>
    <cellStyle name="T_Cac bao cao TB  Milk-Yomilk-co Ke- CK 1-Vinh Thang_KHO BAC NHA NUOC TIEN GIANG 8 2" xfId="24166"/>
    <cellStyle name="T_Cac bao cao TB  Milk-Yomilk-co Ke- CK 1-Vinh Thang_KHO BAC NHA NUOC TIEN GIANG 8 3" xfId="24167"/>
    <cellStyle name="T_Cac bao cao TB  Milk-Yomilk-co Ke- CK 1-Vinh Thang_KHO BAC NHA NUOC TIEN GIANG 8 4" xfId="24168"/>
    <cellStyle name="T_Cac bao cao TB  Milk-Yomilk-co Ke- CK 1-Vinh Thang_KHO BAC NHA NUOC TIEN GIANG 9" xfId="24169"/>
    <cellStyle name="T_Cac bao cao TB  Milk-Yomilk-co Ke- CK 1-Vinh Thang_KHO BAC NHA NUOC TIEN GIANG 9 2" xfId="24170"/>
    <cellStyle name="T_Cac bao cao TB  Milk-Yomilk-co Ke- CK 1-Vinh Thang_KLCX" xfId="24075"/>
    <cellStyle name="T_Cac bao cao TB  Milk-Yomilk-co Ke- CK 1-Vinh Thang_KLCX 10" xfId="24076"/>
    <cellStyle name="T_Cac bao cao TB  Milk-Yomilk-co Ke- CK 1-Vinh Thang_KLCX 11" xfId="24077"/>
    <cellStyle name="T_Cac bao cao TB  Milk-Yomilk-co Ke- CK 1-Vinh Thang_KLCX 2" xfId="24078"/>
    <cellStyle name="T_Cac bao cao TB  Milk-Yomilk-co Ke- CK 1-Vinh Thang_KLCX 2 2" xfId="24079"/>
    <cellStyle name="T_Cac bao cao TB  Milk-Yomilk-co Ke- CK 1-Vinh Thang_KLCX 2 2 2" xfId="24080"/>
    <cellStyle name="T_Cac bao cao TB  Milk-Yomilk-co Ke- CK 1-Vinh Thang_KLCX 2 2 3" xfId="24081"/>
    <cellStyle name="T_Cac bao cao TB  Milk-Yomilk-co Ke- CK 1-Vinh Thang_KLCX 2 3" xfId="24082"/>
    <cellStyle name="T_Cac bao cao TB  Milk-Yomilk-co Ke- CK 1-Vinh Thang_KLCX 2 4" xfId="24083"/>
    <cellStyle name="T_Cac bao cao TB  Milk-Yomilk-co Ke- CK 1-Vinh Thang_KLCX 2 5" xfId="24084"/>
    <cellStyle name="T_Cac bao cao TB  Milk-Yomilk-co Ke- CK 1-Vinh Thang_KLCX 3" xfId="24085"/>
    <cellStyle name="T_Cac bao cao TB  Milk-Yomilk-co Ke- CK 1-Vinh Thang_KLCX 3 2" xfId="24086"/>
    <cellStyle name="T_Cac bao cao TB  Milk-Yomilk-co Ke- CK 1-Vinh Thang_KLCX 3 2 2" xfId="24087"/>
    <cellStyle name="T_Cac bao cao TB  Milk-Yomilk-co Ke- CK 1-Vinh Thang_KLCX 3 2 3" xfId="24088"/>
    <cellStyle name="T_Cac bao cao TB  Milk-Yomilk-co Ke- CK 1-Vinh Thang_KLCX 3 3" xfId="24089"/>
    <cellStyle name="T_Cac bao cao TB  Milk-Yomilk-co Ke- CK 1-Vinh Thang_KLCX 3 4" xfId="24090"/>
    <cellStyle name="T_Cac bao cao TB  Milk-Yomilk-co Ke- CK 1-Vinh Thang_KLCX 3 5" xfId="24091"/>
    <cellStyle name="T_Cac bao cao TB  Milk-Yomilk-co Ke- CK 1-Vinh Thang_KLCX 4" xfId="24092"/>
    <cellStyle name="T_Cac bao cao TB  Milk-Yomilk-co Ke- CK 1-Vinh Thang_KLCX 4 2" xfId="24093"/>
    <cellStyle name="T_Cac bao cao TB  Milk-Yomilk-co Ke- CK 1-Vinh Thang_KLCX 4 2 2" xfId="24094"/>
    <cellStyle name="T_Cac bao cao TB  Milk-Yomilk-co Ke- CK 1-Vinh Thang_KLCX 4 2 3" xfId="24095"/>
    <cellStyle name="T_Cac bao cao TB  Milk-Yomilk-co Ke- CK 1-Vinh Thang_KLCX 4 3" xfId="24096"/>
    <cellStyle name="T_Cac bao cao TB  Milk-Yomilk-co Ke- CK 1-Vinh Thang_KLCX 4 4" xfId="24097"/>
    <cellStyle name="T_Cac bao cao TB  Milk-Yomilk-co Ke- CK 1-Vinh Thang_KLCX 4 5" xfId="24098"/>
    <cellStyle name="T_Cac bao cao TB  Milk-Yomilk-co Ke- CK 1-Vinh Thang_KLCX 5" xfId="24099"/>
    <cellStyle name="T_Cac bao cao TB  Milk-Yomilk-co Ke- CK 1-Vinh Thang_KLCX 5 2" xfId="24100"/>
    <cellStyle name="T_Cac bao cao TB  Milk-Yomilk-co Ke- CK 1-Vinh Thang_KLCX 5 2 2" xfId="24101"/>
    <cellStyle name="T_Cac bao cao TB  Milk-Yomilk-co Ke- CK 1-Vinh Thang_KLCX 5 2 3" xfId="24102"/>
    <cellStyle name="T_Cac bao cao TB  Milk-Yomilk-co Ke- CK 1-Vinh Thang_KLCX 5 3" xfId="24103"/>
    <cellStyle name="T_Cac bao cao TB  Milk-Yomilk-co Ke- CK 1-Vinh Thang_KLCX 5 4" xfId="24104"/>
    <cellStyle name="T_Cac bao cao TB  Milk-Yomilk-co Ke- CK 1-Vinh Thang_KLCX 5 5" xfId="24105"/>
    <cellStyle name="T_Cac bao cao TB  Milk-Yomilk-co Ke- CK 1-Vinh Thang_KLCX 6" xfId="24106"/>
    <cellStyle name="T_Cac bao cao TB  Milk-Yomilk-co Ke- CK 1-Vinh Thang_KLCX 6 2" xfId="24107"/>
    <cellStyle name="T_Cac bao cao TB  Milk-Yomilk-co Ke- CK 1-Vinh Thang_KLCX 6 2 2" xfId="24108"/>
    <cellStyle name="T_Cac bao cao TB  Milk-Yomilk-co Ke- CK 1-Vinh Thang_KLCX 6 2 3" xfId="24109"/>
    <cellStyle name="T_Cac bao cao TB  Milk-Yomilk-co Ke- CK 1-Vinh Thang_KLCX 6 3" xfId="24110"/>
    <cellStyle name="T_Cac bao cao TB  Milk-Yomilk-co Ke- CK 1-Vinh Thang_KLCX 6 4" xfId="24111"/>
    <cellStyle name="T_Cac bao cao TB  Milk-Yomilk-co Ke- CK 1-Vinh Thang_KLCX 6 5" xfId="24112"/>
    <cellStyle name="T_Cac bao cao TB  Milk-Yomilk-co Ke- CK 1-Vinh Thang_KLCX 7" xfId="24113"/>
    <cellStyle name="T_Cac bao cao TB  Milk-Yomilk-co Ke- CK 1-Vinh Thang_KLCX 7 2" xfId="24114"/>
    <cellStyle name="T_Cac bao cao TB  Milk-Yomilk-co Ke- CK 1-Vinh Thang_KLCX 7 3" xfId="24115"/>
    <cellStyle name="T_Cac bao cao TB  Milk-Yomilk-co Ke- CK 1-Vinh Thang_KLCX 7 4" xfId="24116"/>
    <cellStyle name="T_Cac bao cao TB  Milk-Yomilk-co Ke- CK 1-Vinh Thang_KLCX 8" xfId="24117"/>
    <cellStyle name="T_Cac bao cao TB  Milk-Yomilk-co Ke- CK 1-Vinh Thang_KLCX 8 2" xfId="24118"/>
    <cellStyle name="T_Cac bao cao TB  Milk-Yomilk-co Ke- CK 1-Vinh Thang_KLCX 8 3" xfId="24119"/>
    <cellStyle name="T_Cac bao cao TB  Milk-Yomilk-co Ke- CK 1-Vinh Thang_KLCX 8 4" xfId="24120"/>
    <cellStyle name="T_Cac bao cao TB  Milk-Yomilk-co Ke- CK 1-Vinh Thang_KLCX 9" xfId="24121"/>
    <cellStyle name="T_Cac bao cao TB  Milk-Yomilk-co Ke- CK 1-Vinh Thang_KLCX 9 2" xfId="24122"/>
    <cellStyle name="T_Cac bao cao TB  Milk-Yomilk-co Ke- CK 1-Vinh Thang_NHCSXH HUYEN VINH LOI" xfId="24171"/>
    <cellStyle name="T_Cac bao cao TB  Milk-Yomilk-co Ke- CK 1-Vinh Thang_NHCSXH HUYEN VINH LOI 10" xfId="24172"/>
    <cellStyle name="T_Cac bao cao TB  Milk-Yomilk-co Ke- CK 1-Vinh Thang_NHCSXH HUYEN VINH LOI 11" xfId="24173"/>
    <cellStyle name="T_Cac bao cao TB  Milk-Yomilk-co Ke- CK 1-Vinh Thang_NHCSXH HUYEN VINH LOI 2" xfId="24174"/>
    <cellStyle name="T_Cac bao cao TB  Milk-Yomilk-co Ke- CK 1-Vinh Thang_NHCSXH HUYEN VINH LOI 2 2" xfId="24175"/>
    <cellStyle name="T_Cac bao cao TB  Milk-Yomilk-co Ke- CK 1-Vinh Thang_NHCSXH HUYEN VINH LOI 2 2 2" xfId="24176"/>
    <cellStyle name="T_Cac bao cao TB  Milk-Yomilk-co Ke- CK 1-Vinh Thang_NHCSXH HUYEN VINH LOI 2 2 3" xfId="24177"/>
    <cellStyle name="T_Cac bao cao TB  Milk-Yomilk-co Ke- CK 1-Vinh Thang_NHCSXH HUYEN VINH LOI 2 3" xfId="24178"/>
    <cellStyle name="T_Cac bao cao TB  Milk-Yomilk-co Ke- CK 1-Vinh Thang_NHCSXH HUYEN VINH LOI 2 4" xfId="24179"/>
    <cellStyle name="T_Cac bao cao TB  Milk-Yomilk-co Ke- CK 1-Vinh Thang_NHCSXH HUYEN VINH LOI 2 5" xfId="24180"/>
    <cellStyle name="T_Cac bao cao TB  Milk-Yomilk-co Ke- CK 1-Vinh Thang_NHCSXH HUYEN VINH LOI 3" xfId="24181"/>
    <cellStyle name="T_Cac bao cao TB  Milk-Yomilk-co Ke- CK 1-Vinh Thang_NHCSXH HUYEN VINH LOI 3 2" xfId="24182"/>
    <cellStyle name="T_Cac bao cao TB  Milk-Yomilk-co Ke- CK 1-Vinh Thang_NHCSXH HUYEN VINH LOI 3 2 2" xfId="24183"/>
    <cellStyle name="T_Cac bao cao TB  Milk-Yomilk-co Ke- CK 1-Vinh Thang_NHCSXH HUYEN VINH LOI 3 2 3" xfId="24184"/>
    <cellStyle name="T_Cac bao cao TB  Milk-Yomilk-co Ke- CK 1-Vinh Thang_NHCSXH HUYEN VINH LOI 3 3" xfId="24185"/>
    <cellStyle name="T_Cac bao cao TB  Milk-Yomilk-co Ke- CK 1-Vinh Thang_NHCSXH HUYEN VINH LOI 3 4" xfId="24186"/>
    <cellStyle name="T_Cac bao cao TB  Milk-Yomilk-co Ke- CK 1-Vinh Thang_NHCSXH HUYEN VINH LOI 3 5" xfId="24187"/>
    <cellStyle name="T_Cac bao cao TB  Milk-Yomilk-co Ke- CK 1-Vinh Thang_NHCSXH HUYEN VINH LOI 4" xfId="24188"/>
    <cellStyle name="T_Cac bao cao TB  Milk-Yomilk-co Ke- CK 1-Vinh Thang_NHCSXH HUYEN VINH LOI 4 2" xfId="24189"/>
    <cellStyle name="T_Cac bao cao TB  Milk-Yomilk-co Ke- CK 1-Vinh Thang_NHCSXH HUYEN VINH LOI 4 2 2" xfId="24190"/>
    <cellStyle name="T_Cac bao cao TB  Milk-Yomilk-co Ke- CK 1-Vinh Thang_NHCSXH HUYEN VINH LOI 4 2 3" xfId="24191"/>
    <cellStyle name="T_Cac bao cao TB  Milk-Yomilk-co Ke- CK 1-Vinh Thang_NHCSXH HUYEN VINH LOI 4 3" xfId="24192"/>
    <cellStyle name="T_Cac bao cao TB  Milk-Yomilk-co Ke- CK 1-Vinh Thang_NHCSXH HUYEN VINH LOI 4 4" xfId="24193"/>
    <cellStyle name="T_Cac bao cao TB  Milk-Yomilk-co Ke- CK 1-Vinh Thang_NHCSXH HUYEN VINH LOI 4 5" xfId="24194"/>
    <cellStyle name="T_Cac bao cao TB  Milk-Yomilk-co Ke- CK 1-Vinh Thang_NHCSXH HUYEN VINH LOI 5" xfId="24195"/>
    <cellStyle name="T_Cac bao cao TB  Milk-Yomilk-co Ke- CK 1-Vinh Thang_NHCSXH HUYEN VINH LOI 5 2" xfId="24196"/>
    <cellStyle name="T_Cac bao cao TB  Milk-Yomilk-co Ke- CK 1-Vinh Thang_NHCSXH HUYEN VINH LOI 5 2 2" xfId="24197"/>
    <cellStyle name="T_Cac bao cao TB  Milk-Yomilk-co Ke- CK 1-Vinh Thang_NHCSXH HUYEN VINH LOI 5 2 3" xfId="24198"/>
    <cellStyle name="T_Cac bao cao TB  Milk-Yomilk-co Ke- CK 1-Vinh Thang_NHCSXH HUYEN VINH LOI 5 3" xfId="24199"/>
    <cellStyle name="T_Cac bao cao TB  Milk-Yomilk-co Ke- CK 1-Vinh Thang_NHCSXH HUYEN VINH LOI 5 4" xfId="24200"/>
    <cellStyle name="T_Cac bao cao TB  Milk-Yomilk-co Ke- CK 1-Vinh Thang_NHCSXH HUYEN VINH LOI 5 5" xfId="24201"/>
    <cellStyle name="T_Cac bao cao TB  Milk-Yomilk-co Ke- CK 1-Vinh Thang_NHCSXH HUYEN VINH LOI 6" xfId="24202"/>
    <cellStyle name="T_Cac bao cao TB  Milk-Yomilk-co Ke- CK 1-Vinh Thang_NHCSXH HUYEN VINH LOI 6 2" xfId="24203"/>
    <cellStyle name="T_Cac bao cao TB  Milk-Yomilk-co Ke- CK 1-Vinh Thang_NHCSXH HUYEN VINH LOI 6 2 2" xfId="24204"/>
    <cellStyle name="T_Cac bao cao TB  Milk-Yomilk-co Ke- CK 1-Vinh Thang_NHCSXH HUYEN VINH LOI 6 2 3" xfId="24205"/>
    <cellStyle name="T_Cac bao cao TB  Milk-Yomilk-co Ke- CK 1-Vinh Thang_NHCSXH HUYEN VINH LOI 6 3" xfId="24206"/>
    <cellStyle name="T_Cac bao cao TB  Milk-Yomilk-co Ke- CK 1-Vinh Thang_NHCSXH HUYEN VINH LOI 6 4" xfId="24207"/>
    <cellStyle name="T_Cac bao cao TB  Milk-Yomilk-co Ke- CK 1-Vinh Thang_NHCSXH HUYEN VINH LOI 6 5" xfId="24208"/>
    <cellStyle name="T_Cac bao cao TB  Milk-Yomilk-co Ke- CK 1-Vinh Thang_NHCSXH HUYEN VINH LOI 7" xfId="24209"/>
    <cellStyle name="T_Cac bao cao TB  Milk-Yomilk-co Ke- CK 1-Vinh Thang_NHCSXH HUYEN VINH LOI 7 2" xfId="24210"/>
    <cellStyle name="T_Cac bao cao TB  Milk-Yomilk-co Ke- CK 1-Vinh Thang_NHCSXH HUYEN VINH LOI 7 3" xfId="24211"/>
    <cellStyle name="T_Cac bao cao TB  Milk-Yomilk-co Ke- CK 1-Vinh Thang_NHCSXH HUYEN VINH LOI 7 4" xfId="24212"/>
    <cellStyle name="T_Cac bao cao TB  Milk-Yomilk-co Ke- CK 1-Vinh Thang_NHCSXH HUYEN VINH LOI 8" xfId="24213"/>
    <cellStyle name="T_Cac bao cao TB  Milk-Yomilk-co Ke- CK 1-Vinh Thang_NHCSXH HUYEN VINH LOI 8 2" xfId="24214"/>
    <cellStyle name="T_Cac bao cao TB  Milk-Yomilk-co Ke- CK 1-Vinh Thang_NHCSXH HUYEN VINH LOI 8 3" xfId="24215"/>
    <cellStyle name="T_Cac bao cao TB  Milk-Yomilk-co Ke- CK 1-Vinh Thang_NHCSXH HUYEN VINH LOI 8 4" xfId="24216"/>
    <cellStyle name="T_Cac bao cao TB  Milk-Yomilk-co Ke- CK 1-Vinh Thang_NHCSXH HUYEN VINH LOI 9" xfId="24217"/>
    <cellStyle name="T_Cac bao cao TB  Milk-Yomilk-co Ke- CK 1-Vinh Thang_NHCSXH HUYEN VINH LOI 9 2" xfId="24218"/>
    <cellStyle name="T_Cac bao cao TB  Milk-Yomilk-co Ke- CK 1-Vinh Thang_PTVT CX" xfId="24219"/>
    <cellStyle name="T_Cac bao cao TB  Milk-Yomilk-co Ke- CK 1-Vinh Thang_PTVT CX 10" xfId="24220"/>
    <cellStyle name="T_Cac bao cao TB  Milk-Yomilk-co Ke- CK 1-Vinh Thang_PTVT CX 11" xfId="24221"/>
    <cellStyle name="T_Cac bao cao TB  Milk-Yomilk-co Ke- CK 1-Vinh Thang_PTVT CX 2" xfId="24222"/>
    <cellStyle name="T_Cac bao cao TB  Milk-Yomilk-co Ke- CK 1-Vinh Thang_PTVT CX 2 2" xfId="24223"/>
    <cellStyle name="T_Cac bao cao TB  Milk-Yomilk-co Ke- CK 1-Vinh Thang_PTVT CX 2 2 2" xfId="24224"/>
    <cellStyle name="T_Cac bao cao TB  Milk-Yomilk-co Ke- CK 1-Vinh Thang_PTVT CX 2 2 3" xfId="24225"/>
    <cellStyle name="T_Cac bao cao TB  Milk-Yomilk-co Ke- CK 1-Vinh Thang_PTVT CX 2 3" xfId="24226"/>
    <cellStyle name="T_Cac bao cao TB  Milk-Yomilk-co Ke- CK 1-Vinh Thang_PTVT CX 2 4" xfId="24227"/>
    <cellStyle name="T_Cac bao cao TB  Milk-Yomilk-co Ke- CK 1-Vinh Thang_PTVT CX 2 5" xfId="24228"/>
    <cellStyle name="T_Cac bao cao TB  Milk-Yomilk-co Ke- CK 1-Vinh Thang_PTVT CX 3" xfId="24229"/>
    <cellStyle name="T_Cac bao cao TB  Milk-Yomilk-co Ke- CK 1-Vinh Thang_PTVT CX 3 2" xfId="24230"/>
    <cellStyle name="T_Cac bao cao TB  Milk-Yomilk-co Ke- CK 1-Vinh Thang_PTVT CX 3 2 2" xfId="24231"/>
    <cellStyle name="T_Cac bao cao TB  Milk-Yomilk-co Ke- CK 1-Vinh Thang_PTVT CX 3 2 3" xfId="24232"/>
    <cellStyle name="T_Cac bao cao TB  Milk-Yomilk-co Ke- CK 1-Vinh Thang_PTVT CX 3 3" xfId="24233"/>
    <cellStyle name="T_Cac bao cao TB  Milk-Yomilk-co Ke- CK 1-Vinh Thang_PTVT CX 3 4" xfId="24234"/>
    <cellStyle name="T_Cac bao cao TB  Milk-Yomilk-co Ke- CK 1-Vinh Thang_PTVT CX 3 5" xfId="24235"/>
    <cellStyle name="T_Cac bao cao TB  Milk-Yomilk-co Ke- CK 1-Vinh Thang_PTVT CX 4" xfId="24236"/>
    <cellStyle name="T_Cac bao cao TB  Milk-Yomilk-co Ke- CK 1-Vinh Thang_PTVT CX 4 2" xfId="24237"/>
    <cellStyle name="T_Cac bao cao TB  Milk-Yomilk-co Ke- CK 1-Vinh Thang_PTVT CX 4 2 2" xfId="24238"/>
    <cellStyle name="T_Cac bao cao TB  Milk-Yomilk-co Ke- CK 1-Vinh Thang_PTVT CX 4 2 3" xfId="24239"/>
    <cellStyle name="T_Cac bao cao TB  Milk-Yomilk-co Ke- CK 1-Vinh Thang_PTVT CX 4 3" xfId="24240"/>
    <cellStyle name="T_Cac bao cao TB  Milk-Yomilk-co Ke- CK 1-Vinh Thang_PTVT CX 4 4" xfId="24241"/>
    <cellStyle name="T_Cac bao cao TB  Milk-Yomilk-co Ke- CK 1-Vinh Thang_PTVT CX 4 5" xfId="24242"/>
    <cellStyle name="T_Cac bao cao TB  Milk-Yomilk-co Ke- CK 1-Vinh Thang_PTVT CX 5" xfId="24243"/>
    <cellStyle name="T_Cac bao cao TB  Milk-Yomilk-co Ke- CK 1-Vinh Thang_PTVT CX 5 2" xfId="24244"/>
    <cellStyle name="T_Cac bao cao TB  Milk-Yomilk-co Ke- CK 1-Vinh Thang_PTVT CX 5 2 2" xfId="24245"/>
    <cellStyle name="T_Cac bao cao TB  Milk-Yomilk-co Ke- CK 1-Vinh Thang_PTVT CX 5 2 3" xfId="24246"/>
    <cellStyle name="T_Cac bao cao TB  Milk-Yomilk-co Ke- CK 1-Vinh Thang_PTVT CX 5 3" xfId="24247"/>
    <cellStyle name="T_Cac bao cao TB  Milk-Yomilk-co Ke- CK 1-Vinh Thang_PTVT CX 5 4" xfId="24248"/>
    <cellStyle name="T_Cac bao cao TB  Milk-Yomilk-co Ke- CK 1-Vinh Thang_PTVT CX 5 5" xfId="24249"/>
    <cellStyle name="T_Cac bao cao TB  Milk-Yomilk-co Ke- CK 1-Vinh Thang_PTVT CX 6" xfId="24250"/>
    <cellStyle name="T_Cac bao cao TB  Milk-Yomilk-co Ke- CK 1-Vinh Thang_PTVT CX 6 2" xfId="24251"/>
    <cellStyle name="T_Cac bao cao TB  Milk-Yomilk-co Ke- CK 1-Vinh Thang_PTVT CX 6 2 2" xfId="24252"/>
    <cellStyle name="T_Cac bao cao TB  Milk-Yomilk-co Ke- CK 1-Vinh Thang_PTVT CX 6 2 3" xfId="24253"/>
    <cellStyle name="T_Cac bao cao TB  Milk-Yomilk-co Ke- CK 1-Vinh Thang_PTVT CX 6 3" xfId="24254"/>
    <cellStyle name="T_Cac bao cao TB  Milk-Yomilk-co Ke- CK 1-Vinh Thang_PTVT CX 6 4" xfId="24255"/>
    <cellStyle name="T_Cac bao cao TB  Milk-Yomilk-co Ke- CK 1-Vinh Thang_PTVT CX 6 5" xfId="24256"/>
    <cellStyle name="T_Cac bao cao TB  Milk-Yomilk-co Ke- CK 1-Vinh Thang_PTVT CX 7" xfId="24257"/>
    <cellStyle name="T_Cac bao cao TB  Milk-Yomilk-co Ke- CK 1-Vinh Thang_PTVT CX 7 2" xfId="24258"/>
    <cellStyle name="T_Cac bao cao TB  Milk-Yomilk-co Ke- CK 1-Vinh Thang_PTVT CX 7 3" xfId="24259"/>
    <cellStyle name="T_Cac bao cao TB  Milk-Yomilk-co Ke- CK 1-Vinh Thang_PTVT CX 7 4" xfId="24260"/>
    <cellStyle name="T_Cac bao cao TB  Milk-Yomilk-co Ke- CK 1-Vinh Thang_PTVT CX 8" xfId="24261"/>
    <cellStyle name="T_Cac bao cao TB  Milk-Yomilk-co Ke- CK 1-Vinh Thang_PTVT CX 8 2" xfId="24262"/>
    <cellStyle name="T_Cac bao cao TB  Milk-Yomilk-co Ke- CK 1-Vinh Thang_PTVT CX 8 3" xfId="24263"/>
    <cellStyle name="T_Cac bao cao TB  Milk-Yomilk-co Ke- CK 1-Vinh Thang_PTVT CX 8 4" xfId="24264"/>
    <cellStyle name="T_Cac bao cao TB  Milk-Yomilk-co Ke- CK 1-Vinh Thang_PTVT CX 9" xfId="24265"/>
    <cellStyle name="T_Cac bao cao TB  Milk-Yomilk-co Ke- CK 1-Vinh Thang_PTVT CX 9 2" xfId="24266"/>
    <cellStyle name="T_Cac bao cao TB  Milk-Yomilk-co Ke- CK 1-Vinh Thang_thiet bi tao dan" xfId="24363"/>
    <cellStyle name="T_Cac bao cao TB  Milk-Yomilk-co Ke- CK 1-Vinh Thang_thiet bi tao dan 10" xfId="24364"/>
    <cellStyle name="T_Cac bao cao TB  Milk-Yomilk-co Ke- CK 1-Vinh Thang_thiet bi tao dan 11" xfId="24365"/>
    <cellStyle name="T_Cac bao cao TB  Milk-Yomilk-co Ke- CK 1-Vinh Thang_thiet bi tao dan 2" xfId="24366"/>
    <cellStyle name="T_Cac bao cao TB  Milk-Yomilk-co Ke- CK 1-Vinh Thang_thiet bi tao dan 2 2" xfId="24367"/>
    <cellStyle name="T_Cac bao cao TB  Milk-Yomilk-co Ke- CK 1-Vinh Thang_thiet bi tao dan 2 2 2" xfId="24368"/>
    <cellStyle name="T_Cac bao cao TB  Milk-Yomilk-co Ke- CK 1-Vinh Thang_thiet bi tao dan 2 2 3" xfId="24369"/>
    <cellStyle name="T_Cac bao cao TB  Milk-Yomilk-co Ke- CK 1-Vinh Thang_thiet bi tao dan 2 3" xfId="24370"/>
    <cellStyle name="T_Cac bao cao TB  Milk-Yomilk-co Ke- CK 1-Vinh Thang_thiet bi tao dan 2 4" xfId="24371"/>
    <cellStyle name="T_Cac bao cao TB  Milk-Yomilk-co Ke- CK 1-Vinh Thang_thiet bi tao dan 2 5" xfId="24372"/>
    <cellStyle name="T_Cac bao cao TB  Milk-Yomilk-co Ke- CK 1-Vinh Thang_thiet bi tao dan 3" xfId="24373"/>
    <cellStyle name="T_Cac bao cao TB  Milk-Yomilk-co Ke- CK 1-Vinh Thang_thiet bi tao dan 3 2" xfId="24374"/>
    <cellStyle name="T_Cac bao cao TB  Milk-Yomilk-co Ke- CK 1-Vinh Thang_thiet bi tao dan 3 2 2" xfId="24375"/>
    <cellStyle name="T_Cac bao cao TB  Milk-Yomilk-co Ke- CK 1-Vinh Thang_thiet bi tao dan 3 2 3" xfId="24376"/>
    <cellStyle name="T_Cac bao cao TB  Milk-Yomilk-co Ke- CK 1-Vinh Thang_thiet bi tao dan 3 3" xfId="24377"/>
    <cellStyle name="T_Cac bao cao TB  Milk-Yomilk-co Ke- CK 1-Vinh Thang_thiet bi tao dan 3 4" xfId="24378"/>
    <cellStyle name="T_Cac bao cao TB  Milk-Yomilk-co Ke- CK 1-Vinh Thang_thiet bi tao dan 3 5" xfId="24379"/>
    <cellStyle name="T_Cac bao cao TB  Milk-Yomilk-co Ke- CK 1-Vinh Thang_thiet bi tao dan 4" xfId="24380"/>
    <cellStyle name="T_Cac bao cao TB  Milk-Yomilk-co Ke- CK 1-Vinh Thang_thiet bi tao dan 4 2" xfId="24381"/>
    <cellStyle name="T_Cac bao cao TB  Milk-Yomilk-co Ke- CK 1-Vinh Thang_thiet bi tao dan 4 2 2" xfId="24382"/>
    <cellStyle name="T_Cac bao cao TB  Milk-Yomilk-co Ke- CK 1-Vinh Thang_thiet bi tao dan 4 2 3" xfId="24383"/>
    <cellStyle name="T_Cac bao cao TB  Milk-Yomilk-co Ke- CK 1-Vinh Thang_thiet bi tao dan 4 3" xfId="24384"/>
    <cellStyle name="T_Cac bao cao TB  Milk-Yomilk-co Ke- CK 1-Vinh Thang_thiet bi tao dan 4 4" xfId="24385"/>
    <cellStyle name="T_Cac bao cao TB  Milk-Yomilk-co Ke- CK 1-Vinh Thang_thiet bi tao dan 4 5" xfId="24386"/>
    <cellStyle name="T_Cac bao cao TB  Milk-Yomilk-co Ke- CK 1-Vinh Thang_thiet bi tao dan 5" xfId="24387"/>
    <cellStyle name="T_Cac bao cao TB  Milk-Yomilk-co Ke- CK 1-Vinh Thang_thiet bi tao dan 5 2" xfId="24388"/>
    <cellStyle name="T_Cac bao cao TB  Milk-Yomilk-co Ke- CK 1-Vinh Thang_thiet bi tao dan 5 2 2" xfId="24389"/>
    <cellStyle name="T_Cac bao cao TB  Milk-Yomilk-co Ke- CK 1-Vinh Thang_thiet bi tao dan 5 2 3" xfId="24390"/>
    <cellStyle name="T_Cac bao cao TB  Milk-Yomilk-co Ke- CK 1-Vinh Thang_thiet bi tao dan 5 3" xfId="24391"/>
    <cellStyle name="T_Cac bao cao TB  Milk-Yomilk-co Ke- CK 1-Vinh Thang_thiet bi tao dan 5 4" xfId="24392"/>
    <cellStyle name="T_Cac bao cao TB  Milk-Yomilk-co Ke- CK 1-Vinh Thang_thiet bi tao dan 5 5" xfId="24393"/>
    <cellStyle name="T_Cac bao cao TB  Milk-Yomilk-co Ke- CK 1-Vinh Thang_thiet bi tao dan 6" xfId="24394"/>
    <cellStyle name="T_Cac bao cao TB  Milk-Yomilk-co Ke- CK 1-Vinh Thang_thiet bi tao dan 6 2" xfId="24395"/>
    <cellStyle name="T_Cac bao cao TB  Milk-Yomilk-co Ke- CK 1-Vinh Thang_thiet bi tao dan 6 2 2" xfId="24396"/>
    <cellStyle name="T_Cac bao cao TB  Milk-Yomilk-co Ke- CK 1-Vinh Thang_thiet bi tao dan 6 2 3" xfId="24397"/>
    <cellStyle name="T_Cac bao cao TB  Milk-Yomilk-co Ke- CK 1-Vinh Thang_thiet bi tao dan 6 3" xfId="24398"/>
    <cellStyle name="T_Cac bao cao TB  Milk-Yomilk-co Ke- CK 1-Vinh Thang_thiet bi tao dan 6 4" xfId="24399"/>
    <cellStyle name="T_Cac bao cao TB  Milk-Yomilk-co Ke- CK 1-Vinh Thang_thiet bi tao dan 6 5" xfId="24400"/>
    <cellStyle name="T_Cac bao cao TB  Milk-Yomilk-co Ke- CK 1-Vinh Thang_thiet bi tao dan 7" xfId="24401"/>
    <cellStyle name="T_Cac bao cao TB  Milk-Yomilk-co Ke- CK 1-Vinh Thang_thiet bi tao dan 7 2" xfId="24402"/>
    <cellStyle name="T_Cac bao cao TB  Milk-Yomilk-co Ke- CK 1-Vinh Thang_thiet bi tao dan 7 3" xfId="24403"/>
    <cellStyle name="T_Cac bao cao TB  Milk-Yomilk-co Ke- CK 1-Vinh Thang_thiet bi tao dan 7 4" xfId="24404"/>
    <cellStyle name="T_Cac bao cao TB  Milk-Yomilk-co Ke- CK 1-Vinh Thang_thiet bi tao dan 8" xfId="24405"/>
    <cellStyle name="T_Cac bao cao TB  Milk-Yomilk-co Ke- CK 1-Vinh Thang_thiet bi tao dan 8 2" xfId="24406"/>
    <cellStyle name="T_Cac bao cao TB  Milk-Yomilk-co Ke- CK 1-Vinh Thang_thiet bi tao dan 8 3" xfId="24407"/>
    <cellStyle name="T_Cac bao cao TB  Milk-Yomilk-co Ke- CK 1-Vinh Thang_thiet bi tao dan 8 4" xfId="24408"/>
    <cellStyle name="T_Cac bao cao TB  Milk-Yomilk-co Ke- CK 1-Vinh Thang_thiet bi tao dan 9" xfId="24409"/>
    <cellStyle name="T_Cac bao cao TB  Milk-Yomilk-co Ke- CK 1-Vinh Thang_thiet bi tao dan 9 2" xfId="24410"/>
    <cellStyle name="T_Cac bao cao TB  Milk-Yomilk-co Ke- CK 1-Vinh Thang_TONG DU TOAN CV TAO DAN" xfId="24267"/>
    <cellStyle name="T_Cac bao cao TB  Milk-Yomilk-co Ke- CK 1-Vinh Thang_TONG DU TOAN CV TAO DAN 10" xfId="24268"/>
    <cellStyle name="T_Cac bao cao TB  Milk-Yomilk-co Ke- CK 1-Vinh Thang_TONG DU TOAN CV TAO DAN 11" xfId="24269"/>
    <cellStyle name="T_Cac bao cao TB  Milk-Yomilk-co Ke- CK 1-Vinh Thang_TONG DU TOAN CV TAO DAN 2" xfId="24270"/>
    <cellStyle name="T_Cac bao cao TB  Milk-Yomilk-co Ke- CK 1-Vinh Thang_TONG DU TOAN CV TAO DAN 2 2" xfId="24271"/>
    <cellStyle name="T_Cac bao cao TB  Milk-Yomilk-co Ke- CK 1-Vinh Thang_TONG DU TOAN CV TAO DAN 2 2 2" xfId="24272"/>
    <cellStyle name="T_Cac bao cao TB  Milk-Yomilk-co Ke- CK 1-Vinh Thang_TONG DU TOAN CV TAO DAN 2 2 3" xfId="24273"/>
    <cellStyle name="T_Cac bao cao TB  Milk-Yomilk-co Ke- CK 1-Vinh Thang_TONG DU TOAN CV TAO DAN 2 3" xfId="24274"/>
    <cellStyle name="T_Cac bao cao TB  Milk-Yomilk-co Ke- CK 1-Vinh Thang_TONG DU TOAN CV TAO DAN 2 4" xfId="24275"/>
    <cellStyle name="T_Cac bao cao TB  Milk-Yomilk-co Ke- CK 1-Vinh Thang_TONG DU TOAN CV TAO DAN 2 5" xfId="24276"/>
    <cellStyle name="T_Cac bao cao TB  Milk-Yomilk-co Ke- CK 1-Vinh Thang_TONG DU TOAN CV TAO DAN 3" xfId="24277"/>
    <cellStyle name="T_Cac bao cao TB  Milk-Yomilk-co Ke- CK 1-Vinh Thang_TONG DU TOAN CV TAO DAN 3 2" xfId="24278"/>
    <cellStyle name="T_Cac bao cao TB  Milk-Yomilk-co Ke- CK 1-Vinh Thang_TONG DU TOAN CV TAO DAN 3 2 2" xfId="24279"/>
    <cellStyle name="T_Cac bao cao TB  Milk-Yomilk-co Ke- CK 1-Vinh Thang_TONG DU TOAN CV TAO DAN 3 2 3" xfId="24280"/>
    <cellStyle name="T_Cac bao cao TB  Milk-Yomilk-co Ke- CK 1-Vinh Thang_TONG DU TOAN CV TAO DAN 3 3" xfId="24281"/>
    <cellStyle name="T_Cac bao cao TB  Milk-Yomilk-co Ke- CK 1-Vinh Thang_TONG DU TOAN CV TAO DAN 3 4" xfId="24282"/>
    <cellStyle name="T_Cac bao cao TB  Milk-Yomilk-co Ke- CK 1-Vinh Thang_TONG DU TOAN CV TAO DAN 3 5" xfId="24283"/>
    <cellStyle name="T_Cac bao cao TB  Milk-Yomilk-co Ke- CK 1-Vinh Thang_TONG DU TOAN CV TAO DAN 4" xfId="24284"/>
    <cellStyle name="T_Cac bao cao TB  Milk-Yomilk-co Ke- CK 1-Vinh Thang_TONG DU TOAN CV TAO DAN 4 2" xfId="24285"/>
    <cellStyle name="T_Cac bao cao TB  Milk-Yomilk-co Ke- CK 1-Vinh Thang_TONG DU TOAN CV TAO DAN 4 2 2" xfId="24286"/>
    <cellStyle name="T_Cac bao cao TB  Milk-Yomilk-co Ke- CK 1-Vinh Thang_TONG DU TOAN CV TAO DAN 4 2 3" xfId="24287"/>
    <cellStyle name="T_Cac bao cao TB  Milk-Yomilk-co Ke- CK 1-Vinh Thang_TONG DU TOAN CV TAO DAN 4 3" xfId="24288"/>
    <cellStyle name="T_Cac bao cao TB  Milk-Yomilk-co Ke- CK 1-Vinh Thang_TONG DU TOAN CV TAO DAN 4 4" xfId="24289"/>
    <cellStyle name="T_Cac bao cao TB  Milk-Yomilk-co Ke- CK 1-Vinh Thang_TONG DU TOAN CV TAO DAN 4 5" xfId="24290"/>
    <cellStyle name="T_Cac bao cao TB  Milk-Yomilk-co Ke- CK 1-Vinh Thang_TONG DU TOAN CV TAO DAN 5" xfId="24291"/>
    <cellStyle name="T_Cac bao cao TB  Milk-Yomilk-co Ke- CK 1-Vinh Thang_TONG DU TOAN CV TAO DAN 5 2" xfId="24292"/>
    <cellStyle name="T_Cac bao cao TB  Milk-Yomilk-co Ke- CK 1-Vinh Thang_TONG DU TOAN CV TAO DAN 5 2 2" xfId="24293"/>
    <cellStyle name="T_Cac bao cao TB  Milk-Yomilk-co Ke- CK 1-Vinh Thang_TONG DU TOAN CV TAO DAN 5 2 3" xfId="24294"/>
    <cellStyle name="T_Cac bao cao TB  Milk-Yomilk-co Ke- CK 1-Vinh Thang_TONG DU TOAN CV TAO DAN 5 3" xfId="24295"/>
    <cellStyle name="T_Cac bao cao TB  Milk-Yomilk-co Ke- CK 1-Vinh Thang_TONG DU TOAN CV TAO DAN 5 4" xfId="24296"/>
    <cellStyle name="T_Cac bao cao TB  Milk-Yomilk-co Ke- CK 1-Vinh Thang_TONG DU TOAN CV TAO DAN 5 5" xfId="24297"/>
    <cellStyle name="T_Cac bao cao TB  Milk-Yomilk-co Ke- CK 1-Vinh Thang_TONG DU TOAN CV TAO DAN 6" xfId="24298"/>
    <cellStyle name="T_Cac bao cao TB  Milk-Yomilk-co Ke- CK 1-Vinh Thang_TONG DU TOAN CV TAO DAN 6 2" xfId="24299"/>
    <cellStyle name="T_Cac bao cao TB  Milk-Yomilk-co Ke- CK 1-Vinh Thang_TONG DU TOAN CV TAO DAN 6 2 2" xfId="24300"/>
    <cellStyle name="T_Cac bao cao TB  Milk-Yomilk-co Ke- CK 1-Vinh Thang_TONG DU TOAN CV TAO DAN 6 2 3" xfId="24301"/>
    <cellStyle name="T_Cac bao cao TB  Milk-Yomilk-co Ke- CK 1-Vinh Thang_TONG DU TOAN CV TAO DAN 6 3" xfId="24302"/>
    <cellStyle name="T_Cac bao cao TB  Milk-Yomilk-co Ke- CK 1-Vinh Thang_TONG DU TOAN CV TAO DAN 6 4" xfId="24303"/>
    <cellStyle name="T_Cac bao cao TB  Milk-Yomilk-co Ke- CK 1-Vinh Thang_TONG DU TOAN CV TAO DAN 6 5" xfId="24304"/>
    <cellStyle name="T_Cac bao cao TB  Milk-Yomilk-co Ke- CK 1-Vinh Thang_TONG DU TOAN CV TAO DAN 7" xfId="24305"/>
    <cellStyle name="T_Cac bao cao TB  Milk-Yomilk-co Ke- CK 1-Vinh Thang_TONG DU TOAN CV TAO DAN 7 2" xfId="24306"/>
    <cellStyle name="T_Cac bao cao TB  Milk-Yomilk-co Ke- CK 1-Vinh Thang_TONG DU TOAN CV TAO DAN 7 3" xfId="24307"/>
    <cellStyle name="T_Cac bao cao TB  Milk-Yomilk-co Ke- CK 1-Vinh Thang_TONG DU TOAN CV TAO DAN 7 4" xfId="24308"/>
    <cellStyle name="T_Cac bao cao TB  Milk-Yomilk-co Ke- CK 1-Vinh Thang_TONG DU TOAN CV TAO DAN 8" xfId="24309"/>
    <cellStyle name="T_Cac bao cao TB  Milk-Yomilk-co Ke- CK 1-Vinh Thang_TONG DU TOAN CV TAO DAN 8 2" xfId="24310"/>
    <cellStyle name="T_Cac bao cao TB  Milk-Yomilk-co Ke- CK 1-Vinh Thang_TONG DU TOAN CV TAO DAN 8 3" xfId="24311"/>
    <cellStyle name="T_Cac bao cao TB  Milk-Yomilk-co Ke- CK 1-Vinh Thang_TONG DU TOAN CV TAO DAN 8 4" xfId="24312"/>
    <cellStyle name="T_Cac bao cao TB  Milk-Yomilk-co Ke- CK 1-Vinh Thang_TONG DU TOAN CV TAO DAN 9" xfId="24313"/>
    <cellStyle name="T_Cac bao cao TB  Milk-Yomilk-co Ke- CK 1-Vinh Thang_TONG DU TOAN CV TAO DAN 9 2" xfId="24314"/>
    <cellStyle name="T_Cac bao cao TB  Milk-Yomilk-co Ke- CK 1-Vinh Thang_TONG DU TOAN CV TAO DAN hoan chinh" xfId="24315"/>
    <cellStyle name="T_Cac bao cao TB  Milk-Yomilk-co Ke- CK 1-Vinh Thang_TONG DU TOAN CV TAO DAN hoan chinh 10" xfId="24316"/>
    <cellStyle name="T_Cac bao cao TB  Milk-Yomilk-co Ke- CK 1-Vinh Thang_TONG DU TOAN CV TAO DAN hoan chinh 11" xfId="24317"/>
    <cellStyle name="T_Cac bao cao TB  Milk-Yomilk-co Ke- CK 1-Vinh Thang_TONG DU TOAN CV TAO DAN hoan chinh 2" xfId="24318"/>
    <cellStyle name="T_Cac bao cao TB  Milk-Yomilk-co Ke- CK 1-Vinh Thang_TONG DU TOAN CV TAO DAN hoan chinh 2 2" xfId="24319"/>
    <cellStyle name="T_Cac bao cao TB  Milk-Yomilk-co Ke- CK 1-Vinh Thang_TONG DU TOAN CV TAO DAN hoan chinh 2 2 2" xfId="24320"/>
    <cellStyle name="T_Cac bao cao TB  Milk-Yomilk-co Ke- CK 1-Vinh Thang_TONG DU TOAN CV TAO DAN hoan chinh 2 2 3" xfId="24321"/>
    <cellStyle name="T_Cac bao cao TB  Milk-Yomilk-co Ke- CK 1-Vinh Thang_TONG DU TOAN CV TAO DAN hoan chinh 2 3" xfId="24322"/>
    <cellStyle name="T_Cac bao cao TB  Milk-Yomilk-co Ke- CK 1-Vinh Thang_TONG DU TOAN CV TAO DAN hoan chinh 2 4" xfId="24323"/>
    <cellStyle name="T_Cac bao cao TB  Milk-Yomilk-co Ke- CK 1-Vinh Thang_TONG DU TOAN CV TAO DAN hoan chinh 2 5" xfId="24324"/>
    <cellStyle name="T_Cac bao cao TB  Milk-Yomilk-co Ke- CK 1-Vinh Thang_TONG DU TOAN CV TAO DAN hoan chinh 3" xfId="24325"/>
    <cellStyle name="T_Cac bao cao TB  Milk-Yomilk-co Ke- CK 1-Vinh Thang_TONG DU TOAN CV TAO DAN hoan chinh 3 2" xfId="24326"/>
    <cellStyle name="T_Cac bao cao TB  Milk-Yomilk-co Ke- CK 1-Vinh Thang_TONG DU TOAN CV TAO DAN hoan chinh 3 2 2" xfId="24327"/>
    <cellStyle name="T_Cac bao cao TB  Milk-Yomilk-co Ke- CK 1-Vinh Thang_TONG DU TOAN CV TAO DAN hoan chinh 3 2 3" xfId="24328"/>
    <cellStyle name="T_Cac bao cao TB  Milk-Yomilk-co Ke- CK 1-Vinh Thang_TONG DU TOAN CV TAO DAN hoan chinh 3 3" xfId="24329"/>
    <cellStyle name="T_Cac bao cao TB  Milk-Yomilk-co Ke- CK 1-Vinh Thang_TONG DU TOAN CV TAO DAN hoan chinh 3 4" xfId="24330"/>
    <cellStyle name="T_Cac bao cao TB  Milk-Yomilk-co Ke- CK 1-Vinh Thang_TONG DU TOAN CV TAO DAN hoan chinh 3 5" xfId="24331"/>
    <cellStyle name="T_Cac bao cao TB  Milk-Yomilk-co Ke- CK 1-Vinh Thang_TONG DU TOAN CV TAO DAN hoan chinh 4" xfId="24332"/>
    <cellStyle name="T_Cac bao cao TB  Milk-Yomilk-co Ke- CK 1-Vinh Thang_TONG DU TOAN CV TAO DAN hoan chinh 4 2" xfId="24333"/>
    <cellStyle name="T_Cac bao cao TB  Milk-Yomilk-co Ke- CK 1-Vinh Thang_TONG DU TOAN CV TAO DAN hoan chinh 4 2 2" xfId="24334"/>
    <cellStyle name="T_Cac bao cao TB  Milk-Yomilk-co Ke- CK 1-Vinh Thang_TONG DU TOAN CV TAO DAN hoan chinh 4 2 3" xfId="24335"/>
    <cellStyle name="T_Cac bao cao TB  Milk-Yomilk-co Ke- CK 1-Vinh Thang_TONG DU TOAN CV TAO DAN hoan chinh 4 3" xfId="24336"/>
    <cellStyle name="T_Cac bao cao TB  Milk-Yomilk-co Ke- CK 1-Vinh Thang_TONG DU TOAN CV TAO DAN hoan chinh 4 4" xfId="24337"/>
    <cellStyle name="T_Cac bao cao TB  Milk-Yomilk-co Ke- CK 1-Vinh Thang_TONG DU TOAN CV TAO DAN hoan chinh 4 5" xfId="24338"/>
    <cellStyle name="T_Cac bao cao TB  Milk-Yomilk-co Ke- CK 1-Vinh Thang_TONG DU TOAN CV TAO DAN hoan chinh 5" xfId="24339"/>
    <cellStyle name="T_Cac bao cao TB  Milk-Yomilk-co Ke- CK 1-Vinh Thang_TONG DU TOAN CV TAO DAN hoan chinh 5 2" xfId="24340"/>
    <cellStyle name="T_Cac bao cao TB  Milk-Yomilk-co Ke- CK 1-Vinh Thang_TONG DU TOAN CV TAO DAN hoan chinh 5 2 2" xfId="24341"/>
    <cellStyle name="T_Cac bao cao TB  Milk-Yomilk-co Ke- CK 1-Vinh Thang_TONG DU TOAN CV TAO DAN hoan chinh 5 2 3" xfId="24342"/>
    <cellStyle name="T_Cac bao cao TB  Milk-Yomilk-co Ke- CK 1-Vinh Thang_TONG DU TOAN CV TAO DAN hoan chinh 5 3" xfId="24343"/>
    <cellStyle name="T_Cac bao cao TB  Milk-Yomilk-co Ke- CK 1-Vinh Thang_TONG DU TOAN CV TAO DAN hoan chinh 5 4" xfId="24344"/>
    <cellStyle name="T_Cac bao cao TB  Milk-Yomilk-co Ke- CK 1-Vinh Thang_TONG DU TOAN CV TAO DAN hoan chinh 5 5" xfId="24345"/>
    <cellStyle name="T_Cac bao cao TB  Milk-Yomilk-co Ke- CK 1-Vinh Thang_TONG DU TOAN CV TAO DAN hoan chinh 6" xfId="24346"/>
    <cellStyle name="T_Cac bao cao TB  Milk-Yomilk-co Ke- CK 1-Vinh Thang_TONG DU TOAN CV TAO DAN hoan chinh 6 2" xfId="24347"/>
    <cellStyle name="T_Cac bao cao TB  Milk-Yomilk-co Ke- CK 1-Vinh Thang_TONG DU TOAN CV TAO DAN hoan chinh 6 2 2" xfId="24348"/>
    <cellStyle name="T_Cac bao cao TB  Milk-Yomilk-co Ke- CK 1-Vinh Thang_TONG DU TOAN CV TAO DAN hoan chinh 6 2 3" xfId="24349"/>
    <cellStyle name="T_Cac bao cao TB  Milk-Yomilk-co Ke- CK 1-Vinh Thang_TONG DU TOAN CV TAO DAN hoan chinh 6 3" xfId="24350"/>
    <cellStyle name="T_Cac bao cao TB  Milk-Yomilk-co Ke- CK 1-Vinh Thang_TONG DU TOAN CV TAO DAN hoan chinh 6 4" xfId="24351"/>
    <cellStyle name="T_Cac bao cao TB  Milk-Yomilk-co Ke- CK 1-Vinh Thang_TONG DU TOAN CV TAO DAN hoan chinh 6 5" xfId="24352"/>
    <cellStyle name="T_Cac bao cao TB  Milk-Yomilk-co Ke- CK 1-Vinh Thang_TONG DU TOAN CV TAO DAN hoan chinh 7" xfId="24353"/>
    <cellStyle name="T_Cac bao cao TB  Milk-Yomilk-co Ke- CK 1-Vinh Thang_TONG DU TOAN CV TAO DAN hoan chinh 7 2" xfId="24354"/>
    <cellStyle name="T_Cac bao cao TB  Milk-Yomilk-co Ke- CK 1-Vinh Thang_TONG DU TOAN CV TAO DAN hoan chinh 7 3" xfId="24355"/>
    <cellStyle name="T_Cac bao cao TB  Milk-Yomilk-co Ke- CK 1-Vinh Thang_TONG DU TOAN CV TAO DAN hoan chinh 7 4" xfId="24356"/>
    <cellStyle name="T_Cac bao cao TB  Milk-Yomilk-co Ke- CK 1-Vinh Thang_TONG DU TOAN CV TAO DAN hoan chinh 8" xfId="24357"/>
    <cellStyle name="T_Cac bao cao TB  Milk-Yomilk-co Ke- CK 1-Vinh Thang_TONG DU TOAN CV TAO DAN hoan chinh 8 2" xfId="24358"/>
    <cellStyle name="T_Cac bao cao TB  Milk-Yomilk-co Ke- CK 1-Vinh Thang_TONG DU TOAN CV TAO DAN hoan chinh 8 3" xfId="24359"/>
    <cellStyle name="T_Cac bao cao TB  Milk-Yomilk-co Ke- CK 1-Vinh Thang_TONG DU TOAN CV TAO DAN hoan chinh 8 4" xfId="24360"/>
    <cellStyle name="T_Cac bao cao TB  Milk-Yomilk-co Ke- CK 1-Vinh Thang_TONG DU TOAN CV TAO DAN hoan chinh 9" xfId="24361"/>
    <cellStyle name="T_Cac bao cao TB  Milk-Yomilk-co Ke- CK 1-Vinh Thang_TONG DU TOAN CV TAO DAN hoan chinh 9 2" xfId="24362"/>
    <cellStyle name="T_cau Do 29.3.09" xfId="24411"/>
    <cellStyle name="T_cau Do 29.3.09 10" xfId="24412"/>
    <cellStyle name="T_cau Do 29.3.09 11" xfId="24413"/>
    <cellStyle name="T_cau Do 29.3.09 2" xfId="24414"/>
    <cellStyle name="T_cau Do 29.3.09 2 2" xfId="24415"/>
    <cellStyle name="T_cau Do 29.3.09 2 2 2" xfId="24416"/>
    <cellStyle name="T_cau Do 29.3.09 2 2 3" xfId="24417"/>
    <cellStyle name="T_cau Do 29.3.09 2 3" xfId="24418"/>
    <cellStyle name="T_cau Do 29.3.09 2 4" xfId="24419"/>
    <cellStyle name="T_cau Do 29.3.09 2 5" xfId="24420"/>
    <cellStyle name="T_cau Do 29.3.09 3" xfId="24421"/>
    <cellStyle name="T_cau Do 29.3.09 3 2" xfId="24422"/>
    <cellStyle name="T_cau Do 29.3.09 3 2 2" xfId="24423"/>
    <cellStyle name="T_cau Do 29.3.09 3 2 3" xfId="24424"/>
    <cellStyle name="T_cau Do 29.3.09 3 3" xfId="24425"/>
    <cellStyle name="T_cau Do 29.3.09 3 4" xfId="24426"/>
    <cellStyle name="T_cau Do 29.3.09 3 5" xfId="24427"/>
    <cellStyle name="T_cau Do 29.3.09 4" xfId="24428"/>
    <cellStyle name="T_cau Do 29.3.09 4 2" xfId="24429"/>
    <cellStyle name="T_cau Do 29.3.09 4 2 2" xfId="24430"/>
    <cellStyle name="T_cau Do 29.3.09 4 2 3" xfId="24431"/>
    <cellStyle name="T_cau Do 29.3.09 4 3" xfId="24432"/>
    <cellStyle name="T_cau Do 29.3.09 4 4" xfId="24433"/>
    <cellStyle name="T_cau Do 29.3.09 4 5" xfId="24434"/>
    <cellStyle name="T_cau Do 29.3.09 5" xfId="24435"/>
    <cellStyle name="T_cau Do 29.3.09 5 2" xfId="24436"/>
    <cellStyle name="T_cau Do 29.3.09 5 2 2" xfId="24437"/>
    <cellStyle name="T_cau Do 29.3.09 5 2 3" xfId="24438"/>
    <cellStyle name="T_cau Do 29.3.09 5 3" xfId="24439"/>
    <cellStyle name="T_cau Do 29.3.09 5 4" xfId="24440"/>
    <cellStyle name="T_cau Do 29.3.09 5 5" xfId="24441"/>
    <cellStyle name="T_cau Do 29.3.09 6" xfId="24442"/>
    <cellStyle name="T_cau Do 29.3.09 6 2" xfId="24443"/>
    <cellStyle name="T_cau Do 29.3.09 6 2 2" xfId="24444"/>
    <cellStyle name="T_cau Do 29.3.09 6 2 3" xfId="24445"/>
    <cellStyle name="T_cau Do 29.3.09 6 3" xfId="24446"/>
    <cellStyle name="T_cau Do 29.3.09 6 4" xfId="24447"/>
    <cellStyle name="T_cau Do 29.3.09 6 5" xfId="24448"/>
    <cellStyle name="T_cau Do 29.3.09 7" xfId="24449"/>
    <cellStyle name="T_cau Do 29.3.09 7 2" xfId="24450"/>
    <cellStyle name="T_cau Do 29.3.09 7 3" xfId="24451"/>
    <cellStyle name="T_cau Do 29.3.09 7 4" xfId="24452"/>
    <cellStyle name="T_cau Do 29.3.09 8" xfId="24453"/>
    <cellStyle name="T_cau Do 29.3.09 8 2" xfId="24454"/>
    <cellStyle name="T_cau Do 29.3.09 8 3" xfId="24455"/>
    <cellStyle name="T_cau Do 29.3.09 8 4" xfId="24456"/>
    <cellStyle name="T_cau Do 29.3.09 9" xfId="24457"/>
    <cellStyle name="T_cau Do 29.3.09 9 2" xfId="24458"/>
    <cellStyle name="T_CDKT" xfId="24459"/>
    <cellStyle name="T_CDKT 10" xfId="24460"/>
    <cellStyle name="T_CDKT 11" xfId="24461"/>
    <cellStyle name="T_CDKT 2" xfId="24462"/>
    <cellStyle name="T_CDKT 2 2" xfId="24463"/>
    <cellStyle name="T_CDKT 2 2 2" xfId="24464"/>
    <cellStyle name="T_CDKT 2 2 3" xfId="24465"/>
    <cellStyle name="T_CDKT 2 3" xfId="24466"/>
    <cellStyle name="T_CDKT 2 4" xfId="24467"/>
    <cellStyle name="T_CDKT 2 5" xfId="24468"/>
    <cellStyle name="T_CDKT 3" xfId="24469"/>
    <cellStyle name="T_CDKT 3 2" xfId="24470"/>
    <cellStyle name="T_CDKT 3 2 2" xfId="24471"/>
    <cellStyle name="T_CDKT 3 2 3" xfId="24472"/>
    <cellStyle name="T_CDKT 3 3" xfId="24473"/>
    <cellStyle name="T_CDKT 3 4" xfId="24474"/>
    <cellStyle name="T_CDKT 3 5" xfId="24475"/>
    <cellStyle name="T_CDKT 4" xfId="24476"/>
    <cellStyle name="T_CDKT 4 2" xfId="24477"/>
    <cellStyle name="T_CDKT 4 2 2" xfId="24478"/>
    <cellStyle name="T_CDKT 4 2 3" xfId="24479"/>
    <cellStyle name="T_CDKT 4 3" xfId="24480"/>
    <cellStyle name="T_CDKT 4 4" xfId="24481"/>
    <cellStyle name="T_CDKT 4 5" xfId="24482"/>
    <cellStyle name="T_CDKT 5" xfId="24483"/>
    <cellStyle name="T_CDKT 5 2" xfId="24484"/>
    <cellStyle name="T_CDKT 5 2 2" xfId="24485"/>
    <cellStyle name="T_CDKT 5 2 3" xfId="24486"/>
    <cellStyle name="T_CDKT 5 3" xfId="24487"/>
    <cellStyle name="T_CDKT 5 4" xfId="24488"/>
    <cellStyle name="T_CDKT 5 5" xfId="24489"/>
    <cellStyle name="T_CDKT 6" xfId="24490"/>
    <cellStyle name="T_CDKT 6 2" xfId="24491"/>
    <cellStyle name="T_CDKT 6 2 2" xfId="24492"/>
    <cellStyle name="T_CDKT 6 2 3" xfId="24493"/>
    <cellStyle name="T_CDKT 6 3" xfId="24494"/>
    <cellStyle name="T_CDKT 6 4" xfId="24495"/>
    <cellStyle name="T_CDKT 6 5" xfId="24496"/>
    <cellStyle name="T_CDKT 7" xfId="24497"/>
    <cellStyle name="T_CDKT 7 2" xfId="24498"/>
    <cellStyle name="T_CDKT 7 3" xfId="24499"/>
    <cellStyle name="T_CDKT 7 4" xfId="24500"/>
    <cellStyle name="T_CDKT 8" xfId="24501"/>
    <cellStyle name="T_CDKT 8 2" xfId="24502"/>
    <cellStyle name="T_CDKT 8 3" xfId="24503"/>
    <cellStyle name="T_CDKT 8 4" xfId="24504"/>
    <cellStyle name="T_CDKT 9" xfId="24505"/>
    <cellStyle name="T_CDKT 9 2" xfId="24506"/>
    <cellStyle name="T_cham diem Milk chu ky2-ANH MINH" xfId="25323"/>
    <cellStyle name="T_cham diem Milk chu ky2-ANH MINH 10" xfId="25324"/>
    <cellStyle name="T_cham diem Milk chu ky2-ANH MINH 11" xfId="25325"/>
    <cellStyle name="T_cham diem Milk chu ky2-ANH MINH 2" xfId="25326"/>
    <cellStyle name="T_cham diem Milk chu ky2-ANH MINH 2 2" xfId="25327"/>
    <cellStyle name="T_cham diem Milk chu ky2-ANH MINH 2 2 2" xfId="25328"/>
    <cellStyle name="T_cham diem Milk chu ky2-ANH MINH 2 2 3" xfId="25329"/>
    <cellStyle name="T_cham diem Milk chu ky2-ANH MINH 2 3" xfId="25330"/>
    <cellStyle name="T_cham diem Milk chu ky2-ANH MINH 2 4" xfId="25331"/>
    <cellStyle name="T_cham diem Milk chu ky2-ANH MINH 2 5" xfId="25332"/>
    <cellStyle name="T_cham diem Milk chu ky2-ANH MINH 3" xfId="25333"/>
    <cellStyle name="T_cham diem Milk chu ky2-ANH MINH 3 2" xfId="25334"/>
    <cellStyle name="T_cham diem Milk chu ky2-ANH MINH 3 2 2" xfId="25335"/>
    <cellStyle name="T_cham diem Milk chu ky2-ANH MINH 3 2 3" xfId="25336"/>
    <cellStyle name="T_cham diem Milk chu ky2-ANH MINH 3 3" xfId="25337"/>
    <cellStyle name="T_cham diem Milk chu ky2-ANH MINH 3 4" xfId="25338"/>
    <cellStyle name="T_cham diem Milk chu ky2-ANH MINH 3 5" xfId="25339"/>
    <cellStyle name="T_cham diem Milk chu ky2-ANH MINH 4" xfId="25340"/>
    <cellStyle name="T_cham diem Milk chu ky2-ANH MINH 4 2" xfId="25341"/>
    <cellStyle name="T_cham diem Milk chu ky2-ANH MINH 4 2 2" xfId="25342"/>
    <cellStyle name="T_cham diem Milk chu ky2-ANH MINH 4 2 3" xfId="25343"/>
    <cellStyle name="T_cham diem Milk chu ky2-ANH MINH 4 3" xfId="25344"/>
    <cellStyle name="T_cham diem Milk chu ky2-ANH MINH 4 4" xfId="25345"/>
    <cellStyle name="T_cham diem Milk chu ky2-ANH MINH 4 5" xfId="25346"/>
    <cellStyle name="T_cham diem Milk chu ky2-ANH MINH 5" xfId="25347"/>
    <cellStyle name="T_cham diem Milk chu ky2-ANH MINH 5 2" xfId="25348"/>
    <cellStyle name="T_cham diem Milk chu ky2-ANH MINH 5 2 2" xfId="25349"/>
    <cellStyle name="T_cham diem Milk chu ky2-ANH MINH 5 2 3" xfId="25350"/>
    <cellStyle name="T_cham diem Milk chu ky2-ANH MINH 5 3" xfId="25351"/>
    <cellStyle name="T_cham diem Milk chu ky2-ANH MINH 5 4" xfId="25352"/>
    <cellStyle name="T_cham diem Milk chu ky2-ANH MINH 5 5" xfId="25353"/>
    <cellStyle name="T_cham diem Milk chu ky2-ANH MINH 6" xfId="25354"/>
    <cellStyle name="T_cham diem Milk chu ky2-ANH MINH 6 2" xfId="25355"/>
    <cellStyle name="T_cham diem Milk chu ky2-ANH MINH 6 2 2" xfId="25356"/>
    <cellStyle name="T_cham diem Milk chu ky2-ANH MINH 6 2 3" xfId="25357"/>
    <cellStyle name="T_cham diem Milk chu ky2-ANH MINH 6 3" xfId="25358"/>
    <cellStyle name="T_cham diem Milk chu ky2-ANH MINH 6 4" xfId="25359"/>
    <cellStyle name="T_cham diem Milk chu ky2-ANH MINH 6 5" xfId="25360"/>
    <cellStyle name="T_cham diem Milk chu ky2-ANH MINH 7" xfId="25361"/>
    <cellStyle name="T_cham diem Milk chu ky2-ANH MINH 7 2" xfId="25362"/>
    <cellStyle name="T_cham diem Milk chu ky2-ANH MINH 7 3" xfId="25363"/>
    <cellStyle name="T_cham diem Milk chu ky2-ANH MINH 7 4" xfId="25364"/>
    <cellStyle name="T_cham diem Milk chu ky2-ANH MINH 8" xfId="25365"/>
    <cellStyle name="T_cham diem Milk chu ky2-ANH MINH 8 2" xfId="25366"/>
    <cellStyle name="T_cham diem Milk chu ky2-ANH MINH 8 3" xfId="25367"/>
    <cellStyle name="T_cham diem Milk chu ky2-ANH MINH 8 4" xfId="25368"/>
    <cellStyle name="T_cham diem Milk chu ky2-ANH MINH 9" xfId="25369"/>
    <cellStyle name="T_cham diem Milk chu ky2-ANH MINH 9 2" xfId="25370"/>
    <cellStyle name="T_cham trung bay ck 1 m.Bac milk co ke 2" xfId="25371"/>
    <cellStyle name="T_cham trung bay ck 1 m.Bac milk co ke 2 10" xfId="25372"/>
    <cellStyle name="T_cham trung bay ck 1 m.Bac milk co ke 2 11" xfId="25373"/>
    <cellStyle name="T_cham trung bay ck 1 m.Bac milk co ke 2 2" xfId="25374"/>
    <cellStyle name="T_cham trung bay ck 1 m.Bac milk co ke 2 2 2" xfId="25375"/>
    <cellStyle name="T_cham trung bay ck 1 m.Bac milk co ke 2 2 2 2" xfId="25376"/>
    <cellStyle name="T_cham trung bay ck 1 m.Bac milk co ke 2 2 2 3" xfId="25377"/>
    <cellStyle name="T_cham trung bay ck 1 m.Bac milk co ke 2 2 3" xfId="25378"/>
    <cellStyle name="T_cham trung bay ck 1 m.Bac milk co ke 2 2 4" xfId="25379"/>
    <cellStyle name="T_cham trung bay ck 1 m.Bac milk co ke 2 2 5" xfId="25380"/>
    <cellStyle name="T_cham trung bay ck 1 m.Bac milk co ke 2 3" xfId="25381"/>
    <cellStyle name="T_cham trung bay ck 1 m.Bac milk co ke 2 3 2" xfId="25382"/>
    <cellStyle name="T_cham trung bay ck 1 m.Bac milk co ke 2 3 2 2" xfId="25383"/>
    <cellStyle name="T_cham trung bay ck 1 m.Bac milk co ke 2 3 2 3" xfId="25384"/>
    <cellStyle name="T_cham trung bay ck 1 m.Bac milk co ke 2 3 3" xfId="25385"/>
    <cellStyle name="T_cham trung bay ck 1 m.Bac milk co ke 2 3 4" xfId="25386"/>
    <cellStyle name="T_cham trung bay ck 1 m.Bac milk co ke 2 3 5" xfId="25387"/>
    <cellStyle name="T_cham trung bay ck 1 m.Bac milk co ke 2 4" xfId="25388"/>
    <cellStyle name="T_cham trung bay ck 1 m.Bac milk co ke 2 4 2" xfId="25389"/>
    <cellStyle name="T_cham trung bay ck 1 m.Bac milk co ke 2 4 2 2" xfId="25390"/>
    <cellStyle name="T_cham trung bay ck 1 m.Bac milk co ke 2 4 2 3" xfId="25391"/>
    <cellStyle name="T_cham trung bay ck 1 m.Bac milk co ke 2 4 3" xfId="25392"/>
    <cellStyle name="T_cham trung bay ck 1 m.Bac milk co ke 2 4 4" xfId="25393"/>
    <cellStyle name="T_cham trung bay ck 1 m.Bac milk co ke 2 4 5" xfId="25394"/>
    <cellStyle name="T_cham trung bay ck 1 m.Bac milk co ke 2 5" xfId="25395"/>
    <cellStyle name="T_cham trung bay ck 1 m.Bac milk co ke 2 5 2" xfId="25396"/>
    <cellStyle name="T_cham trung bay ck 1 m.Bac milk co ke 2 5 2 2" xfId="25397"/>
    <cellStyle name="T_cham trung bay ck 1 m.Bac milk co ke 2 5 2 3" xfId="25398"/>
    <cellStyle name="T_cham trung bay ck 1 m.Bac milk co ke 2 5 3" xfId="25399"/>
    <cellStyle name="T_cham trung bay ck 1 m.Bac milk co ke 2 5 4" xfId="25400"/>
    <cellStyle name="T_cham trung bay ck 1 m.Bac milk co ke 2 5 5" xfId="25401"/>
    <cellStyle name="T_cham trung bay ck 1 m.Bac milk co ke 2 6" xfId="25402"/>
    <cellStyle name="T_cham trung bay ck 1 m.Bac milk co ke 2 6 2" xfId="25403"/>
    <cellStyle name="T_cham trung bay ck 1 m.Bac milk co ke 2 6 2 2" xfId="25404"/>
    <cellStyle name="T_cham trung bay ck 1 m.Bac milk co ke 2 6 2 3" xfId="25405"/>
    <cellStyle name="T_cham trung bay ck 1 m.Bac milk co ke 2 6 3" xfId="25406"/>
    <cellStyle name="T_cham trung bay ck 1 m.Bac milk co ke 2 6 4" xfId="25407"/>
    <cellStyle name="T_cham trung bay ck 1 m.Bac milk co ke 2 6 5" xfId="25408"/>
    <cellStyle name="T_cham trung bay ck 1 m.Bac milk co ke 2 7" xfId="25409"/>
    <cellStyle name="T_cham trung bay ck 1 m.Bac milk co ke 2 7 2" xfId="25410"/>
    <cellStyle name="T_cham trung bay ck 1 m.Bac milk co ke 2 7 3" xfId="25411"/>
    <cellStyle name="T_cham trung bay ck 1 m.Bac milk co ke 2 7 4" xfId="25412"/>
    <cellStyle name="T_cham trung bay ck 1 m.Bac milk co ke 2 8" xfId="25413"/>
    <cellStyle name="T_cham trung bay ck 1 m.Bac milk co ke 2 8 2" xfId="25414"/>
    <cellStyle name="T_cham trung bay ck 1 m.Bac milk co ke 2 8 3" xfId="25415"/>
    <cellStyle name="T_cham trung bay ck 1 m.Bac milk co ke 2 8 4" xfId="25416"/>
    <cellStyle name="T_cham trung bay ck 1 m.Bac milk co ke 2 9" xfId="25417"/>
    <cellStyle name="T_cham trung bay ck 1 m.Bac milk co ke 2 9 2" xfId="25418"/>
    <cellStyle name="T_cham trung bay yao smart milk ck 2 mien Bac" xfId="25419"/>
    <cellStyle name="T_cham trung bay yao smart milk ck 2 mien Bac 10" xfId="25420"/>
    <cellStyle name="T_cham trung bay yao smart milk ck 2 mien Bac 10 2" xfId="25421"/>
    <cellStyle name="T_cham trung bay yao smart milk ck 2 mien Bac 10 2 2" xfId="25422"/>
    <cellStyle name="T_cham trung bay yao smart milk ck 2 mien Bac 10 2 3" xfId="25423"/>
    <cellStyle name="T_cham trung bay yao smart milk ck 2 mien Bac 10 3" xfId="25424"/>
    <cellStyle name="T_cham trung bay yao smart milk ck 2 mien Bac 10 4" xfId="25425"/>
    <cellStyle name="T_cham trung bay yao smart milk ck 2 mien Bac 10 5" xfId="25426"/>
    <cellStyle name="T_cham trung bay yao smart milk ck 2 mien Bac 11" xfId="25427"/>
    <cellStyle name="T_cham trung bay yao smart milk ck 2 mien Bac 11 2" xfId="25428"/>
    <cellStyle name="T_cham trung bay yao smart milk ck 2 mien Bac 11 2 2" xfId="25429"/>
    <cellStyle name="T_cham trung bay yao smart milk ck 2 mien Bac 11 2 3" xfId="25430"/>
    <cellStyle name="T_cham trung bay yao smart milk ck 2 mien Bac 11 3" xfId="25431"/>
    <cellStyle name="T_cham trung bay yao smart milk ck 2 mien Bac 11 4" xfId="25432"/>
    <cellStyle name="T_cham trung bay yao smart milk ck 2 mien Bac 11 5" xfId="25433"/>
    <cellStyle name="T_cham trung bay yao smart milk ck 2 mien Bac 12" xfId="25434"/>
    <cellStyle name="T_cham trung bay yao smart milk ck 2 mien Bac 12 2" xfId="25435"/>
    <cellStyle name="T_cham trung bay yao smart milk ck 2 mien Bac 12 3" xfId="25436"/>
    <cellStyle name="T_cham trung bay yao smart milk ck 2 mien Bac 12 4" xfId="25437"/>
    <cellStyle name="T_cham trung bay yao smart milk ck 2 mien Bac 13" xfId="25438"/>
    <cellStyle name="T_cham trung bay yao smart milk ck 2 mien Bac 13 2" xfId="25439"/>
    <cellStyle name="T_cham trung bay yao smart milk ck 2 mien Bac 13 3" xfId="25440"/>
    <cellStyle name="T_cham trung bay yao smart milk ck 2 mien Bac 13 4" xfId="25441"/>
    <cellStyle name="T_cham trung bay yao smart milk ck 2 mien Bac 14" xfId="25442"/>
    <cellStyle name="T_cham trung bay yao smart milk ck 2 mien Bac 14 2" xfId="25443"/>
    <cellStyle name="T_cham trung bay yao smart milk ck 2 mien Bac 15" xfId="25444"/>
    <cellStyle name="T_cham trung bay yao smart milk ck 2 mien Bac 16" xfId="25445"/>
    <cellStyle name="T_cham trung bay yao smart milk ck 2 mien Bac 2" xfId="25446"/>
    <cellStyle name="T_cham trung bay yao smart milk ck 2 mien Bac 2 10" xfId="25447"/>
    <cellStyle name="T_cham trung bay yao smart milk ck 2 mien Bac 2 11" xfId="25448"/>
    <cellStyle name="T_cham trung bay yao smart milk ck 2 mien Bac 2 2" xfId="25449"/>
    <cellStyle name="T_cham trung bay yao smart milk ck 2 mien Bac 2 2 2" xfId="25450"/>
    <cellStyle name="T_cham trung bay yao smart milk ck 2 mien Bac 2 2 2 2" xfId="25451"/>
    <cellStyle name="T_cham trung bay yao smart milk ck 2 mien Bac 2 2 2 3" xfId="25452"/>
    <cellStyle name="T_cham trung bay yao smart milk ck 2 mien Bac 2 2 3" xfId="25453"/>
    <cellStyle name="T_cham trung bay yao smart milk ck 2 mien Bac 2 2 4" xfId="25454"/>
    <cellStyle name="T_cham trung bay yao smart milk ck 2 mien Bac 2 2 5" xfId="25455"/>
    <cellStyle name="T_cham trung bay yao smart milk ck 2 mien Bac 2 3" xfId="25456"/>
    <cellStyle name="T_cham trung bay yao smart milk ck 2 mien Bac 2 3 2" xfId="25457"/>
    <cellStyle name="T_cham trung bay yao smart milk ck 2 mien Bac 2 3 2 2" xfId="25458"/>
    <cellStyle name="T_cham trung bay yao smart milk ck 2 mien Bac 2 3 2 3" xfId="25459"/>
    <cellStyle name="T_cham trung bay yao smart milk ck 2 mien Bac 2 3 3" xfId="25460"/>
    <cellStyle name="T_cham trung bay yao smart milk ck 2 mien Bac 2 3 4" xfId="25461"/>
    <cellStyle name="T_cham trung bay yao smart milk ck 2 mien Bac 2 3 5" xfId="25462"/>
    <cellStyle name="T_cham trung bay yao smart milk ck 2 mien Bac 2 4" xfId="25463"/>
    <cellStyle name="T_cham trung bay yao smart milk ck 2 mien Bac 2 4 2" xfId="25464"/>
    <cellStyle name="T_cham trung bay yao smart milk ck 2 mien Bac 2 4 2 2" xfId="25465"/>
    <cellStyle name="T_cham trung bay yao smart milk ck 2 mien Bac 2 4 2 3" xfId="25466"/>
    <cellStyle name="T_cham trung bay yao smart milk ck 2 mien Bac 2 4 3" xfId="25467"/>
    <cellStyle name="T_cham trung bay yao smart milk ck 2 mien Bac 2 4 4" xfId="25468"/>
    <cellStyle name="T_cham trung bay yao smart milk ck 2 mien Bac 2 4 5" xfId="25469"/>
    <cellStyle name="T_cham trung bay yao smart milk ck 2 mien Bac 2 5" xfId="25470"/>
    <cellStyle name="T_cham trung bay yao smart milk ck 2 mien Bac 2 5 2" xfId="25471"/>
    <cellStyle name="T_cham trung bay yao smart milk ck 2 mien Bac 2 5 2 2" xfId="25472"/>
    <cellStyle name="T_cham trung bay yao smart milk ck 2 mien Bac 2 5 2 3" xfId="25473"/>
    <cellStyle name="T_cham trung bay yao smart milk ck 2 mien Bac 2 5 3" xfId="25474"/>
    <cellStyle name="T_cham trung bay yao smart milk ck 2 mien Bac 2 5 4" xfId="25475"/>
    <cellStyle name="T_cham trung bay yao smart milk ck 2 mien Bac 2 5 5" xfId="25476"/>
    <cellStyle name="T_cham trung bay yao smart milk ck 2 mien Bac 2 6" xfId="25477"/>
    <cellStyle name="T_cham trung bay yao smart milk ck 2 mien Bac 2 6 2" xfId="25478"/>
    <cellStyle name="T_cham trung bay yao smart milk ck 2 mien Bac 2 6 2 2" xfId="25479"/>
    <cellStyle name="T_cham trung bay yao smart milk ck 2 mien Bac 2 6 2 3" xfId="25480"/>
    <cellStyle name="T_cham trung bay yao smart milk ck 2 mien Bac 2 6 3" xfId="25481"/>
    <cellStyle name="T_cham trung bay yao smart milk ck 2 mien Bac 2 6 4" xfId="25482"/>
    <cellStyle name="T_cham trung bay yao smart milk ck 2 mien Bac 2 6 5" xfId="25483"/>
    <cellStyle name="T_cham trung bay yao smart milk ck 2 mien Bac 2 7" xfId="25484"/>
    <cellStyle name="T_cham trung bay yao smart milk ck 2 mien Bac 2 7 2" xfId="25485"/>
    <cellStyle name="T_cham trung bay yao smart milk ck 2 mien Bac 2 7 3" xfId="25486"/>
    <cellStyle name="T_cham trung bay yao smart milk ck 2 mien Bac 2 7 4" xfId="25487"/>
    <cellStyle name="T_cham trung bay yao smart milk ck 2 mien Bac 2 8" xfId="25488"/>
    <cellStyle name="T_cham trung bay yao smart milk ck 2 mien Bac 2 8 2" xfId="25489"/>
    <cellStyle name="T_cham trung bay yao smart milk ck 2 mien Bac 2 8 3" xfId="25490"/>
    <cellStyle name="T_cham trung bay yao smart milk ck 2 mien Bac 2 8 4" xfId="25491"/>
    <cellStyle name="T_cham trung bay yao smart milk ck 2 mien Bac 2 9" xfId="25492"/>
    <cellStyle name="T_cham trung bay yao smart milk ck 2 mien Bac 2 9 2" xfId="25493"/>
    <cellStyle name="T_cham trung bay yao smart milk ck 2 mien Bac 3" xfId="25494"/>
    <cellStyle name="T_cham trung bay yao smart milk ck 2 mien Bac 3 10" xfId="25495"/>
    <cellStyle name="T_cham trung bay yao smart milk ck 2 mien Bac 3 11" xfId="25496"/>
    <cellStyle name="T_cham trung bay yao smart milk ck 2 mien Bac 3 2" xfId="25497"/>
    <cellStyle name="T_cham trung bay yao smart milk ck 2 mien Bac 3 2 2" xfId="25498"/>
    <cellStyle name="T_cham trung bay yao smart milk ck 2 mien Bac 3 2 2 2" xfId="25499"/>
    <cellStyle name="T_cham trung bay yao smart milk ck 2 mien Bac 3 2 2 3" xfId="25500"/>
    <cellStyle name="T_cham trung bay yao smart milk ck 2 mien Bac 3 2 3" xfId="25501"/>
    <cellStyle name="T_cham trung bay yao smart milk ck 2 mien Bac 3 2 4" xfId="25502"/>
    <cellStyle name="T_cham trung bay yao smart milk ck 2 mien Bac 3 2 5" xfId="25503"/>
    <cellStyle name="T_cham trung bay yao smart milk ck 2 mien Bac 3 3" xfId="25504"/>
    <cellStyle name="T_cham trung bay yao smart milk ck 2 mien Bac 3 3 2" xfId="25505"/>
    <cellStyle name="T_cham trung bay yao smart milk ck 2 mien Bac 3 3 2 2" xfId="25506"/>
    <cellStyle name="T_cham trung bay yao smart milk ck 2 mien Bac 3 3 2 3" xfId="25507"/>
    <cellStyle name="T_cham trung bay yao smart milk ck 2 mien Bac 3 3 3" xfId="25508"/>
    <cellStyle name="T_cham trung bay yao smart milk ck 2 mien Bac 3 3 4" xfId="25509"/>
    <cellStyle name="T_cham trung bay yao smart milk ck 2 mien Bac 3 3 5" xfId="25510"/>
    <cellStyle name="T_cham trung bay yao smart milk ck 2 mien Bac 3 4" xfId="25511"/>
    <cellStyle name="T_cham trung bay yao smart milk ck 2 mien Bac 3 4 2" xfId="25512"/>
    <cellStyle name="T_cham trung bay yao smart milk ck 2 mien Bac 3 4 2 2" xfId="25513"/>
    <cellStyle name="T_cham trung bay yao smart milk ck 2 mien Bac 3 4 2 3" xfId="25514"/>
    <cellStyle name="T_cham trung bay yao smart milk ck 2 mien Bac 3 4 3" xfId="25515"/>
    <cellStyle name="T_cham trung bay yao smart milk ck 2 mien Bac 3 4 4" xfId="25516"/>
    <cellStyle name="T_cham trung bay yao smart milk ck 2 mien Bac 3 4 5" xfId="25517"/>
    <cellStyle name="T_cham trung bay yao smart milk ck 2 mien Bac 3 5" xfId="25518"/>
    <cellStyle name="T_cham trung bay yao smart milk ck 2 mien Bac 3 5 2" xfId="25519"/>
    <cellStyle name="T_cham trung bay yao smart milk ck 2 mien Bac 3 5 2 2" xfId="25520"/>
    <cellStyle name="T_cham trung bay yao smart milk ck 2 mien Bac 3 5 2 3" xfId="25521"/>
    <cellStyle name="T_cham trung bay yao smart milk ck 2 mien Bac 3 5 3" xfId="25522"/>
    <cellStyle name="T_cham trung bay yao smart milk ck 2 mien Bac 3 5 4" xfId="25523"/>
    <cellStyle name="T_cham trung bay yao smart milk ck 2 mien Bac 3 5 5" xfId="25524"/>
    <cellStyle name="T_cham trung bay yao smart milk ck 2 mien Bac 3 6" xfId="25525"/>
    <cellStyle name="T_cham trung bay yao smart milk ck 2 mien Bac 3 6 2" xfId="25526"/>
    <cellStyle name="T_cham trung bay yao smart milk ck 2 mien Bac 3 6 2 2" xfId="25527"/>
    <cellStyle name="T_cham trung bay yao smart milk ck 2 mien Bac 3 6 2 3" xfId="25528"/>
    <cellStyle name="T_cham trung bay yao smart milk ck 2 mien Bac 3 6 3" xfId="25529"/>
    <cellStyle name="T_cham trung bay yao smart milk ck 2 mien Bac 3 6 4" xfId="25530"/>
    <cellStyle name="T_cham trung bay yao smart milk ck 2 mien Bac 3 6 5" xfId="25531"/>
    <cellStyle name="T_cham trung bay yao smart milk ck 2 mien Bac 3 7" xfId="25532"/>
    <cellStyle name="T_cham trung bay yao smart milk ck 2 mien Bac 3 7 2" xfId="25533"/>
    <cellStyle name="T_cham trung bay yao smart milk ck 2 mien Bac 3 7 3" xfId="25534"/>
    <cellStyle name="T_cham trung bay yao smart milk ck 2 mien Bac 3 7 4" xfId="25535"/>
    <cellStyle name="T_cham trung bay yao smart milk ck 2 mien Bac 3 8" xfId="25536"/>
    <cellStyle name="T_cham trung bay yao smart milk ck 2 mien Bac 3 8 2" xfId="25537"/>
    <cellStyle name="T_cham trung bay yao smart milk ck 2 mien Bac 3 8 3" xfId="25538"/>
    <cellStyle name="T_cham trung bay yao smart milk ck 2 mien Bac 3 8 4" xfId="25539"/>
    <cellStyle name="T_cham trung bay yao smart milk ck 2 mien Bac 3 9" xfId="25540"/>
    <cellStyle name="T_cham trung bay yao smart milk ck 2 mien Bac 3 9 2" xfId="25541"/>
    <cellStyle name="T_cham trung bay yao smart milk ck 2 mien Bac 4" xfId="25542"/>
    <cellStyle name="T_cham trung bay yao smart milk ck 2 mien Bac 4 10" xfId="25543"/>
    <cellStyle name="T_cham trung bay yao smart milk ck 2 mien Bac 4 11" xfId="25544"/>
    <cellStyle name="T_cham trung bay yao smart milk ck 2 mien Bac 4 2" xfId="25545"/>
    <cellStyle name="T_cham trung bay yao smart milk ck 2 mien Bac 4 2 2" xfId="25546"/>
    <cellStyle name="T_cham trung bay yao smart milk ck 2 mien Bac 4 2 2 2" xfId="25547"/>
    <cellStyle name="T_cham trung bay yao smart milk ck 2 mien Bac 4 2 2 3" xfId="25548"/>
    <cellStyle name="T_cham trung bay yao smart milk ck 2 mien Bac 4 2 3" xfId="25549"/>
    <cellStyle name="T_cham trung bay yao smart milk ck 2 mien Bac 4 2 4" xfId="25550"/>
    <cellStyle name="T_cham trung bay yao smart milk ck 2 mien Bac 4 2 5" xfId="25551"/>
    <cellStyle name="T_cham trung bay yao smart milk ck 2 mien Bac 4 3" xfId="25552"/>
    <cellStyle name="T_cham trung bay yao smart milk ck 2 mien Bac 4 3 2" xfId="25553"/>
    <cellStyle name="T_cham trung bay yao smart milk ck 2 mien Bac 4 3 2 2" xfId="25554"/>
    <cellStyle name="T_cham trung bay yao smart milk ck 2 mien Bac 4 3 2 3" xfId="25555"/>
    <cellStyle name="T_cham trung bay yao smart milk ck 2 mien Bac 4 3 3" xfId="25556"/>
    <cellStyle name="T_cham trung bay yao smart milk ck 2 mien Bac 4 3 4" xfId="25557"/>
    <cellStyle name="T_cham trung bay yao smart milk ck 2 mien Bac 4 3 5" xfId="25558"/>
    <cellStyle name="T_cham trung bay yao smart milk ck 2 mien Bac 4 4" xfId="25559"/>
    <cellStyle name="T_cham trung bay yao smart milk ck 2 mien Bac 4 4 2" xfId="25560"/>
    <cellStyle name="T_cham trung bay yao smart milk ck 2 mien Bac 4 4 2 2" xfId="25561"/>
    <cellStyle name="T_cham trung bay yao smart milk ck 2 mien Bac 4 4 2 3" xfId="25562"/>
    <cellStyle name="T_cham trung bay yao smart milk ck 2 mien Bac 4 4 3" xfId="25563"/>
    <cellStyle name="T_cham trung bay yao smart milk ck 2 mien Bac 4 4 4" xfId="25564"/>
    <cellStyle name="T_cham trung bay yao smart milk ck 2 mien Bac 4 4 5" xfId="25565"/>
    <cellStyle name="T_cham trung bay yao smart milk ck 2 mien Bac 4 5" xfId="25566"/>
    <cellStyle name="T_cham trung bay yao smart milk ck 2 mien Bac 4 5 2" xfId="25567"/>
    <cellStyle name="T_cham trung bay yao smart milk ck 2 mien Bac 4 5 2 2" xfId="25568"/>
    <cellStyle name="T_cham trung bay yao smart milk ck 2 mien Bac 4 5 2 3" xfId="25569"/>
    <cellStyle name="T_cham trung bay yao smart milk ck 2 mien Bac 4 5 3" xfId="25570"/>
    <cellStyle name="T_cham trung bay yao smart milk ck 2 mien Bac 4 5 4" xfId="25571"/>
    <cellStyle name="T_cham trung bay yao smart milk ck 2 mien Bac 4 5 5" xfId="25572"/>
    <cellStyle name="T_cham trung bay yao smart milk ck 2 mien Bac 4 6" xfId="25573"/>
    <cellStyle name="T_cham trung bay yao smart milk ck 2 mien Bac 4 6 2" xfId="25574"/>
    <cellStyle name="T_cham trung bay yao smart milk ck 2 mien Bac 4 6 2 2" xfId="25575"/>
    <cellStyle name="T_cham trung bay yao smart milk ck 2 mien Bac 4 6 2 3" xfId="25576"/>
    <cellStyle name="T_cham trung bay yao smart milk ck 2 mien Bac 4 6 3" xfId="25577"/>
    <cellStyle name="T_cham trung bay yao smart milk ck 2 mien Bac 4 6 4" xfId="25578"/>
    <cellStyle name="T_cham trung bay yao smart milk ck 2 mien Bac 4 6 5" xfId="25579"/>
    <cellStyle name="T_cham trung bay yao smart milk ck 2 mien Bac 4 7" xfId="25580"/>
    <cellStyle name="T_cham trung bay yao smart milk ck 2 mien Bac 4 7 2" xfId="25581"/>
    <cellStyle name="T_cham trung bay yao smart milk ck 2 mien Bac 4 7 3" xfId="25582"/>
    <cellStyle name="T_cham trung bay yao smart milk ck 2 mien Bac 4 7 4" xfId="25583"/>
    <cellStyle name="T_cham trung bay yao smart milk ck 2 mien Bac 4 8" xfId="25584"/>
    <cellStyle name="T_cham trung bay yao smart milk ck 2 mien Bac 4 8 2" xfId="25585"/>
    <cellStyle name="T_cham trung bay yao smart milk ck 2 mien Bac 4 8 3" xfId="25586"/>
    <cellStyle name="T_cham trung bay yao smart milk ck 2 mien Bac 4 8 4" xfId="25587"/>
    <cellStyle name="T_cham trung bay yao smart milk ck 2 mien Bac 4 9" xfId="25588"/>
    <cellStyle name="T_cham trung bay yao smart milk ck 2 mien Bac 4 9 2" xfId="25589"/>
    <cellStyle name="T_cham trung bay yao smart milk ck 2 mien Bac 5" xfId="25590"/>
    <cellStyle name="T_cham trung bay yao smart milk ck 2 mien Bac 5 10" xfId="25591"/>
    <cellStyle name="T_cham trung bay yao smart milk ck 2 mien Bac 5 11" xfId="25592"/>
    <cellStyle name="T_cham trung bay yao smart milk ck 2 mien Bac 5 2" xfId="25593"/>
    <cellStyle name="T_cham trung bay yao smart milk ck 2 mien Bac 5 2 2" xfId="25594"/>
    <cellStyle name="T_cham trung bay yao smart milk ck 2 mien Bac 5 2 2 2" xfId="25595"/>
    <cellStyle name="T_cham trung bay yao smart milk ck 2 mien Bac 5 2 2 3" xfId="25596"/>
    <cellStyle name="T_cham trung bay yao smart milk ck 2 mien Bac 5 2 3" xfId="25597"/>
    <cellStyle name="T_cham trung bay yao smart milk ck 2 mien Bac 5 2 4" xfId="25598"/>
    <cellStyle name="T_cham trung bay yao smart milk ck 2 mien Bac 5 2 5" xfId="25599"/>
    <cellStyle name="T_cham trung bay yao smart milk ck 2 mien Bac 5 3" xfId="25600"/>
    <cellStyle name="T_cham trung bay yao smart milk ck 2 mien Bac 5 3 2" xfId="25601"/>
    <cellStyle name="T_cham trung bay yao smart milk ck 2 mien Bac 5 3 2 2" xfId="25602"/>
    <cellStyle name="T_cham trung bay yao smart milk ck 2 mien Bac 5 3 2 3" xfId="25603"/>
    <cellStyle name="T_cham trung bay yao smart milk ck 2 mien Bac 5 3 3" xfId="25604"/>
    <cellStyle name="T_cham trung bay yao smart milk ck 2 mien Bac 5 3 4" xfId="25605"/>
    <cellStyle name="T_cham trung bay yao smart milk ck 2 mien Bac 5 3 5" xfId="25606"/>
    <cellStyle name="T_cham trung bay yao smart milk ck 2 mien Bac 5 4" xfId="25607"/>
    <cellStyle name="T_cham trung bay yao smart milk ck 2 mien Bac 5 4 2" xfId="25608"/>
    <cellStyle name="T_cham trung bay yao smart milk ck 2 mien Bac 5 4 2 2" xfId="25609"/>
    <cellStyle name="T_cham trung bay yao smart milk ck 2 mien Bac 5 4 2 3" xfId="25610"/>
    <cellStyle name="T_cham trung bay yao smart milk ck 2 mien Bac 5 4 3" xfId="25611"/>
    <cellStyle name="T_cham trung bay yao smart milk ck 2 mien Bac 5 4 4" xfId="25612"/>
    <cellStyle name="T_cham trung bay yao smart milk ck 2 mien Bac 5 4 5" xfId="25613"/>
    <cellStyle name="T_cham trung bay yao smart milk ck 2 mien Bac 5 5" xfId="25614"/>
    <cellStyle name="T_cham trung bay yao smart milk ck 2 mien Bac 5 5 2" xfId="25615"/>
    <cellStyle name="T_cham trung bay yao smart milk ck 2 mien Bac 5 5 2 2" xfId="25616"/>
    <cellStyle name="T_cham trung bay yao smart milk ck 2 mien Bac 5 5 2 3" xfId="25617"/>
    <cellStyle name="T_cham trung bay yao smart milk ck 2 mien Bac 5 5 3" xfId="25618"/>
    <cellStyle name="T_cham trung bay yao smart milk ck 2 mien Bac 5 5 4" xfId="25619"/>
    <cellStyle name="T_cham trung bay yao smart milk ck 2 mien Bac 5 5 5" xfId="25620"/>
    <cellStyle name="T_cham trung bay yao smart milk ck 2 mien Bac 5 6" xfId="25621"/>
    <cellStyle name="T_cham trung bay yao smart milk ck 2 mien Bac 5 6 2" xfId="25622"/>
    <cellStyle name="T_cham trung bay yao smart milk ck 2 mien Bac 5 6 2 2" xfId="25623"/>
    <cellStyle name="T_cham trung bay yao smart milk ck 2 mien Bac 5 6 2 3" xfId="25624"/>
    <cellStyle name="T_cham trung bay yao smart milk ck 2 mien Bac 5 6 3" xfId="25625"/>
    <cellStyle name="T_cham trung bay yao smart milk ck 2 mien Bac 5 6 4" xfId="25626"/>
    <cellStyle name="T_cham trung bay yao smart milk ck 2 mien Bac 5 6 5" xfId="25627"/>
    <cellStyle name="T_cham trung bay yao smart milk ck 2 mien Bac 5 7" xfId="25628"/>
    <cellStyle name="T_cham trung bay yao smart milk ck 2 mien Bac 5 7 2" xfId="25629"/>
    <cellStyle name="T_cham trung bay yao smart milk ck 2 mien Bac 5 7 3" xfId="25630"/>
    <cellStyle name="T_cham trung bay yao smart milk ck 2 mien Bac 5 7 4" xfId="25631"/>
    <cellStyle name="T_cham trung bay yao smart milk ck 2 mien Bac 5 8" xfId="25632"/>
    <cellStyle name="T_cham trung bay yao smart milk ck 2 mien Bac 5 8 2" xfId="25633"/>
    <cellStyle name="T_cham trung bay yao smart milk ck 2 mien Bac 5 8 3" xfId="25634"/>
    <cellStyle name="T_cham trung bay yao smart milk ck 2 mien Bac 5 8 4" xfId="25635"/>
    <cellStyle name="T_cham trung bay yao smart milk ck 2 mien Bac 5 9" xfId="25636"/>
    <cellStyle name="T_cham trung bay yao smart milk ck 2 mien Bac 5 9 2" xfId="25637"/>
    <cellStyle name="T_cham trung bay yao smart milk ck 2 mien Bac 6" xfId="25638"/>
    <cellStyle name="T_cham trung bay yao smart milk ck 2 mien Bac 6 10" xfId="25639"/>
    <cellStyle name="T_cham trung bay yao smart milk ck 2 mien Bac 6 11" xfId="25640"/>
    <cellStyle name="T_cham trung bay yao smart milk ck 2 mien Bac 6 2" xfId="25641"/>
    <cellStyle name="T_cham trung bay yao smart milk ck 2 mien Bac 6 2 2" xfId="25642"/>
    <cellStyle name="T_cham trung bay yao smart milk ck 2 mien Bac 6 2 2 2" xfId="25643"/>
    <cellStyle name="T_cham trung bay yao smart milk ck 2 mien Bac 6 2 2 3" xfId="25644"/>
    <cellStyle name="T_cham trung bay yao smart milk ck 2 mien Bac 6 2 3" xfId="25645"/>
    <cellStyle name="T_cham trung bay yao smart milk ck 2 mien Bac 6 2 4" xfId="25646"/>
    <cellStyle name="T_cham trung bay yao smart milk ck 2 mien Bac 6 2 5" xfId="25647"/>
    <cellStyle name="T_cham trung bay yao smart milk ck 2 mien Bac 6 3" xfId="25648"/>
    <cellStyle name="T_cham trung bay yao smart milk ck 2 mien Bac 6 3 2" xfId="25649"/>
    <cellStyle name="T_cham trung bay yao smart milk ck 2 mien Bac 6 3 2 2" xfId="25650"/>
    <cellStyle name="T_cham trung bay yao smart milk ck 2 mien Bac 6 3 2 3" xfId="25651"/>
    <cellStyle name="T_cham trung bay yao smart milk ck 2 mien Bac 6 3 3" xfId="25652"/>
    <cellStyle name="T_cham trung bay yao smart milk ck 2 mien Bac 6 3 4" xfId="25653"/>
    <cellStyle name="T_cham trung bay yao smart milk ck 2 mien Bac 6 3 5" xfId="25654"/>
    <cellStyle name="T_cham trung bay yao smart milk ck 2 mien Bac 6 4" xfId="25655"/>
    <cellStyle name="T_cham trung bay yao smart milk ck 2 mien Bac 6 4 2" xfId="25656"/>
    <cellStyle name="T_cham trung bay yao smart milk ck 2 mien Bac 6 4 2 2" xfId="25657"/>
    <cellStyle name="T_cham trung bay yao smart milk ck 2 mien Bac 6 4 2 3" xfId="25658"/>
    <cellStyle name="T_cham trung bay yao smart milk ck 2 mien Bac 6 4 3" xfId="25659"/>
    <cellStyle name="T_cham trung bay yao smart milk ck 2 mien Bac 6 4 4" xfId="25660"/>
    <cellStyle name="T_cham trung bay yao smart milk ck 2 mien Bac 6 4 5" xfId="25661"/>
    <cellStyle name="T_cham trung bay yao smart milk ck 2 mien Bac 6 5" xfId="25662"/>
    <cellStyle name="T_cham trung bay yao smart milk ck 2 mien Bac 6 5 2" xfId="25663"/>
    <cellStyle name="T_cham trung bay yao smart milk ck 2 mien Bac 6 5 2 2" xfId="25664"/>
    <cellStyle name="T_cham trung bay yao smart milk ck 2 mien Bac 6 5 2 3" xfId="25665"/>
    <cellStyle name="T_cham trung bay yao smart milk ck 2 mien Bac 6 5 3" xfId="25666"/>
    <cellStyle name="T_cham trung bay yao smart milk ck 2 mien Bac 6 5 4" xfId="25667"/>
    <cellStyle name="T_cham trung bay yao smart milk ck 2 mien Bac 6 5 5" xfId="25668"/>
    <cellStyle name="T_cham trung bay yao smart milk ck 2 mien Bac 6 6" xfId="25669"/>
    <cellStyle name="T_cham trung bay yao smart milk ck 2 mien Bac 6 6 2" xfId="25670"/>
    <cellStyle name="T_cham trung bay yao smart milk ck 2 mien Bac 6 6 2 2" xfId="25671"/>
    <cellStyle name="T_cham trung bay yao smart milk ck 2 mien Bac 6 6 2 3" xfId="25672"/>
    <cellStyle name="T_cham trung bay yao smart milk ck 2 mien Bac 6 6 3" xfId="25673"/>
    <cellStyle name="T_cham trung bay yao smart milk ck 2 mien Bac 6 6 4" xfId="25674"/>
    <cellStyle name="T_cham trung bay yao smart milk ck 2 mien Bac 6 6 5" xfId="25675"/>
    <cellStyle name="T_cham trung bay yao smart milk ck 2 mien Bac 6 7" xfId="25676"/>
    <cellStyle name="T_cham trung bay yao smart milk ck 2 mien Bac 6 7 2" xfId="25677"/>
    <cellStyle name="T_cham trung bay yao smart milk ck 2 mien Bac 6 7 3" xfId="25678"/>
    <cellStyle name="T_cham trung bay yao smart milk ck 2 mien Bac 6 7 4" xfId="25679"/>
    <cellStyle name="T_cham trung bay yao smart milk ck 2 mien Bac 6 8" xfId="25680"/>
    <cellStyle name="T_cham trung bay yao smart milk ck 2 mien Bac 6 8 2" xfId="25681"/>
    <cellStyle name="T_cham trung bay yao smart milk ck 2 mien Bac 6 8 3" xfId="25682"/>
    <cellStyle name="T_cham trung bay yao smart milk ck 2 mien Bac 6 8 4" xfId="25683"/>
    <cellStyle name="T_cham trung bay yao smart milk ck 2 mien Bac 6 9" xfId="25684"/>
    <cellStyle name="T_cham trung bay yao smart milk ck 2 mien Bac 6 9 2" xfId="25685"/>
    <cellStyle name="T_cham trung bay yao smart milk ck 2 mien Bac 7" xfId="25686"/>
    <cellStyle name="T_cham trung bay yao smart milk ck 2 mien Bac 7 2" xfId="25687"/>
    <cellStyle name="T_cham trung bay yao smart milk ck 2 mien Bac 7 2 2" xfId="25688"/>
    <cellStyle name="T_cham trung bay yao smart milk ck 2 mien Bac 7 2 3" xfId="25689"/>
    <cellStyle name="T_cham trung bay yao smart milk ck 2 mien Bac 7 3" xfId="25690"/>
    <cellStyle name="T_cham trung bay yao smart milk ck 2 mien Bac 7 4" xfId="25691"/>
    <cellStyle name="T_cham trung bay yao smart milk ck 2 mien Bac 7 5" xfId="25692"/>
    <cellStyle name="T_cham trung bay yao smart milk ck 2 mien Bac 8" xfId="25693"/>
    <cellStyle name="T_cham trung bay yao smart milk ck 2 mien Bac 8 2" xfId="25694"/>
    <cellStyle name="T_cham trung bay yao smart milk ck 2 mien Bac 8 2 2" xfId="25695"/>
    <cellStyle name="T_cham trung bay yao smart milk ck 2 mien Bac 8 2 3" xfId="25696"/>
    <cellStyle name="T_cham trung bay yao smart milk ck 2 mien Bac 8 3" xfId="25697"/>
    <cellStyle name="T_cham trung bay yao smart milk ck 2 mien Bac 8 4" xfId="25698"/>
    <cellStyle name="T_cham trung bay yao smart milk ck 2 mien Bac 8 5" xfId="25699"/>
    <cellStyle name="T_cham trung bay yao smart milk ck 2 mien Bac 9" xfId="25700"/>
    <cellStyle name="T_cham trung bay yao smart milk ck 2 mien Bac 9 2" xfId="25701"/>
    <cellStyle name="T_cham trung bay yao smart milk ck 2 mien Bac 9 2 2" xfId="25702"/>
    <cellStyle name="T_cham trung bay yao smart milk ck 2 mien Bac 9 2 3" xfId="25703"/>
    <cellStyle name="T_cham trung bay yao smart milk ck 2 mien Bac 9 3" xfId="25704"/>
    <cellStyle name="T_cham trung bay yao smart milk ck 2 mien Bac 9 4" xfId="25705"/>
    <cellStyle name="T_cham trung bay yao smart milk ck 2 mien Bac 9 5" xfId="25706"/>
    <cellStyle name="T_cham trung bay yao smart milk ck 2 mien Bac_CAY XANH" xfId="25707"/>
    <cellStyle name="T_cham trung bay yao smart milk ck 2 mien Bac_CAY XANH 10" xfId="25708"/>
    <cellStyle name="T_cham trung bay yao smart milk ck 2 mien Bac_CAY XANH 11" xfId="25709"/>
    <cellStyle name="T_cham trung bay yao smart milk ck 2 mien Bac_CAY XANH 2" xfId="25710"/>
    <cellStyle name="T_cham trung bay yao smart milk ck 2 mien Bac_CAY XANH 2 2" xfId="25711"/>
    <cellStyle name="T_cham trung bay yao smart milk ck 2 mien Bac_CAY XANH 2 2 2" xfId="25712"/>
    <cellStyle name="T_cham trung bay yao smart milk ck 2 mien Bac_CAY XANH 2 2 3" xfId="25713"/>
    <cellStyle name="T_cham trung bay yao smart milk ck 2 mien Bac_CAY XANH 2 3" xfId="25714"/>
    <cellStyle name="T_cham trung bay yao smart milk ck 2 mien Bac_CAY XANH 2 4" xfId="25715"/>
    <cellStyle name="T_cham trung bay yao smart milk ck 2 mien Bac_CAY XANH 2 5" xfId="25716"/>
    <cellStyle name="T_cham trung bay yao smart milk ck 2 mien Bac_CAY XANH 3" xfId="25717"/>
    <cellStyle name="T_cham trung bay yao smart milk ck 2 mien Bac_CAY XANH 3 2" xfId="25718"/>
    <cellStyle name="T_cham trung bay yao smart milk ck 2 mien Bac_CAY XANH 3 2 2" xfId="25719"/>
    <cellStyle name="T_cham trung bay yao smart milk ck 2 mien Bac_CAY XANH 3 2 3" xfId="25720"/>
    <cellStyle name="T_cham trung bay yao smart milk ck 2 mien Bac_CAY XANH 3 3" xfId="25721"/>
    <cellStyle name="T_cham trung bay yao smart milk ck 2 mien Bac_CAY XANH 3 4" xfId="25722"/>
    <cellStyle name="T_cham trung bay yao smart milk ck 2 mien Bac_CAY XANH 3 5" xfId="25723"/>
    <cellStyle name="T_cham trung bay yao smart milk ck 2 mien Bac_CAY XANH 4" xfId="25724"/>
    <cellStyle name="T_cham trung bay yao smart milk ck 2 mien Bac_CAY XANH 4 2" xfId="25725"/>
    <cellStyle name="T_cham trung bay yao smart milk ck 2 mien Bac_CAY XANH 4 2 2" xfId="25726"/>
    <cellStyle name="T_cham trung bay yao smart milk ck 2 mien Bac_CAY XANH 4 2 3" xfId="25727"/>
    <cellStyle name="T_cham trung bay yao smart milk ck 2 mien Bac_CAY XANH 4 3" xfId="25728"/>
    <cellStyle name="T_cham trung bay yao smart milk ck 2 mien Bac_CAY XANH 4 4" xfId="25729"/>
    <cellStyle name="T_cham trung bay yao smart milk ck 2 mien Bac_CAY XANH 4 5" xfId="25730"/>
    <cellStyle name="T_cham trung bay yao smart milk ck 2 mien Bac_CAY XANH 5" xfId="25731"/>
    <cellStyle name="T_cham trung bay yao smart milk ck 2 mien Bac_CAY XANH 5 2" xfId="25732"/>
    <cellStyle name="T_cham trung bay yao smart milk ck 2 mien Bac_CAY XANH 5 2 2" xfId="25733"/>
    <cellStyle name="T_cham trung bay yao smart milk ck 2 mien Bac_CAY XANH 5 2 3" xfId="25734"/>
    <cellStyle name="T_cham trung bay yao smart milk ck 2 mien Bac_CAY XANH 5 3" xfId="25735"/>
    <cellStyle name="T_cham trung bay yao smart milk ck 2 mien Bac_CAY XANH 5 4" xfId="25736"/>
    <cellStyle name="T_cham trung bay yao smart milk ck 2 mien Bac_CAY XANH 5 5" xfId="25737"/>
    <cellStyle name="T_cham trung bay yao smart milk ck 2 mien Bac_CAY XANH 6" xfId="25738"/>
    <cellStyle name="T_cham trung bay yao smart milk ck 2 mien Bac_CAY XANH 6 2" xfId="25739"/>
    <cellStyle name="T_cham trung bay yao smart milk ck 2 mien Bac_CAY XANH 6 2 2" xfId="25740"/>
    <cellStyle name="T_cham trung bay yao smart milk ck 2 mien Bac_CAY XANH 6 2 3" xfId="25741"/>
    <cellStyle name="T_cham trung bay yao smart milk ck 2 mien Bac_CAY XANH 6 3" xfId="25742"/>
    <cellStyle name="T_cham trung bay yao smart milk ck 2 mien Bac_CAY XANH 6 4" xfId="25743"/>
    <cellStyle name="T_cham trung bay yao smart milk ck 2 mien Bac_CAY XANH 6 5" xfId="25744"/>
    <cellStyle name="T_cham trung bay yao smart milk ck 2 mien Bac_CAY XANH 7" xfId="25745"/>
    <cellStyle name="T_cham trung bay yao smart milk ck 2 mien Bac_CAY XANH 7 2" xfId="25746"/>
    <cellStyle name="T_cham trung bay yao smart milk ck 2 mien Bac_CAY XANH 7 3" xfId="25747"/>
    <cellStyle name="T_cham trung bay yao smart milk ck 2 mien Bac_CAY XANH 7 4" xfId="25748"/>
    <cellStyle name="T_cham trung bay yao smart milk ck 2 mien Bac_CAY XANH 8" xfId="25749"/>
    <cellStyle name="T_cham trung bay yao smart milk ck 2 mien Bac_CAY XANH 8 2" xfId="25750"/>
    <cellStyle name="T_cham trung bay yao smart milk ck 2 mien Bac_CAY XANH 8 3" xfId="25751"/>
    <cellStyle name="T_cham trung bay yao smart milk ck 2 mien Bac_CAY XANH 8 4" xfId="25752"/>
    <cellStyle name="T_cham trung bay yao smart milk ck 2 mien Bac_CAY XANH 9" xfId="25753"/>
    <cellStyle name="T_cham trung bay yao smart milk ck 2 mien Bac_CAY XANH 9 2" xfId="25754"/>
    <cellStyle name="T_cham trung bay yao smart milk ck 2 mien Bac_DU TOAN CV 23-9 (phan cay xanh)" xfId="25755"/>
    <cellStyle name="T_cham trung bay yao smart milk ck 2 mien Bac_DU TOAN CV 23-9 (phan cay xanh) 10" xfId="25756"/>
    <cellStyle name="T_cham trung bay yao smart milk ck 2 mien Bac_DU TOAN CV 23-9 (phan cay xanh) 11" xfId="25757"/>
    <cellStyle name="T_cham trung bay yao smart milk ck 2 mien Bac_DU TOAN CV 23-9 (phan cay xanh) 2" xfId="25758"/>
    <cellStyle name="T_cham trung bay yao smart milk ck 2 mien Bac_DU TOAN CV 23-9 (phan cay xanh) 2 2" xfId="25759"/>
    <cellStyle name="T_cham trung bay yao smart milk ck 2 mien Bac_DU TOAN CV 23-9 (phan cay xanh) 2 2 2" xfId="25760"/>
    <cellStyle name="T_cham trung bay yao smart milk ck 2 mien Bac_DU TOAN CV 23-9 (phan cay xanh) 2 2 3" xfId="25761"/>
    <cellStyle name="T_cham trung bay yao smart milk ck 2 mien Bac_DU TOAN CV 23-9 (phan cay xanh) 2 3" xfId="25762"/>
    <cellStyle name="T_cham trung bay yao smart milk ck 2 mien Bac_DU TOAN CV 23-9 (phan cay xanh) 2 4" xfId="25763"/>
    <cellStyle name="T_cham trung bay yao smart milk ck 2 mien Bac_DU TOAN CV 23-9 (phan cay xanh) 2 5" xfId="25764"/>
    <cellStyle name="T_cham trung bay yao smart milk ck 2 mien Bac_DU TOAN CV 23-9 (phan cay xanh) 3" xfId="25765"/>
    <cellStyle name="T_cham trung bay yao smart milk ck 2 mien Bac_DU TOAN CV 23-9 (phan cay xanh) 3 2" xfId="25766"/>
    <cellStyle name="T_cham trung bay yao smart milk ck 2 mien Bac_DU TOAN CV 23-9 (phan cay xanh) 3 2 2" xfId="25767"/>
    <cellStyle name="T_cham trung bay yao smart milk ck 2 mien Bac_DU TOAN CV 23-9 (phan cay xanh) 3 2 3" xfId="25768"/>
    <cellStyle name="T_cham trung bay yao smart milk ck 2 mien Bac_DU TOAN CV 23-9 (phan cay xanh) 3 3" xfId="25769"/>
    <cellStyle name="T_cham trung bay yao smart milk ck 2 mien Bac_DU TOAN CV 23-9 (phan cay xanh) 3 4" xfId="25770"/>
    <cellStyle name="T_cham trung bay yao smart milk ck 2 mien Bac_DU TOAN CV 23-9 (phan cay xanh) 3 5" xfId="25771"/>
    <cellStyle name="T_cham trung bay yao smart milk ck 2 mien Bac_DU TOAN CV 23-9 (phan cay xanh) 4" xfId="25772"/>
    <cellStyle name="T_cham trung bay yao smart milk ck 2 mien Bac_DU TOAN CV 23-9 (phan cay xanh) 4 2" xfId="25773"/>
    <cellStyle name="T_cham trung bay yao smart milk ck 2 mien Bac_DU TOAN CV 23-9 (phan cay xanh) 4 2 2" xfId="25774"/>
    <cellStyle name="T_cham trung bay yao smart milk ck 2 mien Bac_DU TOAN CV 23-9 (phan cay xanh) 4 2 3" xfId="25775"/>
    <cellStyle name="T_cham trung bay yao smart milk ck 2 mien Bac_DU TOAN CV 23-9 (phan cay xanh) 4 3" xfId="25776"/>
    <cellStyle name="T_cham trung bay yao smart milk ck 2 mien Bac_DU TOAN CV 23-9 (phan cay xanh) 4 4" xfId="25777"/>
    <cellStyle name="T_cham trung bay yao smart milk ck 2 mien Bac_DU TOAN CV 23-9 (phan cay xanh) 4 5" xfId="25778"/>
    <cellStyle name="T_cham trung bay yao smart milk ck 2 mien Bac_DU TOAN CV 23-9 (phan cay xanh) 5" xfId="25779"/>
    <cellStyle name="T_cham trung bay yao smart milk ck 2 mien Bac_DU TOAN CV 23-9 (phan cay xanh) 5 2" xfId="25780"/>
    <cellStyle name="T_cham trung bay yao smart milk ck 2 mien Bac_DU TOAN CV 23-9 (phan cay xanh) 5 2 2" xfId="25781"/>
    <cellStyle name="T_cham trung bay yao smart milk ck 2 mien Bac_DU TOAN CV 23-9 (phan cay xanh) 5 2 3" xfId="25782"/>
    <cellStyle name="T_cham trung bay yao smart milk ck 2 mien Bac_DU TOAN CV 23-9 (phan cay xanh) 5 3" xfId="25783"/>
    <cellStyle name="T_cham trung bay yao smart milk ck 2 mien Bac_DU TOAN CV 23-9 (phan cay xanh) 5 4" xfId="25784"/>
    <cellStyle name="T_cham trung bay yao smart milk ck 2 mien Bac_DU TOAN CV 23-9 (phan cay xanh) 5 5" xfId="25785"/>
    <cellStyle name="T_cham trung bay yao smart milk ck 2 mien Bac_DU TOAN CV 23-9 (phan cay xanh) 6" xfId="25786"/>
    <cellStyle name="T_cham trung bay yao smart milk ck 2 mien Bac_DU TOAN CV 23-9 (phan cay xanh) 6 2" xfId="25787"/>
    <cellStyle name="T_cham trung bay yao smart milk ck 2 mien Bac_DU TOAN CV 23-9 (phan cay xanh) 6 2 2" xfId="25788"/>
    <cellStyle name="T_cham trung bay yao smart milk ck 2 mien Bac_DU TOAN CV 23-9 (phan cay xanh) 6 2 3" xfId="25789"/>
    <cellStyle name="T_cham trung bay yao smart milk ck 2 mien Bac_DU TOAN CV 23-9 (phan cay xanh) 6 3" xfId="25790"/>
    <cellStyle name="T_cham trung bay yao smart milk ck 2 mien Bac_DU TOAN CV 23-9 (phan cay xanh) 6 4" xfId="25791"/>
    <cellStyle name="T_cham trung bay yao smart milk ck 2 mien Bac_DU TOAN CV 23-9 (phan cay xanh) 6 5" xfId="25792"/>
    <cellStyle name="T_cham trung bay yao smart milk ck 2 mien Bac_DU TOAN CV 23-9 (phan cay xanh) 7" xfId="25793"/>
    <cellStyle name="T_cham trung bay yao smart milk ck 2 mien Bac_DU TOAN CV 23-9 (phan cay xanh) 7 2" xfId="25794"/>
    <cellStyle name="T_cham trung bay yao smart milk ck 2 mien Bac_DU TOAN CV 23-9 (phan cay xanh) 7 3" xfId="25795"/>
    <cellStyle name="T_cham trung bay yao smart milk ck 2 mien Bac_DU TOAN CV 23-9 (phan cay xanh) 7 4" xfId="25796"/>
    <cellStyle name="T_cham trung bay yao smart milk ck 2 mien Bac_DU TOAN CV 23-9 (phan cay xanh) 8" xfId="25797"/>
    <cellStyle name="T_cham trung bay yao smart milk ck 2 mien Bac_DU TOAN CV 23-9 (phan cay xanh) 8 2" xfId="25798"/>
    <cellStyle name="T_cham trung bay yao smart milk ck 2 mien Bac_DU TOAN CV 23-9 (phan cay xanh) 8 3" xfId="25799"/>
    <cellStyle name="T_cham trung bay yao smart milk ck 2 mien Bac_DU TOAN CV 23-9 (phan cay xanh) 8 4" xfId="25800"/>
    <cellStyle name="T_cham trung bay yao smart milk ck 2 mien Bac_DU TOAN CV 23-9 (phan cay xanh) 9" xfId="25801"/>
    <cellStyle name="T_cham trung bay yao smart milk ck 2 mien Bac_DU TOAN CV 23-9 (phan cay xanh) 9 2" xfId="25802"/>
    <cellStyle name="T_cham trung bay yao smart milk ck 2 mien Bac_DU TOAN CV 23-9 ++++" xfId="25803"/>
    <cellStyle name="T_cham trung bay yao smart milk ck 2 mien Bac_DU TOAN CV 23-9 ++++ 10" xfId="25804"/>
    <cellStyle name="T_cham trung bay yao smart milk ck 2 mien Bac_DU TOAN CV 23-9 ++++ 11" xfId="25805"/>
    <cellStyle name="T_cham trung bay yao smart milk ck 2 mien Bac_DU TOAN CV 23-9 ++++ 2" xfId="25806"/>
    <cellStyle name="T_cham trung bay yao smart milk ck 2 mien Bac_DU TOAN CV 23-9 ++++ 2 2" xfId="25807"/>
    <cellStyle name="T_cham trung bay yao smart milk ck 2 mien Bac_DU TOAN CV 23-9 ++++ 2 2 2" xfId="25808"/>
    <cellStyle name="T_cham trung bay yao smart milk ck 2 mien Bac_DU TOAN CV 23-9 ++++ 2 2 3" xfId="25809"/>
    <cellStyle name="T_cham trung bay yao smart milk ck 2 mien Bac_DU TOAN CV 23-9 ++++ 2 3" xfId="25810"/>
    <cellStyle name="T_cham trung bay yao smart milk ck 2 mien Bac_DU TOAN CV 23-9 ++++ 2 4" xfId="25811"/>
    <cellStyle name="T_cham trung bay yao smart milk ck 2 mien Bac_DU TOAN CV 23-9 ++++ 2 5" xfId="25812"/>
    <cellStyle name="T_cham trung bay yao smart milk ck 2 mien Bac_DU TOAN CV 23-9 ++++ 3" xfId="25813"/>
    <cellStyle name="T_cham trung bay yao smart milk ck 2 mien Bac_DU TOAN CV 23-9 ++++ 3 2" xfId="25814"/>
    <cellStyle name="T_cham trung bay yao smart milk ck 2 mien Bac_DU TOAN CV 23-9 ++++ 3 2 2" xfId="25815"/>
    <cellStyle name="T_cham trung bay yao smart milk ck 2 mien Bac_DU TOAN CV 23-9 ++++ 3 2 3" xfId="25816"/>
    <cellStyle name="T_cham trung bay yao smart milk ck 2 mien Bac_DU TOAN CV 23-9 ++++ 3 3" xfId="25817"/>
    <cellStyle name="T_cham trung bay yao smart milk ck 2 mien Bac_DU TOAN CV 23-9 ++++ 3 4" xfId="25818"/>
    <cellStyle name="T_cham trung bay yao smart milk ck 2 mien Bac_DU TOAN CV 23-9 ++++ 3 5" xfId="25819"/>
    <cellStyle name="T_cham trung bay yao smart milk ck 2 mien Bac_DU TOAN CV 23-9 ++++ 4" xfId="25820"/>
    <cellStyle name="T_cham trung bay yao smart milk ck 2 mien Bac_DU TOAN CV 23-9 ++++ 4 2" xfId="25821"/>
    <cellStyle name="T_cham trung bay yao smart milk ck 2 mien Bac_DU TOAN CV 23-9 ++++ 4 2 2" xfId="25822"/>
    <cellStyle name="T_cham trung bay yao smart milk ck 2 mien Bac_DU TOAN CV 23-9 ++++ 4 2 3" xfId="25823"/>
    <cellStyle name="T_cham trung bay yao smart milk ck 2 mien Bac_DU TOAN CV 23-9 ++++ 4 3" xfId="25824"/>
    <cellStyle name="T_cham trung bay yao smart milk ck 2 mien Bac_DU TOAN CV 23-9 ++++ 4 4" xfId="25825"/>
    <cellStyle name="T_cham trung bay yao smart milk ck 2 mien Bac_DU TOAN CV 23-9 ++++ 4 5" xfId="25826"/>
    <cellStyle name="T_cham trung bay yao smart milk ck 2 mien Bac_DU TOAN CV 23-9 ++++ 5" xfId="25827"/>
    <cellStyle name="T_cham trung bay yao smart milk ck 2 mien Bac_DU TOAN CV 23-9 ++++ 5 2" xfId="25828"/>
    <cellStyle name="T_cham trung bay yao smart milk ck 2 mien Bac_DU TOAN CV 23-9 ++++ 5 2 2" xfId="25829"/>
    <cellStyle name="T_cham trung bay yao smart milk ck 2 mien Bac_DU TOAN CV 23-9 ++++ 5 2 3" xfId="25830"/>
    <cellStyle name="T_cham trung bay yao smart milk ck 2 mien Bac_DU TOAN CV 23-9 ++++ 5 3" xfId="25831"/>
    <cellStyle name="T_cham trung bay yao smart milk ck 2 mien Bac_DU TOAN CV 23-9 ++++ 5 4" xfId="25832"/>
    <cellStyle name="T_cham trung bay yao smart milk ck 2 mien Bac_DU TOAN CV 23-9 ++++ 5 5" xfId="25833"/>
    <cellStyle name="T_cham trung bay yao smart milk ck 2 mien Bac_DU TOAN CV 23-9 ++++ 6" xfId="25834"/>
    <cellStyle name="T_cham trung bay yao smart milk ck 2 mien Bac_DU TOAN CV 23-9 ++++ 6 2" xfId="25835"/>
    <cellStyle name="T_cham trung bay yao smart milk ck 2 mien Bac_DU TOAN CV 23-9 ++++ 6 2 2" xfId="25836"/>
    <cellStyle name="T_cham trung bay yao smart milk ck 2 mien Bac_DU TOAN CV 23-9 ++++ 6 2 3" xfId="25837"/>
    <cellStyle name="T_cham trung bay yao smart milk ck 2 mien Bac_DU TOAN CV 23-9 ++++ 6 3" xfId="25838"/>
    <cellStyle name="T_cham trung bay yao smart milk ck 2 mien Bac_DU TOAN CV 23-9 ++++ 6 4" xfId="25839"/>
    <cellStyle name="T_cham trung bay yao smart milk ck 2 mien Bac_DU TOAN CV 23-9 ++++ 6 5" xfId="25840"/>
    <cellStyle name="T_cham trung bay yao smart milk ck 2 mien Bac_DU TOAN CV 23-9 ++++ 7" xfId="25841"/>
    <cellStyle name="T_cham trung bay yao smart milk ck 2 mien Bac_DU TOAN CV 23-9 ++++ 7 2" xfId="25842"/>
    <cellStyle name="T_cham trung bay yao smart milk ck 2 mien Bac_DU TOAN CV 23-9 ++++ 7 3" xfId="25843"/>
    <cellStyle name="T_cham trung bay yao smart milk ck 2 mien Bac_DU TOAN CV 23-9 ++++ 7 4" xfId="25844"/>
    <cellStyle name="T_cham trung bay yao smart milk ck 2 mien Bac_DU TOAN CV 23-9 ++++ 8" xfId="25845"/>
    <cellStyle name="T_cham trung bay yao smart milk ck 2 mien Bac_DU TOAN CV 23-9 ++++ 8 2" xfId="25846"/>
    <cellStyle name="T_cham trung bay yao smart milk ck 2 mien Bac_DU TOAN CV 23-9 ++++ 8 3" xfId="25847"/>
    <cellStyle name="T_cham trung bay yao smart milk ck 2 mien Bac_DU TOAN CV 23-9 ++++ 8 4" xfId="25848"/>
    <cellStyle name="T_cham trung bay yao smart milk ck 2 mien Bac_DU TOAN CV 23-9 ++++ 9" xfId="25849"/>
    <cellStyle name="T_cham trung bay yao smart milk ck 2 mien Bac_DU TOAN CV 23-9 ++++ 9 2" xfId="25850"/>
    <cellStyle name="T_cham trung bay yao smart milk ck 2 mien Bac_DU TOAN CV 23-9 SUA" xfId="25851"/>
    <cellStyle name="T_cham trung bay yao smart milk ck 2 mien Bac_DU TOAN CV 23-9 SUA 10" xfId="25852"/>
    <cellStyle name="T_cham trung bay yao smart milk ck 2 mien Bac_DU TOAN CV 23-9 SUA 11" xfId="25853"/>
    <cellStyle name="T_cham trung bay yao smart milk ck 2 mien Bac_DU TOAN CV 23-9 SUA 2" xfId="25854"/>
    <cellStyle name="T_cham trung bay yao smart milk ck 2 mien Bac_DU TOAN CV 23-9 SUA 2 2" xfId="25855"/>
    <cellStyle name="T_cham trung bay yao smart milk ck 2 mien Bac_DU TOAN CV 23-9 SUA 2 2 2" xfId="25856"/>
    <cellStyle name="T_cham trung bay yao smart milk ck 2 mien Bac_DU TOAN CV 23-9 SUA 2 2 3" xfId="25857"/>
    <cellStyle name="T_cham trung bay yao smart milk ck 2 mien Bac_DU TOAN CV 23-9 SUA 2 3" xfId="25858"/>
    <cellStyle name="T_cham trung bay yao smart milk ck 2 mien Bac_DU TOAN CV 23-9 SUA 2 4" xfId="25859"/>
    <cellStyle name="T_cham trung bay yao smart milk ck 2 mien Bac_DU TOAN CV 23-9 SUA 2 5" xfId="25860"/>
    <cellStyle name="T_cham trung bay yao smart milk ck 2 mien Bac_DU TOAN CV 23-9 SUA 3" xfId="25861"/>
    <cellStyle name="T_cham trung bay yao smart milk ck 2 mien Bac_DU TOAN CV 23-9 SUA 3 2" xfId="25862"/>
    <cellStyle name="T_cham trung bay yao smart milk ck 2 mien Bac_DU TOAN CV 23-9 SUA 3 2 2" xfId="25863"/>
    <cellStyle name="T_cham trung bay yao smart milk ck 2 mien Bac_DU TOAN CV 23-9 SUA 3 2 3" xfId="25864"/>
    <cellStyle name="T_cham trung bay yao smart milk ck 2 mien Bac_DU TOAN CV 23-9 SUA 3 3" xfId="25865"/>
    <cellStyle name="T_cham trung bay yao smart milk ck 2 mien Bac_DU TOAN CV 23-9 SUA 3 4" xfId="25866"/>
    <cellStyle name="T_cham trung bay yao smart milk ck 2 mien Bac_DU TOAN CV 23-9 SUA 3 5" xfId="25867"/>
    <cellStyle name="T_cham trung bay yao smart milk ck 2 mien Bac_DU TOAN CV 23-9 SUA 4" xfId="25868"/>
    <cellStyle name="T_cham trung bay yao smart milk ck 2 mien Bac_DU TOAN CV 23-9 SUA 4 2" xfId="25869"/>
    <cellStyle name="T_cham trung bay yao smart milk ck 2 mien Bac_DU TOAN CV 23-9 SUA 4 2 2" xfId="25870"/>
    <cellStyle name="T_cham trung bay yao smart milk ck 2 mien Bac_DU TOAN CV 23-9 SUA 4 2 3" xfId="25871"/>
    <cellStyle name="T_cham trung bay yao smart milk ck 2 mien Bac_DU TOAN CV 23-9 SUA 4 3" xfId="25872"/>
    <cellStyle name="T_cham trung bay yao smart milk ck 2 mien Bac_DU TOAN CV 23-9 SUA 4 4" xfId="25873"/>
    <cellStyle name="T_cham trung bay yao smart milk ck 2 mien Bac_DU TOAN CV 23-9 SUA 4 5" xfId="25874"/>
    <cellStyle name="T_cham trung bay yao smart milk ck 2 mien Bac_DU TOAN CV 23-9 SUA 5" xfId="25875"/>
    <cellStyle name="T_cham trung bay yao smart milk ck 2 mien Bac_DU TOAN CV 23-9 SUA 5 2" xfId="25876"/>
    <cellStyle name="T_cham trung bay yao smart milk ck 2 mien Bac_DU TOAN CV 23-9 SUA 5 2 2" xfId="25877"/>
    <cellStyle name="T_cham trung bay yao smart milk ck 2 mien Bac_DU TOAN CV 23-9 SUA 5 2 3" xfId="25878"/>
    <cellStyle name="T_cham trung bay yao smart milk ck 2 mien Bac_DU TOAN CV 23-9 SUA 5 3" xfId="25879"/>
    <cellStyle name="T_cham trung bay yao smart milk ck 2 mien Bac_DU TOAN CV 23-9 SUA 5 4" xfId="25880"/>
    <cellStyle name="T_cham trung bay yao smart milk ck 2 mien Bac_DU TOAN CV 23-9 SUA 5 5" xfId="25881"/>
    <cellStyle name="T_cham trung bay yao smart milk ck 2 mien Bac_DU TOAN CV 23-9 SUA 6" xfId="25882"/>
    <cellStyle name="T_cham trung bay yao smart milk ck 2 mien Bac_DU TOAN CV 23-9 SUA 6 2" xfId="25883"/>
    <cellStyle name="T_cham trung bay yao smart milk ck 2 mien Bac_DU TOAN CV 23-9 SUA 6 2 2" xfId="25884"/>
    <cellStyle name="T_cham trung bay yao smart milk ck 2 mien Bac_DU TOAN CV 23-9 SUA 6 2 3" xfId="25885"/>
    <cellStyle name="T_cham trung bay yao smart milk ck 2 mien Bac_DU TOAN CV 23-9 SUA 6 3" xfId="25886"/>
    <cellStyle name="T_cham trung bay yao smart milk ck 2 mien Bac_DU TOAN CV 23-9 SUA 6 4" xfId="25887"/>
    <cellStyle name="T_cham trung bay yao smart milk ck 2 mien Bac_DU TOAN CV 23-9 SUA 6 5" xfId="25888"/>
    <cellStyle name="T_cham trung bay yao smart milk ck 2 mien Bac_DU TOAN CV 23-9 SUA 7" xfId="25889"/>
    <cellStyle name="T_cham trung bay yao smart milk ck 2 mien Bac_DU TOAN CV 23-9 SUA 7 2" xfId="25890"/>
    <cellStyle name="T_cham trung bay yao smart milk ck 2 mien Bac_DU TOAN CV 23-9 SUA 7 3" xfId="25891"/>
    <cellStyle name="T_cham trung bay yao smart milk ck 2 mien Bac_DU TOAN CV 23-9 SUA 7 4" xfId="25892"/>
    <cellStyle name="T_cham trung bay yao smart milk ck 2 mien Bac_DU TOAN CV 23-9 SUA 8" xfId="25893"/>
    <cellStyle name="T_cham trung bay yao smart milk ck 2 mien Bac_DU TOAN CV 23-9 SUA 8 2" xfId="25894"/>
    <cellStyle name="T_cham trung bay yao smart milk ck 2 mien Bac_DU TOAN CV 23-9 SUA 8 3" xfId="25895"/>
    <cellStyle name="T_cham trung bay yao smart milk ck 2 mien Bac_DU TOAN CV 23-9 SUA 8 4" xfId="25896"/>
    <cellStyle name="T_cham trung bay yao smart milk ck 2 mien Bac_DU TOAN CV 23-9 SUA 9" xfId="25897"/>
    <cellStyle name="T_cham trung bay yao smart milk ck 2 mien Bac_DU TOAN CV 23-9 SUA 9 2" xfId="25898"/>
    <cellStyle name="T_cham trung bay yao smart milk ck 2 mien Bac_DU TOAN CV tao dan (phan cay xanh)" xfId="25899"/>
    <cellStyle name="T_cham trung bay yao smart milk ck 2 mien Bac_DU TOAN CV tao dan (phan cay xanh) 10" xfId="25900"/>
    <cellStyle name="T_cham trung bay yao smart milk ck 2 mien Bac_DU TOAN CV tao dan (phan cay xanh) 11" xfId="25901"/>
    <cellStyle name="T_cham trung bay yao smart milk ck 2 mien Bac_DU TOAN CV tao dan (phan cay xanh) 2" xfId="25902"/>
    <cellStyle name="T_cham trung bay yao smart milk ck 2 mien Bac_DU TOAN CV tao dan (phan cay xanh) 2 2" xfId="25903"/>
    <cellStyle name="T_cham trung bay yao smart milk ck 2 mien Bac_DU TOAN CV tao dan (phan cay xanh) 2 2 2" xfId="25904"/>
    <cellStyle name="T_cham trung bay yao smart milk ck 2 mien Bac_DU TOAN CV tao dan (phan cay xanh) 2 2 3" xfId="25905"/>
    <cellStyle name="T_cham trung bay yao smart milk ck 2 mien Bac_DU TOAN CV tao dan (phan cay xanh) 2 3" xfId="25906"/>
    <cellStyle name="T_cham trung bay yao smart milk ck 2 mien Bac_DU TOAN CV tao dan (phan cay xanh) 2 4" xfId="25907"/>
    <cellStyle name="T_cham trung bay yao smart milk ck 2 mien Bac_DU TOAN CV tao dan (phan cay xanh) 2 5" xfId="25908"/>
    <cellStyle name="T_cham trung bay yao smart milk ck 2 mien Bac_DU TOAN CV tao dan (phan cay xanh) 3" xfId="25909"/>
    <cellStyle name="T_cham trung bay yao smart milk ck 2 mien Bac_DU TOAN CV tao dan (phan cay xanh) 3 2" xfId="25910"/>
    <cellStyle name="T_cham trung bay yao smart milk ck 2 mien Bac_DU TOAN CV tao dan (phan cay xanh) 3 2 2" xfId="25911"/>
    <cellStyle name="T_cham trung bay yao smart milk ck 2 mien Bac_DU TOAN CV tao dan (phan cay xanh) 3 2 3" xfId="25912"/>
    <cellStyle name="T_cham trung bay yao smart milk ck 2 mien Bac_DU TOAN CV tao dan (phan cay xanh) 3 3" xfId="25913"/>
    <cellStyle name="T_cham trung bay yao smart milk ck 2 mien Bac_DU TOAN CV tao dan (phan cay xanh) 3 4" xfId="25914"/>
    <cellStyle name="T_cham trung bay yao smart milk ck 2 mien Bac_DU TOAN CV tao dan (phan cay xanh) 3 5" xfId="25915"/>
    <cellStyle name="T_cham trung bay yao smart milk ck 2 mien Bac_DU TOAN CV tao dan (phan cay xanh) 4" xfId="25916"/>
    <cellStyle name="T_cham trung bay yao smart milk ck 2 mien Bac_DU TOAN CV tao dan (phan cay xanh) 4 2" xfId="25917"/>
    <cellStyle name="T_cham trung bay yao smart milk ck 2 mien Bac_DU TOAN CV tao dan (phan cay xanh) 4 2 2" xfId="25918"/>
    <cellStyle name="T_cham trung bay yao smart milk ck 2 mien Bac_DU TOAN CV tao dan (phan cay xanh) 4 2 3" xfId="25919"/>
    <cellStyle name="T_cham trung bay yao smart milk ck 2 mien Bac_DU TOAN CV tao dan (phan cay xanh) 4 3" xfId="25920"/>
    <cellStyle name="T_cham trung bay yao smart milk ck 2 mien Bac_DU TOAN CV tao dan (phan cay xanh) 4 4" xfId="25921"/>
    <cellStyle name="T_cham trung bay yao smart milk ck 2 mien Bac_DU TOAN CV tao dan (phan cay xanh) 4 5" xfId="25922"/>
    <cellStyle name="T_cham trung bay yao smart milk ck 2 mien Bac_DU TOAN CV tao dan (phan cay xanh) 5" xfId="25923"/>
    <cellStyle name="T_cham trung bay yao smart milk ck 2 mien Bac_DU TOAN CV tao dan (phan cay xanh) 5 2" xfId="25924"/>
    <cellStyle name="T_cham trung bay yao smart milk ck 2 mien Bac_DU TOAN CV tao dan (phan cay xanh) 5 2 2" xfId="25925"/>
    <cellStyle name="T_cham trung bay yao smart milk ck 2 mien Bac_DU TOAN CV tao dan (phan cay xanh) 5 2 3" xfId="25926"/>
    <cellStyle name="T_cham trung bay yao smart milk ck 2 mien Bac_DU TOAN CV tao dan (phan cay xanh) 5 3" xfId="25927"/>
    <cellStyle name="T_cham trung bay yao smart milk ck 2 mien Bac_DU TOAN CV tao dan (phan cay xanh) 5 4" xfId="25928"/>
    <cellStyle name="T_cham trung bay yao smart milk ck 2 mien Bac_DU TOAN CV tao dan (phan cay xanh) 5 5" xfId="25929"/>
    <cellStyle name="T_cham trung bay yao smart milk ck 2 mien Bac_DU TOAN CV tao dan (phan cay xanh) 6" xfId="25930"/>
    <cellStyle name="T_cham trung bay yao smart milk ck 2 mien Bac_DU TOAN CV tao dan (phan cay xanh) 6 2" xfId="25931"/>
    <cellStyle name="T_cham trung bay yao smart milk ck 2 mien Bac_DU TOAN CV tao dan (phan cay xanh) 6 2 2" xfId="25932"/>
    <cellStyle name="T_cham trung bay yao smart milk ck 2 mien Bac_DU TOAN CV tao dan (phan cay xanh) 6 2 3" xfId="25933"/>
    <cellStyle name="T_cham trung bay yao smart milk ck 2 mien Bac_DU TOAN CV tao dan (phan cay xanh) 6 3" xfId="25934"/>
    <cellStyle name="T_cham trung bay yao smart milk ck 2 mien Bac_DU TOAN CV tao dan (phan cay xanh) 6 4" xfId="25935"/>
    <cellStyle name="T_cham trung bay yao smart milk ck 2 mien Bac_DU TOAN CV tao dan (phan cay xanh) 6 5" xfId="25936"/>
    <cellStyle name="T_cham trung bay yao smart milk ck 2 mien Bac_DU TOAN CV tao dan (phan cay xanh) 7" xfId="25937"/>
    <cellStyle name="T_cham trung bay yao smart milk ck 2 mien Bac_DU TOAN CV tao dan (phan cay xanh) 7 2" xfId="25938"/>
    <cellStyle name="T_cham trung bay yao smart milk ck 2 mien Bac_DU TOAN CV tao dan (phan cay xanh) 7 3" xfId="25939"/>
    <cellStyle name="T_cham trung bay yao smart milk ck 2 mien Bac_DU TOAN CV tao dan (phan cay xanh) 7 4" xfId="25940"/>
    <cellStyle name="T_cham trung bay yao smart milk ck 2 mien Bac_DU TOAN CV tao dan (phan cay xanh) 8" xfId="25941"/>
    <cellStyle name="T_cham trung bay yao smart milk ck 2 mien Bac_DU TOAN CV tao dan (phan cay xanh) 8 2" xfId="25942"/>
    <cellStyle name="T_cham trung bay yao smart milk ck 2 mien Bac_DU TOAN CV tao dan (phan cay xanh) 8 3" xfId="25943"/>
    <cellStyle name="T_cham trung bay yao smart milk ck 2 mien Bac_DU TOAN CV tao dan (phan cay xanh) 8 4" xfId="25944"/>
    <cellStyle name="T_cham trung bay yao smart milk ck 2 mien Bac_DU TOAN CV tao dan (phan cay xanh) 9" xfId="25945"/>
    <cellStyle name="T_cham trung bay yao smart milk ck 2 mien Bac_DU TOAN CV tao dan (phan cay xanh) 9 2" xfId="25946"/>
    <cellStyle name="T_cham trung bay yao smart milk ck 2 mien Bac_KHO BAC NHA NUOC TIEN GIANG" xfId="25995"/>
    <cellStyle name="T_cham trung bay yao smart milk ck 2 mien Bac_KHO BAC NHA NUOC TIEN GIANG 10" xfId="25996"/>
    <cellStyle name="T_cham trung bay yao smart milk ck 2 mien Bac_KHO BAC NHA NUOC TIEN GIANG 11" xfId="25997"/>
    <cellStyle name="T_cham trung bay yao smart milk ck 2 mien Bac_KHO BAC NHA NUOC TIEN GIANG 2" xfId="25998"/>
    <cellStyle name="T_cham trung bay yao smart milk ck 2 mien Bac_KHO BAC NHA NUOC TIEN GIANG 2 2" xfId="25999"/>
    <cellStyle name="T_cham trung bay yao smart milk ck 2 mien Bac_KHO BAC NHA NUOC TIEN GIANG 2 2 2" xfId="26000"/>
    <cellStyle name="T_cham trung bay yao smart milk ck 2 mien Bac_KHO BAC NHA NUOC TIEN GIANG 2 2 3" xfId="26001"/>
    <cellStyle name="T_cham trung bay yao smart milk ck 2 mien Bac_KHO BAC NHA NUOC TIEN GIANG 2 3" xfId="26002"/>
    <cellStyle name="T_cham trung bay yao smart milk ck 2 mien Bac_KHO BAC NHA NUOC TIEN GIANG 2 4" xfId="26003"/>
    <cellStyle name="T_cham trung bay yao smart milk ck 2 mien Bac_KHO BAC NHA NUOC TIEN GIANG 2 5" xfId="26004"/>
    <cellStyle name="T_cham trung bay yao smart milk ck 2 mien Bac_KHO BAC NHA NUOC TIEN GIANG 3" xfId="26005"/>
    <cellStyle name="T_cham trung bay yao smart milk ck 2 mien Bac_KHO BAC NHA NUOC TIEN GIANG 3 2" xfId="26006"/>
    <cellStyle name="T_cham trung bay yao smart milk ck 2 mien Bac_KHO BAC NHA NUOC TIEN GIANG 3 2 2" xfId="26007"/>
    <cellStyle name="T_cham trung bay yao smart milk ck 2 mien Bac_KHO BAC NHA NUOC TIEN GIANG 3 2 3" xfId="26008"/>
    <cellStyle name="T_cham trung bay yao smart milk ck 2 mien Bac_KHO BAC NHA NUOC TIEN GIANG 3 3" xfId="26009"/>
    <cellStyle name="T_cham trung bay yao smart milk ck 2 mien Bac_KHO BAC NHA NUOC TIEN GIANG 3 4" xfId="26010"/>
    <cellStyle name="T_cham trung bay yao smart milk ck 2 mien Bac_KHO BAC NHA NUOC TIEN GIANG 3 5" xfId="26011"/>
    <cellStyle name="T_cham trung bay yao smart milk ck 2 mien Bac_KHO BAC NHA NUOC TIEN GIANG 4" xfId="26012"/>
    <cellStyle name="T_cham trung bay yao smart milk ck 2 mien Bac_KHO BAC NHA NUOC TIEN GIANG 4 2" xfId="26013"/>
    <cellStyle name="T_cham trung bay yao smart milk ck 2 mien Bac_KHO BAC NHA NUOC TIEN GIANG 4 2 2" xfId="26014"/>
    <cellStyle name="T_cham trung bay yao smart milk ck 2 mien Bac_KHO BAC NHA NUOC TIEN GIANG 4 2 3" xfId="26015"/>
    <cellStyle name="T_cham trung bay yao smart milk ck 2 mien Bac_KHO BAC NHA NUOC TIEN GIANG 4 3" xfId="26016"/>
    <cellStyle name="T_cham trung bay yao smart milk ck 2 mien Bac_KHO BAC NHA NUOC TIEN GIANG 4 4" xfId="26017"/>
    <cellStyle name="T_cham trung bay yao smart milk ck 2 mien Bac_KHO BAC NHA NUOC TIEN GIANG 4 5" xfId="26018"/>
    <cellStyle name="T_cham trung bay yao smart milk ck 2 mien Bac_KHO BAC NHA NUOC TIEN GIANG 5" xfId="26019"/>
    <cellStyle name="T_cham trung bay yao smart milk ck 2 mien Bac_KHO BAC NHA NUOC TIEN GIANG 5 2" xfId="26020"/>
    <cellStyle name="T_cham trung bay yao smart milk ck 2 mien Bac_KHO BAC NHA NUOC TIEN GIANG 5 2 2" xfId="26021"/>
    <cellStyle name="T_cham trung bay yao smart milk ck 2 mien Bac_KHO BAC NHA NUOC TIEN GIANG 5 2 3" xfId="26022"/>
    <cellStyle name="T_cham trung bay yao smart milk ck 2 mien Bac_KHO BAC NHA NUOC TIEN GIANG 5 3" xfId="26023"/>
    <cellStyle name="T_cham trung bay yao smart milk ck 2 mien Bac_KHO BAC NHA NUOC TIEN GIANG 5 4" xfId="26024"/>
    <cellStyle name="T_cham trung bay yao smart milk ck 2 mien Bac_KHO BAC NHA NUOC TIEN GIANG 5 5" xfId="26025"/>
    <cellStyle name="T_cham trung bay yao smart milk ck 2 mien Bac_KHO BAC NHA NUOC TIEN GIANG 6" xfId="26026"/>
    <cellStyle name="T_cham trung bay yao smart milk ck 2 mien Bac_KHO BAC NHA NUOC TIEN GIANG 6 2" xfId="26027"/>
    <cellStyle name="T_cham trung bay yao smart milk ck 2 mien Bac_KHO BAC NHA NUOC TIEN GIANG 6 2 2" xfId="26028"/>
    <cellStyle name="T_cham trung bay yao smart milk ck 2 mien Bac_KHO BAC NHA NUOC TIEN GIANG 6 2 3" xfId="26029"/>
    <cellStyle name="T_cham trung bay yao smart milk ck 2 mien Bac_KHO BAC NHA NUOC TIEN GIANG 6 3" xfId="26030"/>
    <cellStyle name="T_cham trung bay yao smart milk ck 2 mien Bac_KHO BAC NHA NUOC TIEN GIANG 6 4" xfId="26031"/>
    <cellStyle name="T_cham trung bay yao smart milk ck 2 mien Bac_KHO BAC NHA NUOC TIEN GIANG 6 5" xfId="26032"/>
    <cellStyle name="T_cham trung bay yao smart milk ck 2 mien Bac_KHO BAC NHA NUOC TIEN GIANG 7" xfId="26033"/>
    <cellStyle name="T_cham trung bay yao smart milk ck 2 mien Bac_KHO BAC NHA NUOC TIEN GIANG 7 2" xfId="26034"/>
    <cellStyle name="T_cham trung bay yao smart milk ck 2 mien Bac_KHO BAC NHA NUOC TIEN GIANG 7 3" xfId="26035"/>
    <cellStyle name="T_cham trung bay yao smart milk ck 2 mien Bac_KHO BAC NHA NUOC TIEN GIANG 7 4" xfId="26036"/>
    <cellStyle name="T_cham trung bay yao smart milk ck 2 mien Bac_KHO BAC NHA NUOC TIEN GIANG 8" xfId="26037"/>
    <cellStyle name="T_cham trung bay yao smart milk ck 2 mien Bac_KHO BAC NHA NUOC TIEN GIANG 8 2" xfId="26038"/>
    <cellStyle name="T_cham trung bay yao smart milk ck 2 mien Bac_KHO BAC NHA NUOC TIEN GIANG 8 3" xfId="26039"/>
    <cellStyle name="T_cham trung bay yao smart milk ck 2 mien Bac_KHO BAC NHA NUOC TIEN GIANG 8 4" xfId="26040"/>
    <cellStyle name="T_cham trung bay yao smart milk ck 2 mien Bac_KHO BAC NHA NUOC TIEN GIANG 9" xfId="26041"/>
    <cellStyle name="T_cham trung bay yao smart milk ck 2 mien Bac_KHO BAC NHA NUOC TIEN GIANG 9 2" xfId="26042"/>
    <cellStyle name="T_cham trung bay yao smart milk ck 2 mien Bac_KLCX" xfId="25947"/>
    <cellStyle name="T_cham trung bay yao smart milk ck 2 mien Bac_KLCX 10" xfId="25948"/>
    <cellStyle name="T_cham trung bay yao smart milk ck 2 mien Bac_KLCX 11" xfId="25949"/>
    <cellStyle name="T_cham trung bay yao smart milk ck 2 mien Bac_KLCX 2" xfId="25950"/>
    <cellStyle name="T_cham trung bay yao smart milk ck 2 mien Bac_KLCX 2 2" xfId="25951"/>
    <cellStyle name="T_cham trung bay yao smart milk ck 2 mien Bac_KLCX 2 2 2" xfId="25952"/>
    <cellStyle name="T_cham trung bay yao smart milk ck 2 mien Bac_KLCX 2 2 3" xfId="25953"/>
    <cellStyle name="T_cham trung bay yao smart milk ck 2 mien Bac_KLCX 2 3" xfId="25954"/>
    <cellStyle name="T_cham trung bay yao smart milk ck 2 mien Bac_KLCX 2 4" xfId="25955"/>
    <cellStyle name="T_cham trung bay yao smart milk ck 2 mien Bac_KLCX 2 5" xfId="25956"/>
    <cellStyle name="T_cham trung bay yao smart milk ck 2 mien Bac_KLCX 3" xfId="25957"/>
    <cellStyle name="T_cham trung bay yao smart milk ck 2 mien Bac_KLCX 3 2" xfId="25958"/>
    <cellStyle name="T_cham trung bay yao smart milk ck 2 mien Bac_KLCX 3 2 2" xfId="25959"/>
    <cellStyle name="T_cham trung bay yao smart milk ck 2 mien Bac_KLCX 3 2 3" xfId="25960"/>
    <cellStyle name="T_cham trung bay yao smart milk ck 2 mien Bac_KLCX 3 3" xfId="25961"/>
    <cellStyle name="T_cham trung bay yao smart milk ck 2 mien Bac_KLCX 3 4" xfId="25962"/>
    <cellStyle name="T_cham trung bay yao smart milk ck 2 mien Bac_KLCX 3 5" xfId="25963"/>
    <cellStyle name="T_cham trung bay yao smart milk ck 2 mien Bac_KLCX 4" xfId="25964"/>
    <cellStyle name="T_cham trung bay yao smart milk ck 2 mien Bac_KLCX 4 2" xfId="25965"/>
    <cellStyle name="T_cham trung bay yao smart milk ck 2 mien Bac_KLCX 4 2 2" xfId="25966"/>
    <cellStyle name="T_cham trung bay yao smart milk ck 2 mien Bac_KLCX 4 2 3" xfId="25967"/>
    <cellStyle name="T_cham trung bay yao smart milk ck 2 mien Bac_KLCX 4 3" xfId="25968"/>
    <cellStyle name="T_cham trung bay yao smart milk ck 2 mien Bac_KLCX 4 4" xfId="25969"/>
    <cellStyle name="T_cham trung bay yao smart milk ck 2 mien Bac_KLCX 4 5" xfId="25970"/>
    <cellStyle name="T_cham trung bay yao smart milk ck 2 mien Bac_KLCX 5" xfId="25971"/>
    <cellStyle name="T_cham trung bay yao smart milk ck 2 mien Bac_KLCX 5 2" xfId="25972"/>
    <cellStyle name="T_cham trung bay yao smart milk ck 2 mien Bac_KLCX 5 2 2" xfId="25973"/>
    <cellStyle name="T_cham trung bay yao smart milk ck 2 mien Bac_KLCX 5 2 3" xfId="25974"/>
    <cellStyle name="T_cham trung bay yao smart milk ck 2 mien Bac_KLCX 5 3" xfId="25975"/>
    <cellStyle name="T_cham trung bay yao smart milk ck 2 mien Bac_KLCX 5 4" xfId="25976"/>
    <cellStyle name="T_cham trung bay yao smart milk ck 2 mien Bac_KLCX 5 5" xfId="25977"/>
    <cellStyle name="T_cham trung bay yao smart milk ck 2 mien Bac_KLCX 6" xfId="25978"/>
    <cellStyle name="T_cham trung bay yao smart milk ck 2 mien Bac_KLCX 6 2" xfId="25979"/>
    <cellStyle name="T_cham trung bay yao smart milk ck 2 mien Bac_KLCX 6 2 2" xfId="25980"/>
    <cellStyle name="T_cham trung bay yao smart milk ck 2 mien Bac_KLCX 6 2 3" xfId="25981"/>
    <cellStyle name="T_cham trung bay yao smart milk ck 2 mien Bac_KLCX 6 3" xfId="25982"/>
    <cellStyle name="T_cham trung bay yao smart milk ck 2 mien Bac_KLCX 6 4" xfId="25983"/>
    <cellStyle name="T_cham trung bay yao smart milk ck 2 mien Bac_KLCX 6 5" xfId="25984"/>
    <cellStyle name="T_cham trung bay yao smart milk ck 2 mien Bac_KLCX 7" xfId="25985"/>
    <cellStyle name="T_cham trung bay yao smart milk ck 2 mien Bac_KLCX 7 2" xfId="25986"/>
    <cellStyle name="T_cham trung bay yao smart milk ck 2 mien Bac_KLCX 7 3" xfId="25987"/>
    <cellStyle name="T_cham trung bay yao smart milk ck 2 mien Bac_KLCX 7 4" xfId="25988"/>
    <cellStyle name="T_cham trung bay yao smart milk ck 2 mien Bac_KLCX 8" xfId="25989"/>
    <cellStyle name="T_cham trung bay yao smart milk ck 2 mien Bac_KLCX 8 2" xfId="25990"/>
    <cellStyle name="T_cham trung bay yao smart milk ck 2 mien Bac_KLCX 8 3" xfId="25991"/>
    <cellStyle name="T_cham trung bay yao smart milk ck 2 mien Bac_KLCX 8 4" xfId="25992"/>
    <cellStyle name="T_cham trung bay yao smart milk ck 2 mien Bac_KLCX 9" xfId="25993"/>
    <cellStyle name="T_cham trung bay yao smart milk ck 2 mien Bac_KLCX 9 2" xfId="25994"/>
    <cellStyle name="T_cham trung bay yao smart milk ck 2 mien Bac_NHCSXH HUYEN VINH LOI" xfId="26043"/>
    <cellStyle name="T_cham trung bay yao smart milk ck 2 mien Bac_NHCSXH HUYEN VINH LOI 10" xfId="26044"/>
    <cellStyle name="T_cham trung bay yao smart milk ck 2 mien Bac_NHCSXH HUYEN VINH LOI 11" xfId="26045"/>
    <cellStyle name="T_cham trung bay yao smart milk ck 2 mien Bac_NHCSXH HUYEN VINH LOI 2" xfId="26046"/>
    <cellStyle name="T_cham trung bay yao smart milk ck 2 mien Bac_NHCSXH HUYEN VINH LOI 2 2" xfId="26047"/>
    <cellStyle name="T_cham trung bay yao smart milk ck 2 mien Bac_NHCSXH HUYEN VINH LOI 2 2 2" xfId="26048"/>
    <cellStyle name="T_cham trung bay yao smart milk ck 2 mien Bac_NHCSXH HUYEN VINH LOI 2 2 3" xfId="26049"/>
    <cellStyle name="T_cham trung bay yao smart milk ck 2 mien Bac_NHCSXH HUYEN VINH LOI 2 3" xfId="26050"/>
    <cellStyle name="T_cham trung bay yao smart milk ck 2 mien Bac_NHCSXH HUYEN VINH LOI 2 4" xfId="26051"/>
    <cellStyle name="T_cham trung bay yao smart milk ck 2 mien Bac_NHCSXH HUYEN VINH LOI 2 5" xfId="26052"/>
    <cellStyle name="T_cham trung bay yao smart milk ck 2 mien Bac_NHCSXH HUYEN VINH LOI 3" xfId="26053"/>
    <cellStyle name="T_cham trung bay yao smart milk ck 2 mien Bac_NHCSXH HUYEN VINH LOI 3 2" xfId="26054"/>
    <cellStyle name="T_cham trung bay yao smart milk ck 2 mien Bac_NHCSXH HUYEN VINH LOI 3 2 2" xfId="26055"/>
    <cellStyle name="T_cham trung bay yao smart milk ck 2 mien Bac_NHCSXH HUYEN VINH LOI 3 2 3" xfId="26056"/>
    <cellStyle name="T_cham trung bay yao smart milk ck 2 mien Bac_NHCSXH HUYEN VINH LOI 3 3" xfId="26057"/>
    <cellStyle name="T_cham trung bay yao smart milk ck 2 mien Bac_NHCSXH HUYEN VINH LOI 3 4" xfId="26058"/>
    <cellStyle name="T_cham trung bay yao smart milk ck 2 mien Bac_NHCSXH HUYEN VINH LOI 3 5" xfId="26059"/>
    <cellStyle name="T_cham trung bay yao smart milk ck 2 mien Bac_NHCSXH HUYEN VINH LOI 4" xfId="26060"/>
    <cellStyle name="T_cham trung bay yao smart milk ck 2 mien Bac_NHCSXH HUYEN VINH LOI 4 2" xfId="26061"/>
    <cellStyle name="T_cham trung bay yao smart milk ck 2 mien Bac_NHCSXH HUYEN VINH LOI 4 2 2" xfId="26062"/>
    <cellStyle name="T_cham trung bay yao smart milk ck 2 mien Bac_NHCSXH HUYEN VINH LOI 4 2 3" xfId="26063"/>
    <cellStyle name="T_cham trung bay yao smart milk ck 2 mien Bac_NHCSXH HUYEN VINH LOI 4 3" xfId="26064"/>
    <cellStyle name="T_cham trung bay yao smart milk ck 2 mien Bac_NHCSXH HUYEN VINH LOI 4 4" xfId="26065"/>
    <cellStyle name="T_cham trung bay yao smart milk ck 2 mien Bac_NHCSXH HUYEN VINH LOI 4 5" xfId="26066"/>
    <cellStyle name="T_cham trung bay yao smart milk ck 2 mien Bac_NHCSXH HUYEN VINH LOI 5" xfId="26067"/>
    <cellStyle name="T_cham trung bay yao smart milk ck 2 mien Bac_NHCSXH HUYEN VINH LOI 5 2" xfId="26068"/>
    <cellStyle name="T_cham trung bay yao smart milk ck 2 mien Bac_NHCSXH HUYEN VINH LOI 5 2 2" xfId="26069"/>
    <cellStyle name="T_cham trung bay yao smart milk ck 2 mien Bac_NHCSXH HUYEN VINH LOI 5 2 3" xfId="26070"/>
    <cellStyle name="T_cham trung bay yao smart milk ck 2 mien Bac_NHCSXH HUYEN VINH LOI 5 3" xfId="26071"/>
    <cellStyle name="T_cham trung bay yao smart milk ck 2 mien Bac_NHCSXH HUYEN VINH LOI 5 4" xfId="26072"/>
    <cellStyle name="T_cham trung bay yao smart milk ck 2 mien Bac_NHCSXH HUYEN VINH LOI 5 5" xfId="26073"/>
    <cellStyle name="T_cham trung bay yao smart milk ck 2 mien Bac_NHCSXH HUYEN VINH LOI 6" xfId="26074"/>
    <cellStyle name="T_cham trung bay yao smart milk ck 2 mien Bac_NHCSXH HUYEN VINH LOI 6 2" xfId="26075"/>
    <cellStyle name="T_cham trung bay yao smart milk ck 2 mien Bac_NHCSXH HUYEN VINH LOI 6 2 2" xfId="26076"/>
    <cellStyle name="T_cham trung bay yao smart milk ck 2 mien Bac_NHCSXH HUYEN VINH LOI 6 2 3" xfId="26077"/>
    <cellStyle name="T_cham trung bay yao smart milk ck 2 mien Bac_NHCSXH HUYEN VINH LOI 6 3" xfId="26078"/>
    <cellStyle name="T_cham trung bay yao smart milk ck 2 mien Bac_NHCSXH HUYEN VINH LOI 6 4" xfId="26079"/>
    <cellStyle name="T_cham trung bay yao smart milk ck 2 mien Bac_NHCSXH HUYEN VINH LOI 6 5" xfId="26080"/>
    <cellStyle name="T_cham trung bay yao smart milk ck 2 mien Bac_NHCSXH HUYEN VINH LOI 7" xfId="26081"/>
    <cellStyle name="T_cham trung bay yao smart milk ck 2 mien Bac_NHCSXH HUYEN VINH LOI 7 2" xfId="26082"/>
    <cellStyle name="T_cham trung bay yao smart milk ck 2 mien Bac_NHCSXH HUYEN VINH LOI 7 3" xfId="26083"/>
    <cellStyle name="T_cham trung bay yao smart milk ck 2 mien Bac_NHCSXH HUYEN VINH LOI 7 4" xfId="26084"/>
    <cellStyle name="T_cham trung bay yao smart milk ck 2 mien Bac_NHCSXH HUYEN VINH LOI 8" xfId="26085"/>
    <cellStyle name="T_cham trung bay yao smart milk ck 2 mien Bac_NHCSXH HUYEN VINH LOI 8 2" xfId="26086"/>
    <cellStyle name="T_cham trung bay yao smart milk ck 2 mien Bac_NHCSXH HUYEN VINH LOI 8 3" xfId="26087"/>
    <cellStyle name="T_cham trung bay yao smart milk ck 2 mien Bac_NHCSXH HUYEN VINH LOI 8 4" xfId="26088"/>
    <cellStyle name="T_cham trung bay yao smart milk ck 2 mien Bac_NHCSXH HUYEN VINH LOI 9" xfId="26089"/>
    <cellStyle name="T_cham trung bay yao smart milk ck 2 mien Bac_NHCSXH HUYEN VINH LOI 9 2" xfId="26090"/>
    <cellStyle name="T_cham trung bay yao smart milk ck 2 mien Bac_PTVT CX" xfId="26091"/>
    <cellStyle name="T_cham trung bay yao smart milk ck 2 mien Bac_PTVT CX 10" xfId="26092"/>
    <cellStyle name="T_cham trung bay yao smart milk ck 2 mien Bac_PTVT CX 11" xfId="26093"/>
    <cellStyle name="T_cham trung bay yao smart milk ck 2 mien Bac_PTVT CX 2" xfId="26094"/>
    <cellStyle name="T_cham trung bay yao smart milk ck 2 mien Bac_PTVT CX 2 2" xfId="26095"/>
    <cellStyle name="T_cham trung bay yao smart milk ck 2 mien Bac_PTVT CX 2 2 2" xfId="26096"/>
    <cellStyle name="T_cham trung bay yao smart milk ck 2 mien Bac_PTVT CX 2 2 3" xfId="26097"/>
    <cellStyle name="T_cham trung bay yao smart milk ck 2 mien Bac_PTVT CX 2 3" xfId="26098"/>
    <cellStyle name="T_cham trung bay yao smart milk ck 2 mien Bac_PTVT CX 2 4" xfId="26099"/>
    <cellStyle name="T_cham trung bay yao smart milk ck 2 mien Bac_PTVT CX 2 5" xfId="26100"/>
    <cellStyle name="T_cham trung bay yao smart milk ck 2 mien Bac_PTVT CX 3" xfId="26101"/>
    <cellStyle name="T_cham trung bay yao smart milk ck 2 mien Bac_PTVT CX 3 2" xfId="26102"/>
    <cellStyle name="T_cham trung bay yao smart milk ck 2 mien Bac_PTVT CX 3 2 2" xfId="26103"/>
    <cellStyle name="T_cham trung bay yao smart milk ck 2 mien Bac_PTVT CX 3 2 3" xfId="26104"/>
    <cellStyle name="T_cham trung bay yao smart milk ck 2 mien Bac_PTVT CX 3 3" xfId="26105"/>
    <cellStyle name="T_cham trung bay yao smart milk ck 2 mien Bac_PTVT CX 3 4" xfId="26106"/>
    <cellStyle name="T_cham trung bay yao smart milk ck 2 mien Bac_PTVT CX 3 5" xfId="26107"/>
    <cellStyle name="T_cham trung bay yao smart milk ck 2 mien Bac_PTVT CX 4" xfId="26108"/>
    <cellStyle name="T_cham trung bay yao smart milk ck 2 mien Bac_PTVT CX 4 2" xfId="26109"/>
    <cellStyle name="T_cham trung bay yao smart milk ck 2 mien Bac_PTVT CX 4 2 2" xfId="26110"/>
    <cellStyle name="T_cham trung bay yao smart milk ck 2 mien Bac_PTVT CX 4 2 3" xfId="26111"/>
    <cellStyle name="T_cham trung bay yao smart milk ck 2 mien Bac_PTVT CX 4 3" xfId="26112"/>
    <cellStyle name="T_cham trung bay yao smart milk ck 2 mien Bac_PTVT CX 4 4" xfId="26113"/>
    <cellStyle name="T_cham trung bay yao smart milk ck 2 mien Bac_PTVT CX 4 5" xfId="26114"/>
    <cellStyle name="T_cham trung bay yao smart milk ck 2 mien Bac_PTVT CX 5" xfId="26115"/>
    <cellStyle name="T_cham trung bay yao smart milk ck 2 mien Bac_PTVT CX 5 2" xfId="26116"/>
    <cellStyle name="T_cham trung bay yao smart milk ck 2 mien Bac_PTVT CX 5 2 2" xfId="26117"/>
    <cellStyle name="T_cham trung bay yao smart milk ck 2 mien Bac_PTVT CX 5 2 3" xfId="26118"/>
    <cellStyle name="T_cham trung bay yao smart milk ck 2 mien Bac_PTVT CX 5 3" xfId="26119"/>
    <cellStyle name="T_cham trung bay yao smart milk ck 2 mien Bac_PTVT CX 5 4" xfId="26120"/>
    <cellStyle name="T_cham trung bay yao smart milk ck 2 mien Bac_PTVT CX 5 5" xfId="26121"/>
    <cellStyle name="T_cham trung bay yao smart milk ck 2 mien Bac_PTVT CX 6" xfId="26122"/>
    <cellStyle name="T_cham trung bay yao smart milk ck 2 mien Bac_PTVT CX 6 2" xfId="26123"/>
    <cellStyle name="T_cham trung bay yao smart milk ck 2 mien Bac_PTVT CX 6 2 2" xfId="26124"/>
    <cellStyle name="T_cham trung bay yao smart milk ck 2 mien Bac_PTVT CX 6 2 3" xfId="26125"/>
    <cellStyle name="T_cham trung bay yao smart milk ck 2 mien Bac_PTVT CX 6 3" xfId="26126"/>
    <cellStyle name="T_cham trung bay yao smart milk ck 2 mien Bac_PTVT CX 6 4" xfId="26127"/>
    <cellStyle name="T_cham trung bay yao smart milk ck 2 mien Bac_PTVT CX 6 5" xfId="26128"/>
    <cellStyle name="T_cham trung bay yao smart milk ck 2 mien Bac_PTVT CX 7" xfId="26129"/>
    <cellStyle name="T_cham trung bay yao smart milk ck 2 mien Bac_PTVT CX 7 2" xfId="26130"/>
    <cellStyle name="T_cham trung bay yao smart milk ck 2 mien Bac_PTVT CX 7 3" xfId="26131"/>
    <cellStyle name="T_cham trung bay yao smart milk ck 2 mien Bac_PTVT CX 7 4" xfId="26132"/>
    <cellStyle name="T_cham trung bay yao smart milk ck 2 mien Bac_PTVT CX 8" xfId="26133"/>
    <cellStyle name="T_cham trung bay yao smart milk ck 2 mien Bac_PTVT CX 8 2" xfId="26134"/>
    <cellStyle name="T_cham trung bay yao smart milk ck 2 mien Bac_PTVT CX 8 3" xfId="26135"/>
    <cellStyle name="T_cham trung bay yao smart milk ck 2 mien Bac_PTVT CX 8 4" xfId="26136"/>
    <cellStyle name="T_cham trung bay yao smart milk ck 2 mien Bac_PTVT CX 9" xfId="26137"/>
    <cellStyle name="T_cham trung bay yao smart milk ck 2 mien Bac_PTVT CX 9 2" xfId="26138"/>
    <cellStyle name="T_cham trung bay yao smart milk ck 2 mien Bac_thiet bi tao dan" xfId="26235"/>
    <cellStyle name="T_cham trung bay yao smart milk ck 2 mien Bac_thiet bi tao dan 10" xfId="26236"/>
    <cellStyle name="T_cham trung bay yao smart milk ck 2 mien Bac_thiet bi tao dan 11" xfId="26237"/>
    <cellStyle name="T_cham trung bay yao smart milk ck 2 mien Bac_thiet bi tao dan 2" xfId="26238"/>
    <cellStyle name="T_cham trung bay yao smart milk ck 2 mien Bac_thiet bi tao dan 2 2" xfId="26239"/>
    <cellStyle name="T_cham trung bay yao smart milk ck 2 mien Bac_thiet bi tao dan 2 2 2" xfId="26240"/>
    <cellStyle name="T_cham trung bay yao smart milk ck 2 mien Bac_thiet bi tao dan 2 2 3" xfId="26241"/>
    <cellStyle name="T_cham trung bay yao smart milk ck 2 mien Bac_thiet bi tao dan 2 3" xfId="26242"/>
    <cellStyle name="T_cham trung bay yao smart milk ck 2 mien Bac_thiet bi tao dan 2 4" xfId="26243"/>
    <cellStyle name="T_cham trung bay yao smart milk ck 2 mien Bac_thiet bi tao dan 2 5" xfId="26244"/>
    <cellStyle name="T_cham trung bay yao smart milk ck 2 mien Bac_thiet bi tao dan 3" xfId="26245"/>
    <cellStyle name="T_cham trung bay yao smart milk ck 2 mien Bac_thiet bi tao dan 3 2" xfId="26246"/>
    <cellStyle name="T_cham trung bay yao smart milk ck 2 mien Bac_thiet bi tao dan 3 2 2" xfId="26247"/>
    <cellStyle name="T_cham trung bay yao smart milk ck 2 mien Bac_thiet bi tao dan 3 2 3" xfId="26248"/>
    <cellStyle name="T_cham trung bay yao smart milk ck 2 mien Bac_thiet bi tao dan 3 3" xfId="26249"/>
    <cellStyle name="T_cham trung bay yao smart milk ck 2 mien Bac_thiet bi tao dan 3 4" xfId="26250"/>
    <cellStyle name="T_cham trung bay yao smart milk ck 2 mien Bac_thiet bi tao dan 3 5" xfId="26251"/>
    <cellStyle name="T_cham trung bay yao smart milk ck 2 mien Bac_thiet bi tao dan 4" xfId="26252"/>
    <cellStyle name="T_cham trung bay yao smart milk ck 2 mien Bac_thiet bi tao dan 4 2" xfId="26253"/>
    <cellStyle name="T_cham trung bay yao smart milk ck 2 mien Bac_thiet bi tao dan 4 2 2" xfId="26254"/>
    <cellStyle name="T_cham trung bay yao smart milk ck 2 mien Bac_thiet bi tao dan 4 2 3" xfId="26255"/>
    <cellStyle name="T_cham trung bay yao smart milk ck 2 mien Bac_thiet bi tao dan 4 3" xfId="26256"/>
    <cellStyle name="T_cham trung bay yao smart milk ck 2 mien Bac_thiet bi tao dan 4 4" xfId="26257"/>
    <cellStyle name="T_cham trung bay yao smart milk ck 2 mien Bac_thiet bi tao dan 4 5" xfId="26258"/>
    <cellStyle name="T_cham trung bay yao smart milk ck 2 mien Bac_thiet bi tao dan 5" xfId="26259"/>
    <cellStyle name="T_cham trung bay yao smart milk ck 2 mien Bac_thiet bi tao dan 5 2" xfId="26260"/>
    <cellStyle name="T_cham trung bay yao smart milk ck 2 mien Bac_thiet bi tao dan 5 2 2" xfId="26261"/>
    <cellStyle name="T_cham trung bay yao smart milk ck 2 mien Bac_thiet bi tao dan 5 2 3" xfId="26262"/>
    <cellStyle name="T_cham trung bay yao smart milk ck 2 mien Bac_thiet bi tao dan 5 3" xfId="26263"/>
    <cellStyle name="T_cham trung bay yao smart milk ck 2 mien Bac_thiet bi tao dan 5 4" xfId="26264"/>
    <cellStyle name="T_cham trung bay yao smart milk ck 2 mien Bac_thiet bi tao dan 5 5" xfId="26265"/>
    <cellStyle name="T_cham trung bay yao smart milk ck 2 mien Bac_thiet bi tao dan 6" xfId="26266"/>
    <cellStyle name="T_cham trung bay yao smart milk ck 2 mien Bac_thiet bi tao dan 6 2" xfId="26267"/>
    <cellStyle name="T_cham trung bay yao smart milk ck 2 mien Bac_thiet bi tao dan 6 2 2" xfId="26268"/>
    <cellStyle name="T_cham trung bay yao smart milk ck 2 mien Bac_thiet bi tao dan 6 2 3" xfId="26269"/>
    <cellStyle name="T_cham trung bay yao smart milk ck 2 mien Bac_thiet bi tao dan 6 3" xfId="26270"/>
    <cellStyle name="T_cham trung bay yao smart milk ck 2 mien Bac_thiet bi tao dan 6 4" xfId="26271"/>
    <cellStyle name="T_cham trung bay yao smart milk ck 2 mien Bac_thiet bi tao dan 6 5" xfId="26272"/>
    <cellStyle name="T_cham trung bay yao smart milk ck 2 mien Bac_thiet bi tao dan 7" xfId="26273"/>
    <cellStyle name="T_cham trung bay yao smart milk ck 2 mien Bac_thiet bi tao dan 7 2" xfId="26274"/>
    <cellStyle name="T_cham trung bay yao smart milk ck 2 mien Bac_thiet bi tao dan 7 3" xfId="26275"/>
    <cellStyle name="T_cham trung bay yao smart milk ck 2 mien Bac_thiet bi tao dan 7 4" xfId="26276"/>
    <cellStyle name="T_cham trung bay yao smart milk ck 2 mien Bac_thiet bi tao dan 8" xfId="26277"/>
    <cellStyle name="T_cham trung bay yao smart milk ck 2 mien Bac_thiet bi tao dan 8 2" xfId="26278"/>
    <cellStyle name="T_cham trung bay yao smart milk ck 2 mien Bac_thiet bi tao dan 8 3" xfId="26279"/>
    <cellStyle name="T_cham trung bay yao smart milk ck 2 mien Bac_thiet bi tao dan 8 4" xfId="26280"/>
    <cellStyle name="T_cham trung bay yao smart milk ck 2 mien Bac_thiet bi tao dan 9" xfId="26281"/>
    <cellStyle name="T_cham trung bay yao smart milk ck 2 mien Bac_thiet bi tao dan 9 2" xfId="26282"/>
    <cellStyle name="T_cham trung bay yao smart milk ck 2 mien Bac_TONG DU TOAN CV TAO DAN" xfId="26139"/>
    <cellStyle name="T_cham trung bay yao smart milk ck 2 mien Bac_TONG DU TOAN CV TAO DAN 10" xfId="26140"/>
    <cellStyle name="T_cham trung bay yao smart milk ck 2 mien Bac_TONG DU TOAN CV TAO DAN 11" xfId="26141"/>
    <cellStyle name="T_cham trung bay yao smart milk ck 2 mien Bac_TONG DU TOAN CV TAO DAN 2" xfId="26142"/>
    <cellStyle name="T_cham trung bay yao smart milk ck 2 mien Bac_TONG DU TOAN CV TAO DAN 2 2" xfId="26143"/>
    <cellStyle name="T_cham trung bay yao smart milk ck 2 mien Bac_TONG DU TOAN CV TAO DAN 2 2 2" xfId="26144"/>
    <cellStyle name="T_cham trung bay yao smart milk ck 2 mien Bac_TONG DU TOAN CV TAO DAN 2 2 3" xfId="26145"/>
    <cellStyle name="T_cham trung bay yao smart milk ck 2 mien Bac_TONG DU TOAN CV TAO DAN 2 3" xfId="26146"/>
    <cellStyle name="T_cham trung bay yao smart milk ck 2 mien Bac_TONG DU TOAN CV TAO DAN 2 4" xfId="26147"/>
    <cellStyle name="T_cham trung bay yao smart milk ck 2 mien Bac_TONG DU TOAN CV TAO DAN 2 5" xfId="26148"/>
    <cellStyle name="T_cham trung bay yao smart milk ck 2 mien Bac_TONG DU TOAN CV TAO DAN 3" xfId="26149"/>
    <cellStyle name="T_cham trung bay yao smart milk ck 2 mien Bac_TONG DU TOAN CV TAO DAN 3 2" xfId="26150"/>
    <cellStyle name="T_cham trung bay yao smart milk ck 2 mien Bac_TONG DU TOAN CV TAO DAN 3 2 2" xfId="26151"/>
    <cellStyle name="T_cham trung bay yao smart milk ck 2 mien Bac_TONG DU TOAN CV TAO DAN 3 2 3" xfId="26152"/>
    <cellStyle name="T_cham trung bay yao smart milk ck 2 mien Bac_TONG DU TOAN CV TAO DAN 3 3" xfId="26153"/>
    <cellStyle name="T_cham trung bay yao smart milk ck 2 mien Bac_TONG DU TOAN CV TAO DAN 3 4" xfId="26154"/>
    <cellStyle name="T_cham trung bay yao smart milk ck 2 mien Bac_TONG DU TOAN CV TAO DAN 3 5" xfId="26155"/>
    <cellStyle name="T_cham trung bay yao smart milk ck 2 mien Bac_TONG DU TOAN CV TAO DAN 4" xfId="26156"/>
    <cellStyle name="T_cham trung bay yao smart milk ck 2 mien Bac_TONG DU TOAN CV TAO DAN 4 2" xfId="26157"/>
    <cellStyle name="T_cham trung bay yao smart milk ck 2 mien Bac_TONG DU TOAN CV TAO DAN 4 2 2" xfId="26158"/>
    <cellStyle name="T_cham trung bay yao smart milk ck 2 mien Bac_TONG DU TOAN CV TAO DAN 4 2 3" xfId="26159"/>
    <cellStyle name="T_cham trung bay yao smart milk ck 2 mien Bac_TONG DU TOAN CV TAO DAN 4 3" xfId="26160"/>
    <cellStyle name="T_cham trung bay yao smart milk ck 2 mien Bac_TONG DU TOAN CV TAO DAN 4 4" xfId="26161"/>
    <cellStyle name="T_cham trung bay yao smart milk ck 2 mien Bac_TONG DU TOAN CV TAO DAN 4 5" xfId="26162"/>
    <cellStyle name="T_cham trung bay yao smart milk ck 2 mien Bac_TONG DU TOAN CV TAO DAN 5" xfId="26163"/>
    <cellStyle name="T_cham trung bay yao smart milk ck 2 mien Bac_TONG DU TOAN CV TAO DAN 5 2" xfId="26164"/>
    <cellStyle name="T_cham trung bay yao smart milk ck 2 mien Bac_TONG DU TOAN CV TAO DAN 5 2 2" xfId="26165"/>
    <cellStyle name="T_cham trung bay yao smart milk ck 2 mien Bac_TONG DU TOAN CV TAO DAN 5 2 3" xfId="26166"/>
    <cellStyle name="T_cham trung bay yao smart milk ck 2 mien Bac_TONG DU TOAN CV TAO DAN 5 3" xfId="26167"/>
    <cellStyle name="T_cham trung bay yao smart milk ck 2 mien Bac_TONG DU TOAN CV TAO DAN 5 4" xfId="26168"/>
    <cellStyle name="T_cham trung bay yao smart milk ck 2 mien Bac_TONG DU TOAN CV TAO DAN 5 5" xfId="26169"/>
    <cellStyle name="T_cham trung bay yao smart milk ck 2 mien Bac_TONG DU TOAN CV TAO DAN 6" xfId="26170"/>
    <cellStyle name="T_cham trung bay yao smart milk ck 2 mien Bac_TONG DU TOAN CV TAO DAN 6 2" xfId="26171"/>
    <cellStyle name="T_cham trung bay yao smart milk ck 2 mien Bac_TONG DU TOAN CV TAO DAN 6 2 2" xfId="26172"/>
    <cellStyle name="T_cham trung bay yao smart milk ck 2 mien Bac_TONG DU TOAN CV TAO DAN 6 2 3" xfId="26173"/>
    <cellStyle name="T_cham trung bay yao smart milk ck 2 mien Bac_TONG DU TOAN CV TAO DAN 6 3" xfId="26174"/>
    <cellStyle name="T_cham trung bay yao smart milk ck 2 mien Bac_TONG DU TOAN CV TAO DAN 6 4" xfId="26175"/>
    <cellStyle name="T_cham trung bay yao smart milk ck 2 mien Bac_TONG DU TOAN CV TAO DAN 6 5" xfId="26176"/>
    <cellStyle name="T_cham trung bay yao smart milk ck 2 mien Bac_TONG DU TOAN CV TAO DAN 7" xfId="26177"/>
    <cellStyle name="T_cham trung bay yao smart milk ck 2 mien Bac_TONG DU TOAN CV TAO DAN 7 2" xfId="26178"/>
    <cellStyle name="T_cham trung bay yao smart milk ck 2 mien Bac_TONG DU TOAN CV TAO DAN 7 3" xfId="26179"/>
    <cellStyle name="T_cham trung bay yao smart milk ck 2 mien Bac_TONG DU TOAN CV TAO DAN 7 4" xfId="26180"/>
    <cellStyle name="T_cham trung bay yao smart milk ck 2 mien Bac_TONG DU TOAN CV TAO DAN 8" xfId="26181"/>
    <cellStyle name="T_cham trung bay yao smart milk ck 2 mien Bac_TONG DU TOAN CV TAO DAN 8 2" xfId="26182"/>
    <cellStyle name="T_cham trung bay yao smart milk ck 2 mien Bac_TONG DU TOAN CV TAO DAN 8 3" xfId="26183"/>
    <cellStyle name="T_cham trung bay yao smart milk ck 2 mien Bac_TONG DU TOAN CV TAO DAN 8 4" xfId="26184"/>
    <cellStyle name="T_cham trung bay yao smart milk ck 2 mien Bac_TONG DU TOAN CV TAO DAN 9" xfId="26185"/>
    <cellStyle name="T_cham trung bay yao smart milk ck 2 mien Bac_TONG DU TOAN CV TAO DAN 9 2" xfId="26186"/>
    <cellStyle name="T_cham trung bay yao smart milk ck 2 mien Bac_TONG DU TOAN CV TAO DAN hoan chinh" xfId="26187"/>
    <cellStyle name="T_cham trung bay yao smart milk ck 2 mien Bac_TONG DU TOAN CV TAO DAN hoan chinh 10" xfId="26188"/>
    <cellStyle name="T_cham trung bay yao smart milk ck 2 mien Bac_TONG DU TOAN CV TAO DAN hoan chinh 11" xfId="26189"/>
    <cellStyle name="T_cham trung bay yao smart milk ck 2 mien Bac_TONG DU TOAN CV TAO DAN hoan chinh 2" xfId="26190"/>
    <cellStyle name="T_cham trung bay yao smart milk ck 2 mien Bac_TONG DU TOAN CV TAO DAN hoan chinh 2 2" xfId="26191"/>
    <cellStyle name="T_cham trung bay yao smart milk ck 2 mien Bac_TONG DU TOAN CV TAO DAN hoan chinh 2 2 2" xfId="26192"/>
    <cellStyle name="T_cham trung bay yao smart milk ck 2 mien Bac_TONG DU TOAN CV TAO DAN hoan chinh 2 2 3" xfId="26193"/>
    <cellStyle name="T_cham trung bay yao smart milk ck 2 mien Bac_TONG DU TOAN CV TAO DAN hoan chinh 2 3" xfId="26194"/>
    <cellStyle name="T_cham trung bay yao smart milk ck 2 mien Bac_TONG DU TOAN CV TAO DAN hoan chinh 2 4" xfId="26195"/>
    <cellStyle name="T_cham trung bay yao smart milk ck 2 mien Bac_TONG DU TOAN CV TAO DAN hoan chinh 2 5" xfId="26196"/>
    <cellStyle name="T_cham trung bay yao smart milk ck 2 mien Bac_TONG DU TOAN CV TAO DAN hoan chinh 3" xfId="26197"/>
    <cellStyle name="T_cham trung bay yao smart milk ck 2 mien Bac_TONG DU TOAN CV TAO DAN hoan chinh 3 2" xfId="26198"/>
    <cellStyle name="T_cham trung bay yao smart milk ck 2 mien Bac_TONG DU TOAN CV TAO DAN hoan chinh 3 2 2" xfId="26199"/>
    <cellStyle name="T_cham trung bay yao smart milk ck 2 mien Bac_TONG DU TOAN CV TAO DAN hoan chinh 3 2 3" xfId="26200"/>
    <cellStyle name="T_cham trung bay yao smart milk ck 2 mien Bac_TONG DU TOAN CV TAO DAN hoan chinh 3 3" xfId="26201"/>
    <cellStyle name="T_cham trung bay yao smart milk ck 2 mien Bac_TONG DU TOAN CV TAO DAN hoan chinh 3 4" xfId="26202"/>
    <cellStyle name="T_cham trung bay yao smart milk ck 2 mien Bac_TONG DU TOAN CV TAO DAN hoan chinh 3 5" xfId="26203"/>
    <cellStyle name="T_cham trung bay yao smart milk ck 2 mien Bac_TONG DU TOAN CV TAO DAN hoan chinh 4" xfId="26204"/>
    <cellStyle name="T_cham trung bay yao smart milk ck 2 mien Bac_TONG DU TOAN CV TAO DAN hoan chinh 4 2" xfId="26205"/>
    <cellStyle name="T_cham trung bay yao smart milk ck 2 mien Bac_TONG DU TOAN CV TAO DAN hoan chinh 4 2 2" xfId="26206"/>
    <cellStyle name="T_cham trung bay yao smart milk ck 2 mien Bac_TONG DU TOAN CV TAO DAN hoan chinh 4 2 3" xfId="26207"/>
    <cellStyle name="T_cham trung bay yao smart milk ck 2 mien Bac_TONG DU TOAN CV TAO DAN hoan chinh 4 3" xfId="26208"/>
    <cellStyle name="T_cham trung bay yao smart milk ck 2 mien Bac_TONG DU TOAN CV TAO DAN hoan chinh 4 4" xfId="26209"/>
    <cellStyle name="T_cham trung bay yao smart milk ck 2 mien Bac_TONG DU TOAN CV TAO DAN hoan chinh 4 5" xfId="26210"/>
    <cellStyle name="T_cham trung bay yao smart milk ck 2 mien Bac_TONG DU TOAN CV TAO DAN hoan chinh 5" xfId="26211"/>
    <cellStyle name="T_cham trung bay yao smart milk ck 2 mien Bac_TONG DU TOAN CV TAO DAN hoan chinh 5 2" xfId="26212"/>
    <cellStyle name="T_cham trung bay yao smart milk ck 2 mien Bac_TONG DU TOAN CV TAO DAN hoan chinh 5 2 2" xfId="26213"/>
    <cellStyle name="T_cham trung bay yao smart milk ck 2 mien Bac_TONG DU TOAN CV TAO DAN hoan chinh 5 2 3" xfId="26214"/>
    <cellStyle name="T_cham trung bay yao smart milk ck 2 mien Bac_TONG DU TOAN CV TAO DAN hoan chinh 5 3" xfId="26215"/>
    <cellStyle name="T_cham trung bay yao smart milk ck 2 mien Bac_TONG DU TOAN CV TAO DAN hoan chinh 5 4" xfId="26216"/>
    <cellStyle name="T_cham trung bay yao smart milk ck 2 mien Bac_TONG DU TOAN CV TAO DAN hoan chinh 5 5" xfId="26217"/>
    <cellStyle name="T_cham trung bay yao smart milk ck 2 mien Bac_TONG DU TOAN CV TAO DAN hoan chinh 6" xfId="26218"/>
    <cellStyle name="T_cham trung bay yao smart milk ck 2 mien Bac_TONG DU TOAN CV TAO DAN hoan chinh 6 2" xfId="26219"/>
    <cellStyle name="T_cham trung bay yao smart milk ck 2 mien Bac_TONG DU TOAN CV TAO DAN hoan chinh 6 2 2" xfId="26220"/>
    <cellStyle name="T_cham trung bay yao smart milk ck 2 mien Bac_TONG DU TOAN CV TAO DAN hoan chinh 6 2 3" xfId="26221"/>
    <cellStyle name="T_cham trung bay yao smart milk ck 2 mien Bac_TONG DU TOAN CV TAO DAN hoan chinh 6 3" xfId="26222"/>
    <cellStyle name="T_cham trung bay yao smart milk ck 2 mien Bac_TONG DU TOAN CV TAO DAN hoan chinh 6 4" xfId="26223"/>
    <cellStyle name="T_cham trung bay yao smart milk ck 2 mien Bac_TONG DU TOAN CV TAO DAN hoan chinh 6 5" xfId="26224"/>
    <cellStyle name="T_cham trung bay yao smart milk ck 2 mien Bac_TONG DU TOAN CV TAO DAN hoan chinh 7" xfId="26225"/>
    <cellStyle name="T_cham trung bay yao smart milk ck 2 mien Bac_TONG DU TOAN CV TAO DAN hoan chinh 7 2" xfId="26226"/>
    <cellStyle name="T_cham trung bay yao smart milk ck 2 mien Bac_TONG DU TOAN CV TAO DAN hoan chinh 7 3" xfId="26227"/>
    <cellStyle name="T_cham trung bay yao smart milk ck 2 mien Bac_TONG DU TOAN CV TAO DAN hoan chinh 7 4" xfId="26228"/>
    <cellStyle name="T_cham trung bay yao smart milk ck 2 mien Bac_TONG DU TOAN CV TAO DAN hoan chinh 8" xfId="26229"/>
    <cellStyle name="T_cham trung bay yao smart milk ck 2 mien Bac_TONG DU TOAN CV TAO DAN hoan chinh 8 2" xfId="26230"/>
    <cellStyle name="T_cham trung bay yao smart milk ck 2 mien Bac_TONG DU TOAN CV TAO DAN hoan chinh 8 3" xfId="26231"/>
    <cellStyle name="T_cham trung bay yao smart milk ck 2 mien Bac_TONG DU TOAN CV TAO DAN hoan chinh 8 4" xfId="26232"/>
    <cellStyle name="T_cham trung bay yao smart milk ck 2 mien Bac_TONG DU TOAN CV TAO DAN hoan chinh 9" xfId="26233"/>
    <cellStyle name="T_cham trung bay yao smart milk ck 2 mien Bac_TONG DU TOAN CV TAO DAN hoan chinh 9 2" xfId="26234"/>
    <cellStyle name="T_Cost for DD (summary)" xfId="24507"/>
    <cellStyle name="T_Cost for DD (summary) 10" xfId="24508"/>
    <cellStyle name="T_Cost for DD (summary) 11" xfId="24509"/>
    <cellStyle name="T_Cost for DD (summary) 2" xfId="24510"/>
    <cellStyle name="T_Cost for DD (summary) 2 2" xfId="24511"/>
    <cellStyle name="T_Cost for DD (summary) 2 2 2" xfId="24512"/>
    <cellStyle name="T_Cost for DD (summary) 2 2 3" xfId="24513"/>
    <cellStyle name="T_Cost for DD (summary) 2 3" xfId="24514"/>
    <cellStyle name="T_Cost for DD (summary) 2 4" xfId="24515"/>
    <cellStyle name="T_Cost for DD (summary) 2 5" xfId="24516"/>
    <cellStyle name="T_Cost for DD (summary) 3" xfId="24517"/>
    <cellStyle name="T_Cost for DD (summary) 3 2" xfId="24518"/>
    <cellStyle name="T_Cost for DD (summary) 3 2 2" xfId="24519"/>
    <cellStyle name="T_Cost for DD (summary) 3 2 3" xfId="24520"/>
    <cellStyle name="T_Cost for DD (summary) 3 3" xfId="24521"/>
    <cellStyle name="T_Cost for DD (summary) 3 4" xfId="24522"/>
    <cellStyle name="T_Cost for DD (summary) 3 5" xfId="24523"/>
    <cellStyle name="T_Cost for DD (summary) 4" xfId="24524"/>
    <cellStyle name="T_Cost for DD (summary) 4 2" xfId="24525"/>
    <cellStyle name="T_Cost for DD (summary) 4 2 2" xfId="24526"/>
    <cellStyle name="T_Cost for DD (summary) 4 2 3" xfId="24527"/>
    <cellStyle name="T_Cost for DD (summary) 4 3" xfId="24528"/>
    <cellStyle name="T_Cost for DD (summary) 4 4" xfId="24529"/>
    <cellStyle name="T_Cost for DD (summary) 4 5" xfId="24530"/>
    <cellStyle name="T_Cost for DD (summary) 5" xfId="24531"/>
    <cellStyle name="T_Cost for DD (summary) 5 2" xfId="24532"/>
    <cellStyle name="T_Cost for DD (summary) 5 2 2" xfId="24533"/>
    <cellStyle name="T_Cost for DD (summary) 5 2 3" xfId="24534"/>
    <cellStyle name="T_Cost for DD (summary) 5 3" xfId="24535"/>
    <cellStyle name="T_Cost for DD (summary) 5 4" xfId="24536"/>
    <cellStyle name="T_Cost for DD (summary) 5 5" xfId="24537"/>
    <cellStyle name="T_Cost for DD (summary) 6" xfId="24538"/>
    <cellStyle name="T_Cost for DD (summary) 6 2" xfId="24539"/>
    <cellStyle name="T_Cost for DD (summary) 6 2 2" xfId="24540"/>
    <cellStyle name="T_Cost for DD (summary) 6 2 3" xfId="24541"/>
    <cellStyle name="T_Cost for DD (summary) 6 3" xfId="24542"/>
    <cellStyle name="T_Cost for DD (summary) 6 4" xfId="24543"/>
    <cellStyle name="T_Cost for DD (summary) 6 5" xfId="24544"/>
    <cellStyle name="T_Cost for DD (summary) 7" xfId="24545"/>
    <cellStyle name="T_Cost for DD (summary) 7 2" xfId="24546"/>
    <cellStyle name="T_Cost for DD (summary) 7 3" xfId="24547"/>
    <cellStyle name="T_Cost for DD (summary) 7 4" xfId="24548"/>
    <cellStyle name="T_Cost for DD (summary) 8" xfId="24549"/>
    <cellStyle name="T_Cost for DD (summary) 8 2" xfId="24550"/>
    <cellStyle name="T_Cost for DD (summary) 8 3" xfId="24551"/>
    <cellStyle name="T_Cost for DD (summary) 8 4" xfId="24552"/>
    <cellStyle name="T_Cost for DD (summary) 9" xfId="24553"/>
    <cellStyle name="T_Cost for DD (summary) 9 2" xfId="24554"/>
    <cellStyle name="T_CPK" xfId="24555"/>
    <cellStyle name="T_CPK 10" xfId="24556"/>
    <cellStyle name="T_CPK 10 2" xfId="24557"/>
    <cellStyle name="T_CPK 10 3" xfId="24558"/>
    <cellStyle name="T_CPK 10 4" xfId="24559"/>
    <cellStyle name="T_CPK 11" xfId="24560"/>
    <cellStyle name="T_CPK 11 2" xfId="24561"/>
    <cellStyle name="T_CPK 11 3" xfId="24562"/>
    <cellStyle name="T_CPK 11 4" xfId="24563"/>
    <cellStyle name="T_CPK 12" xfId="24564"/>
    <cellStyle name="T_CPK 12 2" xfId="24565"/>
    <cellStyle name="T_CPK 13" xfId="24566"/>
    <cellStyle name="T_CPK 14" xfId="24567"/>
    <cellStyle name="T_CPK 2" xfId="24568"/>
    <cellStyle name="T_CPK 2 10" xfId="24569"/>
    <cellStyle name="T_CPK 2 11" xfId="24570"/>
    <cellStyle name="T_CPK 2 2" xfId="24571"/>
    <cellStyle name="T_CPK 2 2 2" xfId="24572"/>
    <cellStyle name="T_CPK 2 2 2 2" xfId="24573"/>
    <cellStyle name="T_CPK 2 2 2 3" xfId="24574"/>
    <cellStyle name="T_CPK 2 2 3" xfId="24575"/>
    <cellStyle name="T_CPK 2 2 4" xfId="24576"/>
    <cellStyle name="T_CPK 2 2 5" xfId="24577"/>
    <cellStyle name="T_CPK 2 3" xfId="24578"/>
    <cellStyle name="T_CPK 2 3 2" xfId="24579"/>
    <cellStyle name="T_CPK 2 3 2 2" xfId="24580"/>
    <cellStyle name="T_CPK 2 3 2 3" xfId="24581"/>
    <cellStyle name="T_CPK 2 3 3" xfId="24582"/>
    <cellStyle name="T_CPK 2 3 4" xfId="24583"/>
    <cellStyle name="T_CPK 2 3 5" xfId="24584"/>
    <cellStyle name="T_CPK 2 4" xfId="24585"/>
    <cellStyle name="T_CPK 2 4 2" xfId="24586"/>
    <cellStyle name="T_CPK 2 4 2 2" xfId="24587"/>
    <cellStyle name="T_CPK 2 4 2 3" xfId="24588"/>
    <cellStyle name="T_CPK 2 4 3" xfId="24589"/>
    <cellStyle name="T_CPK 2 4 4" xfId="24590"/>
    <cellStyle name="T_CPK 2 4 5" xfId="24591"/>
    <cellStyle name="T_CPK 2 5" xfId="24592"/>
    <cellStyle name="T_CPK 2 5 2" xfId="24593"/>
    <cellStyle name="T_CPK 2 5 2 2" xfId="24594"/>
    <cellStyle name="T_CPK 2 5 2 3" xfId="24595"/>
    <cellStyle name="T_CPK 2 5 3" xfId="24596"/>
    <cellStyle name="T_CPK 2 5 4" xfId="24597"/>
    <cellStyle name="T_CPK 2 5 5" xfId="24598"/>
    <cellStyle name="T_CPK 2 6" xfId="24599"/>
    <cellStyle name="T_CPK 2 6 2" xfId="24600"/>
    <cellStyle name="T_CPK 2 6 2 2" xfId="24601"/>
    <cellStyle name="T_CPK 2 6 2 3" xfId="24602"/>
    <cellStyle name="T_CPK 2 6 3" xfId="24603"/>
    <cellStyle name="T_CPK 2 6 4" xfId="24604"/>
    <cellStyle name="T_CPK 2 6 5" xfId="24605"/>
    <cellStyle name="T_CPK 2 7" xfId="24606"/>
    <cellStyle name="T_CPK 2 7 2" xfId="24607"/>
    <cellStyle name="T_CPK 2 7 3" xfId="24608"/>
    <cellStyle name="T_CPK 2 7 4" xfId="24609"/>
    <cellStyle name="T_CPK 2 8" xfId="24610"/>
    <cellStyle name="T_CPK 2 8 2" xfId="24611"/>
    <cellStyle name="T_CPK 2 8 3" xfId="24612"/>
    <cellStyle name="T_CPK 2 8 4" xfId="24613"/>
    <cellStyle name="T_CPK 2 9" xfId="24614"/>
    <cellStyle name="T_CPK 2 9 2" xfId="24615"/>
    <cellStyle name="T_CPK 3" xfId="24616"/>
    <cellStyle name="T_CPK 3 10" xfId="24617"/>
    <cellStyle name="T_CPK 3 11" xfId="24618"/>
    <cellStyle name="T_CPK 3 2" xfId="24619"/>
    <cellStyle name="T_CPK 3 2 2" xfId="24620"/>
    <cellStyle name="T_CPK 3 2 2 2" xfId="24621"/>
    <cellStyle name="T_CPK 3 2 2 3" xfId="24622"/>
    <cellStyle name="T_CPK 3 2 3" xfId="24623"/>
    <cellStyle name="T_CPK 3 2 4" xfId="24624"/>
    <cellStyle name="T_CPK 3 2 5" xfId="24625"/>
    <cellStyle name="T_CPK 3 3" xfId="24626"/>
    <cellStyle name="T_CPK 3 3 2" xfId="24627"/>
    <cellStyle name="T_CPK 3 3 2 2" xfId="24628"/>
    <cellStyle name="T_CPK 3 3 2 3" xfId="24629"/>
    <cellStyle name="T_CPK 3 3 3" xfId="24630"/>
    <cellStyle name="T_CPK 3 3 4" xfId="24631"/>
    <cellStyle name="T_CPK 3 3 5" xfId="24632"/>
    <cellStyle name="T_CPK 3 4" xfId="24633"/>
    <cellStyle name="T_CPK 3 4 2" xfId="24634"/>
    <cellStyle name="T_CPK 3 4 2 2" xfId="24635"/>
    <cellStyle name="T_CPK 3 4 2 3" xfId="24636"/>
    <cellStyle name="T_CPK 3 4 3" xfId="24637"/>
    <cellStyle name="T_CPK 3 4 4" xfId="24638"/>
    <cellStyle name="T_CPK 3 4 5" xfId="24639"/>
    <cellStyle name="T_CPK 3 5" xfId="24640"/>
    <cellStyle name="T_CPK 3 5 2" xfId="24641"/>
    <cellStyle name="T_CPK 3 5 2 2" xfId="24642"/>
    <cellStyle name="T_CPK 3 5 2 3" xfId="24643"/>
    <cellStyle name="T_CPK 3 5 3" xfId="24644"/>
    <cellStyle name="T_CPK 3 5 4" xfId="24645"/>
    <cellStyle name="T_CPK 3 5 5" xfId="24646"/>
    <cellStyle name="T_CPK 3 6" xfId="24647"/>
    <cellStyle name="T_CPK 3 6 2" xfId="24648"/>
    <cellStyle name="T_CPK 3 6 2 2" xfId="24649"/>
    <cellStyle name="T_CPK 3 6 2 3" xfId="24650"/>
    <cellStyle name="T_CPK 3 6 3" xfId="24651"/>
    <cellStyle name="T_CPK 3 6 4" xfId="24652"/>
    <cellStyle name="T_CPK 3 6 5" xfId="24653"/>
    <cellStyle name="T_CPK 3 7" xfId="24654"/>
    <cellStyle name="T_CPK 3 7 2" xfId="24655"/>
    <cellStyle name="T_CPK 3 7 3" xfId="24656"/>
    <cellStyle name="T_CPK 3 7 4" xfId="24657"/>
    <cellStyle name="T_CPK 3 8" xfId="24658"/>
    <cellStyle name="T_CPK 3 8 2" xfId="24659"/>
    <cellStyle name="T_CPK 3 8 3" xfId="24660"/>
    <cellStyle name="T_CPK 3 8 4" xfId="24661"/>
    <cellStyle name="T_CPK 3 9" xfId="24662"/>
    <cellStyle name="T_CPK 3 9 2" xfId="24663"/>
    <cellStyle name="T_CPK 4" xfId="24664"/>
    <cellStyle name="T_CPK 4 10" xfId="24665"/>
    <cellStyle name="T_CPK 4 11" xfId="24666"/>
    <cellStyle name="T_CPK 4 2" xfId="24667"/>
    <cellStyle name="T_CPK 4 2 2" xfId="24668"/>
    <cellStyle name="T_CPK 4 2 2 2" xfId="24669"/>
    <cellStyle name="T_CPK 4 2 2 3" xfId="24670"/>
    <cellStyle name="T_CPK 4 2 3" xfId="24671"/>
    <cellStyle name="T_CPK 4 2 4" xfId="24672"/>
    <cellStyle name="T_CPK 4 2 5" xfId="24673"/>
    <cellStyle name="T_CPK 4 3" xfId="24674"/>
    <cellStyle name="T_CPK 4 3 2" xfId="24675"/>
    <cellStyle name="T_CPK 4 3 2 2" xfId="24676"/>
    <cellStyle name="T_CPK 4 3 2 3" xfId="24677"/>
    <cellStyle name="T_CPK 4 3 3" xfId="24678"/>
    <cellStyle name="T_CPK 4 3 4" xfId="24679"/>
    <cellStyle name="T_CPK 4 3 5" xfId="24680"/>
    <cellStyle name="T_CPK 4 4" xfId="24681"/>
    <cellStyle name="T_CPK 4 4 2" xfId="24682"/>
    <cellStyle name="T_CPK 4 4 2 2" xfId="24683"/>
    <cellStyle name="T_CPK 4 4 2 3" xfId="24684"/>
    <cellStyle name="T_CPK 4 4 3" xfId="24685"/>
    <cellStyle name="T_CPK 4 4 4" xfId="24686"/>
    <cellStyle name="T_CPK 4 4 5" xfId="24687"/>
    <cellStyle name="T_CPK 4 5" xfId="24688"/>
    <cellStyle name="T_CPK 4 5 2" xfId="24689"/>
    <cellStyle name="T_CPK 4 5 2 2" xfId="24690"/>
    <cellStyle name="T_CPK 4 5 2 3" xfId="24691"/>
    <cellStyle name="T_CPK 4 5 3" xfId="24692"/>
    <cellStyle name="T_CPK 4 5 4" xfId="24693"/>
    <cellStyle name="T_CPK 4 5 5" xfId="24694"/>
    <cellStyle name="T_CPK 4 6" xfId="24695"/>
    <cellStyle name="T_CPK 4 6 2" xfId="24696"/>
    <cellStyle name="T_CPK 4 6 2 2" xfId="24697"/>
    <cellStyle name="T_CPK 4 6 2 3" xfId="24698"/>
    <cellStyle name="T_CPK 4 6 3" xfId="24699"/>
    <cellStyle name="T_CPK 4 6 4" xfId="24700"/>
    <cellStyle name="T_CPK 4 6 5" xfId="24701"/>
    <cellStyle name="T_CPK 4 7" xfId="24702"/>
    <cellStyle name="T_CPK 4 7 2" xfId="24703"/>
    <cellStyle name="T_CPK 4 7 3" xfId="24704"/>
    <cellStyle name="T_CPK 4 7 4" xfId="24705"/>
    <cellStyle name="T_CPK 4 8" xfId="24706"/>
    <cellStyle name="T_CPK 4 8 2" xfId="24707"/>
    <cellStyle name="T_CPK 4 8 3" xfId="24708"/>
    <cellStyle name="T_CPK 4 8 4" xfId="24709"/>
    <cellStyle name="T_CPK 4 9" xfId="24710"/>
    <cellStyle name="T_CPK 4 9 2" xfId="24711"/>
    <cellStyle name="T_CPK 5" xfId="24712"/>
    <cellStyle name="T_CPK 5 2" xfId="24713"/>
    <cellStyle name="T_CPK 5 2 2" xfId="24714"/>
    <cellStyle name="T_CPK 5 2 3" xfId="24715"/>
    <cellStyle name="T_CPK 5 3" xfId="24716"/>
    <cellStyle name="T_CPK 5 4" xfId="24717"/>
    <cellStyle name="T_CPK 5 5" xfId="24718"/>
    <cellStyle name="T_CPK 6" xfId="24719"/>
    <cellStyle name="T_CPK 6 2" xfId="24720"/>
    <cellStyle name="T_CPK 6 2 2" xfId="24721"/>
    <cellStyle name="T_CPK 6 2 3" xfId="24722"/>
    <cellStyle name="T_CPK 6 3" xfId="24723"/>
    <cellStyle name="T_CPK 6 4" xfId="24724"/>
    <cellStyle name="T_CPK 6 5" xfId="24725"/>
    <cellStyle name="T_CPK 7" xfId="24726"/>
    <cellStyle name="T_CPK 7 2" xfId="24727"/>
    <cellStyle name="T_CPK 7 2 2" xfId="24728"/>
    <cellStyle name="T_CPK 7 2 3" xfId="24729"/>
    <cellStyle name="T_CPK 7 3" xfId="24730"/>
    <cellStyle name="T_CPK 7 4" xfId="24731"/>
    <cellStyle name="T_CPK 7 5" xfId="24732"/>
    <cellStyle name="T_CPK 8" xfId="24733"/>
    <cellStyle name="T_CPK 8 2" xfId="24734"/>
    <cellStyle name="T_CPK 8 2 2" xfId="24735"/>
    <cellStyle name="T_CPK 8 2 3" xfId="24736"/>
    <cellStyle name="T_CPK 8 3" xfId="24737"/>
    <cellStyle name="T_CPK 8 4" xfId="24738"/>
    <cellStyle name="T_CPK 8 5" xfId="24739"/>
    <cellStyle name="T_CPK 9" xfId="24740"/>
    <cellStyle name="T_CPK 9 2" xfId="24741"/>
    <cellStyle name="T_CPK 9 2 2" xfId="24742"/>
    <cellStyle name="T_CPK 9 2 3" xfId="24743"/>
    <cellStyle name="T_CPK 9 3" xfId="24744"/>
    <cellStyle name="T_CPK 9 4" xfId="24745"/>
    <cellStyle name="T_CPK 9 5" xfId="24746"/>
    <cellStyle name="T_CPK_CAY XANH" xfId="24747"/>
    <cellStyle name="T_CPK_CAY XANH 10" xfId="24748"/>
    <cellStyle name="T_CPK_CAY XANH 11" xfId="24749"/>
    <cellStyle name="T_CPK_CAY XANH 2" xfId="24750"/>
    <cellStyle name="T_CPK_CAY XANH 2 2" xfId="24751"/>
    <cellStyle name="T_CPK_CAY XANH 2 2 2" xfId="24752"/>
    <cellStyle name="T_CPK_CAY XANH 2 2 3" xfId="24753"/>
    <cellStyle name="T_CPK_CAY XANH 2 3" xfId="24754"/>
    <cellStyle name="T_CPK_CAY XANH 2 4" xfId="24755"/>
    <cellStyle name="T_CPK_CAY XANH 2 5" xfId="24756"/>
    <cellStyle name="T_CPK_CAY XANH 3" xfId="24757"/>
    <cellStyle name="T_CPK_CAY XANH 3 2" xfId="24758"/>
    <cellStyle name="T_CPK_CAY XANH 3 2 2" xfId="24759"/>
    <cellStyle name="T_CPK_CAY XANH 3 2 3" xfId="24760"/>
    <cellStyle name="T_CPK_CAY XANH 3 3" xfId="24761"/>
    <cellStyle name="T_CPK_CAY XANH 3 4" xfId="24762"/>
    <cellStyle name="T_CPK_CAY XANH 3 5" xfId="24763"/>
    <cellStyle name="T_CPK_CAY XANH 4" xfId="24764"/>
    <cellStyle name="T_CPK_CAY XANH 4 2" xfId="24765"/>
    <cellStyle name="T_CPK_CAY XANH 4 2 2" xfId="24766"/>
    <cellStyle name="T_CPK_CAY XANH 4 2 3" xfId="24767"/>
    <cellStyle name="T_CPK_CAY XANH 4 3" xfId="24768"/>
    <cellStyle name="T_CPK_CAY XANH 4 4" xfId="24769"/>
    <cellStyle name="T_CPK_CAY XANH 4 5" xfId="24770"/>
    <cellStyle name="T_CPK_CAY XANH 5" xfId="24771"/>
    <cellStyle name="T_CPK_CAY XANH 5 2" xfId="24772"/>
    <cellStyle name="T_CPK_CAY XANH 5 2 2" xfId="24773"/>
    <cellStyle name="T_CPK_CAY XANH 5 2 3" xfId="24774"/>
    <cellStyle name="T_CPK_CAY XANH 5 3" xfId="24775"/>
    <cellStyle name="T_CPK_CAY XANH 5 4" xfId="24776"/>
    <cellStyle name="T_CPK_CAY XANH 5 5" xfId="24777"/>
    <cellStyle name="T_CPK_CAY XANH 6" xfId="24778"/>
    <cellStyle name="T_CPK_CAY XANH 6 2" xfId="24779"/>
    <cellStyle name="T_CPK_CAY XANH 6 2 2" xfId="24780"/>
    <cellStyle name="T_CPK_CAY XANH 6 2 3" xfId="24781"/>
    <cellStyle name="T_CPK_CAY XANH 6 3" xfId="24782"/>
    <cellStyle name="T_CPK_CAY XANH 6 4" xfId="24783"/>
    <cellStyle name="T_CPK_CAY XANH 6 5" xfId="24784"/>
    <cellStyle name="T_CPK_CAY XANH 7" xfId="24785"/>
    <cellStyle name="T_CPK_CAY XANH 7 2" xfId="24786"/>
    <cellStyle name="T_CPK_CAY XANH 7 3" xfId="24787"/>
    <cellStyle name="T_CPK_CAY XANH 7 4" xfId="24788"/>
    <cellStyle name="T_CPK_CAY XANH 8" xfId="24789"/>
    <cellStyle name="T_CPK_CAY XANH 8 2" xfId="24790"/>
    <cellStyle name="T_CPK_CAY XANH 8 3" xfId="24791"/>
    <cellStyle name="T_CPK_CAY XANH 8 4" xfId="24792"/>
    <cellStyle name="T_CPK_CAY XANH 9" xfId="24793"/>
    <cellStyle name="T_CPK_CAY XANH 9 2" xfId="24794"/>
    <cellStyle name="T_CPK_DU TOAN CV 23-9 (phan cay xanh)" xfId="24795"/>
    <cellStyle name="T_CPK_DU TOAN CV 23-9 (phan cay xanh) 10" xfId="24796"/>
    <cellStyle name="T_CPK_DU TOAN CV 23-9 (phan cay xanh) 11" xfId="24797"/>
    <cellStyle name="T_CPK_DU TOAN CV 23-9 (phan cay xanh) 2" xfId="24798"/>
    <cellStyle name="T_CPK_DU TOAN CV 23-9 (phan cay xanh) 2 2" xfId="24799"/>
    <cellStyle name="T_CPK_DU TOAN CV 23-9 (phan cay xanh) 2 2 2" xfId="24800"/>
    <cellStyle name="T_CPK_DU TOAN CV 23-9 (phan cay xanh) 2 2 3" xfId="24801"/>
    <cellStyle name="T_CPK_DU TOAN CV 23-9 (phan cay xanh) 2 3" xfId="24802"/>
    <cellStyle name="T_CPK_DU TOAN CV 23-9 (phan cay xanh) 2 4" xfId="24803"/>
    <cellStyle name="T_CPK_DU TOAN CV 23-9 (phan cay xanh) 2 5" xfId="24804"/>
    <cellStyle name="T_CPK_DU TOAN CV 23-9 (phan cay xanh) 3" xfId="24805"/>
    <cellStyle name="T_CPK_DU TOAN CV 23-9 (phan cay xanh) 3 2" xfId="24806"/>
    <cellStyle name="T_CPK_DU TOAN CV 23-9 (phan cay xanh) 3 2 2" xfId="24807"/>
    <cellStyle name="T_CPK_DU TOAN CV 23-9 (phan cay xanh) 3 2 3" xfId="24808"/>
    <cellStyle name="T_CPK_DU TOAN CV 23-9 (phan cay xanh) 3 3" xfId="24809"/>
    <cellStyle name="T_CPK_DU TOAN CV 23-9 (phan cay xanh) 3 4" xfId="24810"/>
    <cellStyle name="T_CPK_DU TOAN CV 23-9 (phan cay xanh) 3 5" xfId="24811"/>
    <cellStyle name="T_CPK_DU TOAN CV 23-9 (phan cay xanh) 4" xfId="24812"/>
    <cellStyle name="T_CPK_DU TOAN CV 23-9 (phan cay xanh) 4 2" xfId="24813"/>
    <cellStyle name="T_CPK_DU TOAN CV 23-9 (phan cay xanh) 4 2 2" xfId="24814"/>
    <cellStyle name="T_CPK_DU TOAN CV 23-9 (phan cay xanh) 4 2 3" xfId="24815"/>
    <cellStyle name="T_CPK_DU TOAN CV 23-9 (phan cay xanh) 4 3" xfId="24816"/>
    <cellStyle name="T_CPK_DU TOAN CV 23-9 (phan cay xanh) 4 4" xfId="24817"/>
    <cellStyle name="T_CPK_DU TOAN CV 23-9 (phan cay xanh) 4 5" xfId="24818"/>
    <cellStyle name="T_CPK_DU TOAN CV 23-9 (phan cay xanh) 5" xfId="24819"/>
    <cellStyle name="T_CPK_DU TOAN CV 23-9 (phan cay xanh) 5 2" xfId="24820"/>
    <cellStyle name="T_CPK_DU TOAN CV 23-9 (phan cay xanh) 5 2 2" xfId="24821"/>
    <cellStyle name="T_CPK_DU TOAN CV 23-9 (phan cay xanh) 5 2 3" xfId="24822"/>
    <cellStyle name="T_CPK_DU TOAN CV 23-9 (phan cay xanh) 5 3" xfId="24823"/>
    <cellStyle name="T_CPK_DU TOAN CV 23-9 (phan cay xanh) 5 4" xfId="24824"/>
    <cellStyle name="T_CPK_DU TOAN CV 23-9 (phan cay xanh) 5 5" xfId="24825"/>
    <cellStyle name="T_CPK_DU TOAN CV 23-9 (phan cay xanh) 6" xfId="24826"/>
    <cellStyle name="T_CPK_DU TOAN CV 23-9 (phan cay xanh) 6 2" xfId="24827"/>
    <cellStyle name="T_CPK_DU TOAN CV 23-9 (phan cay xanh) 6 2 2" xfId="24828"/>
    <cellStyle name="T_CPK_DU TOAN CV 23-9 (phan cay xanh) 6 2 3" xfId="24829"/>
    <cellStyle name="T_CPK_DU TOAN CV 23-9 (phan cay xanh) 6 3" xfId="24830"/>
    <cellStyle name="T_CPK_DU TOAN CV 23-9 (phan cay xanh) 6 4" xfId="24831"/>
    <cellStyle name="T_CPK_DU TOAN CV 23-9 (phan cay xanh) 6 5" xfId="24832"/>
    <cellStyle name="T_CPK_DU TOAN CV 23-9 (phan cay xanh) 7" xfId="24833"/>
    <cellStyle name="T_CPK_DU TOAN CV 23-9 (phan cay xanh) 7 2" xfId="24834"/>
    <cellStyle name="T_CPK_DU TOAN CV 23-9 (phan cay xanh) 7 3" xfId="24835"/>
    <cellStyle name="T_CPK_DU TOAN CV 23-9 (phan cay xanh) 7 4" xfId="24836"/>
    <cellStyle name="T_CPK_DU TOAN CV 23-9 (phan cay xanh) 8" xfId="24837"/>
    <cellStyle name="T_CPK_DU TOAN CV 23-9 (phan cay xanh) 8 2" xfId="24838"/>
    <cellStyle name="T_CPK_DU TOAN CV 23-9 (phan cay xanh) 8 3" xfId="24839"/>
    <cellStyle name="T_CPK_DU TOAN CV 23-9 (phan cay xanh) 8 4" xfId="24840"/>
    <cellStyle name="T_CPK_DU TOAN CV 23-9 (phan cay xanh) 9" xfId="24841"/>
    <cellStyle name="T_CPK_DU TOAN CV 23-9 (phan cay xanh) 9 2" xfId="24842"/>
    <cellStyle name="T_CPK_DU TOAN CV 23-9 ++++" xfId="24843"/>
    <cellStyle name="T_CPK_DU TOAN CV 23-9 ++++ 10" xfId="24844"/>
    <cellStyle name="T_CPK_DU TOAN CV 23-9 ++++ 11" xfId="24845"/>
    <cellStyle name="T_CPK_DU TOAN CV 23-9 ++++ 2" xfId="24846"/>
    <cellStyle name="T_CPK_DU TOAN CV 23-9 ++++ 2 2" xfId="24847"/>
    <cellStyle name="T_CPK_DU TOAN CV 23-9 ++++ 2 2 2" xfId="24848"/>
    <cellStyle name="T_CPK_DU TOAN CV 23-9 ++++ 2 2 3" xfId="24849"/>
    <cellStyle name="T_CPK_DU TOAN CV 23-9 ++++ 2 3" xfId="24850"/>
    <cellStyle name="T_CPK_DU TOAN CV 23-9 ++++ 2 4" xfId="24851"/>
    <cellStyle name="T_CPK_DU TOAN CV 23-9 ++++ 2 5" xfId="24852"/>
    <cellStyle name="T_CPK_DU TOAN CV 23-9 ++++ 3" xfId="24853"/>
    <cellStyle name="T_CPK_DU TOAN CV 23-9 ++++ 3 2" xfId="24854"/>
    <cellStyle name="T_CPK_DU TOAN CV 23-9 ++++ 3 2 2" xfId="24855"/>
    <cellStyle name="T_CPK_DU TOAN CV 23-9 ++++ 3 2 3" xfId="24856"/>
    <cellStyle name="T_CPK_DU TOAN CV 23-9 ++++ 3 3" xfId="24857"/>
    <cellStyle name="T_CPK_DU TOAN CV 23-9 ++++ 3 4" xfId="24858"/>
    <cellStyle name="T_CPK_DU TOAN CV 23-9 ++++ 3 5" xfId="24859"/>
    <cellStyle name="T_CPK_DU TOAN CV 23-9 ++++ 4" xfId="24860"/>
    <cellStyle name="T_CPK_DU TOAN CV 23-9 ++++ 4 2" xfId="24861"/>
    <cellStyle name="T_CPK_DU TOAN CV 23-9 ++++ 4 2 2" xfId="24862"/>
    <cellStyle name="T_CPK_DU TOAN CV 23-9 ++++ 4 2 3" xfId="24863"/>
    <cellStyle name="T_CPK_DU TOAN CV 23-9 ++++ 4 3" xfId="24864"/>
    <cellStyle name="T_CPK_DU TOAN CV 23-9 ++++ 4 4" xfId="24865"/>
    <cellStyle name="T_CPK_DU TOAN CV 23-9 ++++ 4 5" xfId="24866"/>
    <cellStyle name="T_CPK_DU TOAN CV 23-9 ++++ 5" xfId="24867"/>
    <cellStyle name="T_CPK_DU TOAN CV 23-9 ++++ 5 2" xfId="24868"/>
    <cellStyle name="T_CPK_DU TOAN CV 23-9 ++++ 5 2 2" xfId="24869"/>
    <cellStyle name="T_CPK_DU TOAN CV 23-9 ++++ 5 2 3" xfId="24870"/>
    <cellStyle name="T_CPK_DU TOAN CV 23-9 ++++ 5 3" xfId="24871"/>
    <cellStyle name="T_CPK_DU TOAN CV 23-9 ++++ 5 4" xfId="24872"/>
    <cellStyle name="T_CPK_DU TOAN CV 23-9 ++++ 5 5" xfId="24873"/>
    <cellStyle name="T_CPK_DU TOAN CV 23-9 ++++ 6" xfId="24874"/>
    <cellStyle name="T_CPK_DU TOAN CV 23-9 ++++ 6 2" xfId="24875"/>
    <cellStyle name="T_CPK_DU TOAN CV 23-9 ++++ 6 2 2" xfId="24876"/>
    <cellStyle name="T_CPK_DU TOAN CV 23-9 ++++ 6 2 3" xfId="24877"/>
    <cellStyle name="T_CPK_DU TOAN CV 23-9 ++++ 6 3" xfId="24878"/>
    <cellStyle name="T_CPK_DU TOAN CV 23-9 ++++ 6 4" xfId="24879"/>
    <cellStyle name="T_CPK_DU TOAN CV 23-9 ++++ 6 5" xfId="24880"/>
    <cellStyle name="T_CPK_DU TOAN CV 23-9 ++++ 7" xfId="24881"/>
    <cellStyle name="T_CPK_DU TOAN CV 23-9 ++++ 7 2" xfId="24882"/>
    <cellStyle name="T_CPK_DU TOAN CV 23-9 ++++ 7 3" xfId="24883"/>
    <cellStyle name="T_CPK_DU TOAN CV 23-9 ++++ 7 4" xfId="24884"/>
    <cellStyle name="T_CPK_DU TOAN CV 23-9 ++++ 8" xfId="24885"/>
    <cellStyle name="T_CPK_DU TOAN CV 23-9 ++++ 8 2" xfId="24886"/>
    <cellStyle name="T_CPK_DU TOAN CV 23-9 ++++ 8 3" xfId="24887"/>
    <cellStyle name="T_CPK_DU TOAN CV 23-9 ++++ 8 4" xfId="24888"/>
    <cellStyle name="T_CPK_DU TOAN CV 23-9 ++++ 9" xfId="24889"/>
    <cellStyle name="T_CPK_DU TOAN CV 23-9 ++++ 9 2" xfId="24890"/>
    <cellStyle name="T_CPK_DU TOAN CV 23-9 SUA" xfId="24891"/>
    <cellStyle name="T_CPK_DU TOAN CV 23-9 SUA 10" xfId="24892"/>
    <cellStyle name="T_CPK_DU TOAN CV 23-9 SUA 11" xfId="24893"/>
    <cellStyle name="T_CPK_DU TOAN CV 23-9 SUA 2" xfId="24894"/>
    <cellStyle name="T_CPK_DU TOAN CV 23-9 SUA 2 2" xfId="24895"/>
    <cellStyle name="T_CPK_DU TOAN CV 23-9 SUA 2 2 2" xfId="24896"/>
    <cellStyle name="T_CPK_DU TOAN CV 23-9 SUA 2 2 3" xfId="24897"/>
    <cellStyle name="T_CPK_DU TOAN CV 23-9 SUA 2 3" xfId="24898"/>
    <cellStyle name="T_CPK_DU TOAN CV 23-9 SUA 2 4" xfId="24899"/>
    <cellStyle name="T_CPK_DU TOAN CV 23-9 SUA 2 5" xfId="24900"/>
    <cellStyle name="T_CPK_DU TOAN CV 23-9 SUA 3" xfId="24901"/>
    <cellStyle name="T_CPK_DU TOAN CV 23-9 SUA 3 2" xfId="24902"/>
    <cellStyle name="T_CPK_DU TOAN CV 23-9 SUA 3 2 2" xfId="24903"/>
    <cellStyle name="T_CPK_DU TOAN CV 23-9 SUA 3 2 3" xfId="24904"/>
    <cellStyle name="T_CPK_DU TOAN CV 23-9 SUA 3 3" xfId="24905"/>
    <cellStyle name="T_CPK_DU TOAN CV 23-9 SUA 3 4" xfId="24906"/>
    <cellStyle name="T_CPK_DU TOAN CV 23-9 SUA 3 5" xfId="24907"/>
    <cellStyle name="T_CPK_DU TOAN CV 23-9 SUA 4" xfId="24908"/>
    <cellStyle name="T_CPK_DU TOAN CV 23-9 SUA 4 2" xfId="24909"/>
    <cellStyle name="T_CPK_DU TOAN CV 23-9 SUA 4 2 2" xfId="24910"/>
    <cellStyle name="T_CPK_DU TOAN CV 23-9 SUA 4 2 3" xfId="24911"/>
    <cellStyle name="T_CPK_DU TOAN CV 23-9 SUA 4 3" xfId="24912"/>
    <cellStyle name="T_CPK_DU TOAN CV 23-9 SUA 4 4" xfId="24913"/>
    <cellStyle name="T_CPK_DU TOAN CV 23-9 SUA 4 5" xfId="24914"/>
    <cellStyle name="T_CPK_DU TOAN CV 23-9 SUA 5" xfId="24915"/>
    <cellStyle name="T_CPK_DU TOAN CV 23-9 SUA 5 2" xfId="24916"/>
    <cellStyle name="T_CPK_DU TOAN CV 23-9 SUA 5 2 2" xfId="24917"/>
    <cellStyle name="T_CPK_DU TOAN CV 23-9 SUA 5 2 3" xfId="24918"/>
    <cellStyle name="T_CPK_DU TOAN CV 23-9 SUA 5 3" xfId="24919"/>
    <cellStyle name="T_CPK_DU TOAN CV 23-9 SUA 5 4" xfId="24920"/>
    <cellStyle name="T_CPK_DU TOAN CV 23-9 SUA 5 5" xfId="24921"/>
    <cellStyle name="T_CPK_DU TOAN CV 23-9 SUA 6" xfId="24922"/>
    <cellStyle name="T_CPK_DU TOAN CV 23-9 SUA 6 2" xfId="24923"/>
    <cellStyle name="T_CPK_DU TOAN CV 23-9 SUA 6 2 2" xfId="24924"/>
    <cellStyle name="T_CPK_DU TOAN CV 23-9 SUA 6 2 3" xfId="24925"/>
    <cellStyle name="T_CPK_DU TOAN CV 23-9 SUA 6 3" xfId="24926"/>
    <cellStyle name="T_CPK_DU TOAN CV 23-9 SUA 6 4" xfId="24927"/>
    <cellStyle name="T_CPK_DU TOAN CV 23-9 SUA 6 5" xfId="24928"/>
    <cellStyle name="T_CPK_DU TOAN CV 23-9 SUA 7" xfId="24929"/>
    <cellStyle name="T_CPK_DU TOAN CV 23-9 SUA 7 2" xfId="24930"/>
    <cellStyle name="T_CPK_DU TOAN CV 23-9 SUA 7 3" xfId="24931"/>
    <cellStyle name="T_CPK_DU TOAN CV 23-9 SUA 7 4" xfId="24932"/>
    <cellStyle name="T_CPK_DU TOAN CV 23-9 SUA 8" xfId="24933"/>
    <cellStyle name="T_CPK_DU TOAN CV 23-9 SUA 8 2" xfId="24934"/>
    <cellStyle name="T_CPK_DU TOAN CV 23-9 SUA 8 3" xfId="24935"/>
    <cellStyle name="T_CPK_DU TOAN CV 23-9 SUA 8 4" xfId="24936"/>
    <cellStyle name="T_CPK_DU TOAN CV 23-9 SUA 9" xfId="24937"/>
    <cellStyle name="T_CPK_DU TOAN CV 23-9 SUA 9 2" xfId="24938"/>
    <cellStyle name="T_CPK_DU TOAN CV tao dan (phan cay xanh)" xfId="24939"/>
    <cellStyle name="T_CPK_DU TOAN CV tao dan (phan cay xanh) 10" xfId="24940"/>
    <cellStyle name="T_CPK_DU TOAN CV tao dan (phan cay xanh) 11" xfId="24941"/>
    <cellStyle name="T_CPK_DU TOAN CV tao dan (phan cay xanh) 2" xfId="24942"/>
    <cellStyle name="T_CPK_DU TOAN CV tao dan (phan cay xanh) 2 2" xfId="24943"/>
    <cellStyle name="T_CPK_DU TOAN CV tao dan (phan cay xanh) 2 2 2" xfId="24944"/>
    <cellStyle name="T_CPK_DU TOAN CV tao dan (phan cay xanh) 2 2 3" xfId="24945"/>
    <cellStyle name="T_CPK_DU TOAN CV tao dan (phan cay xanh) 2 3" xfId="24946"/>
    <cellStyle name="T_CPK_DU TOAN CV tao dan (phan cay xanh) 2 4" xfId="24947"/>
    <cellStyle name="T_CPK_DU TOAN CV tao dan (phan cay xanh) 2 5" xfId="24948"/>
    <cellStyle name="T_CPK_DU TOAN CV tao dan (phan cay xanh) 3" xfId="24949"/>
    <cellStyle name="T_CPK_DU TOAN CV tao dan (phan cay xanh) 3 2" xfId="24950"/>
    <cellStyle name="T_CPK_DU TOAN CV tao dan (phan cay xanh) 3 2 2" xfId="24951"/>
    <cellStyle name="T_CPK_DU TOAN CV tao dan (phan cay xanh) 3 2 3" xfId="24952"/>
    <cellStyle name="T_CPK_DU TOAN CV tao dan (phan cay xanh) 3 3" xfId="24953"/>
    <cellStyle name="T_CPK_DU TOAN CV tao dan (phan cay xanh) 3 4" xfId="24954"/>
    <cellStyle name="T_CPK_DU TOAN CV tao dan (phan cay xanh) 3 5" xfId="24955"/>
    <cellStyle name="T_CPK_DU TOAN CV tao dan (phan cay xanh) 4" xfId="24956"/>
    <cellStyle name="T_CPK_DU TOAN CV tao dan (phan cay xanh) 4 2" xfId="24957"/>
    <cellStyle name="T_CPK_DU TOAN CV tao dan (phan cay xanh) 4 2 2" xfId="24958"/>
    <cellStyle name="T_CPK_DU TOAN CV tao dan (phan cay xanh) 4 2 3" xfId="24959"/>
    <cellStyle name="T_CPK_DU TOAN CV tao dan (phan cay xanh) 4 3" xfId="24960"/>
    <cellStyle name="T_CPK_DU TOAN CV tao dan (phan cay xanh) 4 4" xfId="24961"/>
    <cellStyle name="T_CPK_DU TOAN CV tao dan (phan cay xanh) 4 5" xfId="24962"/>
    <cellStyle name="T_CPK_DU TOAN CV tao dan (phan cay xanh) 5" xfId="24963"/>
    <cellStyle name="T_CPK_DU TOAN CV tao dan (phan cay xanh) 5 2" xfId="24964"/>
    <cellStyle name="T_CPK_DU TOAN CV tao dan (phan cay xanh) 5 2 2" xfId="24965"/>
    <cellStyle name="T_CPK_DU TOAN CV tao dan (phan cay xanh) 5 2 3" xfId="24966"/>
    <cellStyle name="T_CPK_DU TOAN CV tao dan (phan cay xanh) 5 3" xfId="24967"/>
    <cellStyle name="T_CPK_DU TOAN CV tao dan (phan cay xanh) 5 4" xfId="24968"/>
    <cellStyle name="T_CPK_DU TOAN CV tao dan (phan cay xanh) 5 5" xfId="24969"/>
    <cellStyle name="T_CPK_DU TOAN CV tao dan (phan cay xanh) 6" xfId="24970"/>
    <cellStyle name="T_CPK_DU TOAN CV tao dan (phan cay xanh) 6 2" xfId="24971"/>
    <cellStyle name="T_CPK_DU TOAN CV tao dan (phan cay xanh) 6 2 2" xfId="24972"/>
    <cellStyle name="T_CPK_DU TOAN CV tao dan (phan cay xanh) 6 2 3" xfId="24973"/>
    <cellStyle name="T_CPK_DU TOAN CV tao dan (phan cay xanh) 6 3" xfId="24974"/>
    <cellStyle name="T_CPK_DU TOAN CV tao dan (phan cay xanh) 6 4" xfId="24975"/>
    <cellStyle name="T_CPK_DU TOAN CV tao dan (phan cay xanh) 6 5" xfId="24976"/>
    <cellStyle name="T_CPK_DU TOAN CV tao dan (phan cay xanh) 7" xfId="24977"/>
    <cellStyle name="T_CPK_DU TOAN CV tao dan (phan cay xanh) 7 2" xfId="24978"/>
    <cellStyle name="T_CPK_DU TOAN CV tao dan (phan cay xanh) 7 3" xfId="24979"/>
    <cellStyle name="T_CPK_DU TOAN CV tao dan (phan cay xanh) 7 4" xfId="24980"/>
    <cellStyle name="T_CPK_DU TOAN CV tao dan (phan cay xanh) 8" xfId="24981"/>
    <cellStyle name="T_CPK_DU TOAN CV tao dan (phan cay xanh) 8 2" xfId="24982"/>
    <cellStyle name="T_CPK_DU TOAN CV tao dan (phan cay xanh) 8 3" xfId="24983"/>
    <cellStyle name="T_CPK_DU TOAN CV tao dan (phan cay xanh) 8 4" xfId="24984"/>
    <cellStyle name="T_CPK_DU TOAN CV tao dan (phan cay xanh) 9" xfId="24985"/>
    <cellStyle name="T_CPK_DU TOAN CV tao dan (phan cay xanh) 9 2" xfId="24986"/>
    <cellStyle name="T_CPK_KLCX" xfId="24987"/>
    <cellStyle name="T_CPK_KLCX 10" xfId="24988"/>
    <cellStyle name="T_CPK_KLCX 11" xfId="24989"/>
    <cellStyle name="T_CPK_KLCX 2" xfId="24990"/>
    <cellStyle name="T_CPK_KLCX 2 2" xfId="24991"/>
    <cellStyle name="T_CPK_KLCX 2 2 2" xfId="24992"/>
    <cellStyle name="T_CPK_KLCX 2 2 3" xfId="24993"/>
    <cellStyle name="T_CPK_KLCX 2 3" xfId="24994"/>
    <cellStyle name="T_CPK_KLCX 2 4" xfId="24995"/>
    <cellStyle name="T_CPK_KLCX 2 5" xfId="24996"/>
    <cellStyle name="T_CPK_KLCX 3" xfId="24997"/>
    <cellStyle name="T_CPK_KLCX 3 2" xfId="24998"/>
    <cellStyle name="T_CPK_KLCX 3 2 2" xfId="24999"/>
    <cellStyle name="T_CPK_KLCX 3 2 3" xfId="25000"/>
    <cellStyle name="T_CPK_KLCX 3 3" xfId="25001"/>
    <cellStyle name="T_CPK_KLCX 3 4" xfId="25002"/>
    <cellStyle name="T_CPK_KLCX 3 5" xfId="25003"/>
    <cellStyle name="T_CPK_KLCX 4" xfId="25004"/>
    <cellStyle name="T_CPK_KLCX 4 2" xfId="25005"/>
    <cellStyle name="T_CPK_KLCX 4 2 2" xfId="25006"/>
    <cellStyle name="T_CPK_KLCX 4 2 3" xfId="25007"/>
    <cellStyle name="T_CPK_KLCX 4 3" xfId="25008"/>
    <cellStyle name="T_CPK_KLCX 4 4" xfId="25009"/>
    <cellStyle name="T_CPK_KLCX 4 5" xfId="25010"/>
    <cellStyle name="T_CPK_KLCX 5" xfId="25011"/>
    <cellStyle name="T_CPK_KLCX 5 2" xfId="25012"/>
    <cellStyle name="T_CPK_KLCX 5 2 2" xfId="25013"/>
    <cellStyle name="T_CPK_KLCX 5 2 3" xfId="25014"/>
    <cellStyle name="T_CPK_KLCX 5 3" xfId="25015"/>
    <cellStyle name="T_CPK_KLCX 5 4" xfId="25016"/>
    <cellStyle name="T_CPK_KLCX 5 5" xfId="25017"/>
    <cellStyle name="T_CPK_KLCX 6" xfId="25018"/>
    <cellStyle name="T_CPK_KLCX 6 2" xfId="25019"/>
    <cellStyle name="T_CPK_KLCX 6 2 2" xfId="25020"/>
    <cellStyle name="T_CPK_KLCX 6 2 3" xfId="25021"/>
    <cellStyle name="T_CPK_KLCX 6 3" xfId="25022"/>
    <cellStyle name="T_CPK_KLCX 6 4" xfId="25023"/>
    <cellStyle name="T_CPK_KLCX 6 5" xfId="25024"/>
    <cellStyle name="T_CPK_KLCX 7" xfId="25025"/>
    <cellStyle name="T_CPK_KLCX 7 2" xfId="25026"/>
    <cellStyle name="T_CPK_KLCX 7 3" xfId="25027"/>
    <cellStyle name="T_CPK_KLCX 7 4" xfId="25028"/>
    <cellStyle name="T_CPK_KLCX 8" xfId="25029"/>
    <cellStyle name="T_CPK_KLCX 8 2" xfId="25030"/>
    <cellStyle name="T_CPK_KLCX 8 3" xfId="25031"/>
    <cellStyle name="T_CPK_KLCX 8 4" xfId="25032"/>
    <cellStyle name="T_CPK_KLCX 9" xfId="25033"/>
    <cellStyle name="T_CPK_KLCX 9 2" xfId="25034"/>
    <cellStyle name="T_CPK_PTVT CX" xfId="25035"/>
    <cellStyle name="T_CPK_PTVT CX 10" xfId="25036"/>
    <cellStyle name="T_CPK_PTVT CX 11" xfId="25037"/>
    <cellStyle name="T_CPK_PTVT CX 2" xfId="25038"/>
    <cellStyle name="T_CPK_PTVT CX 2 2" xfId="25039"/>
    <cellStyle name="T_CPK_PTVT CX 2 2 2" xfId="25040"/>
    <cellStyle name="T_CPK_PTVT CX 2 2 3" xfId="25041"/>
    <cellStyle name="T_CPK_PTVT CX 2 3" xfId="25042"/>
    <cellStyle name="T_CPK_PTVT CX 2 4" xfId="25043"/>
    <cellStyle name="T_CPK_PTVT CX 2 5" xfId="25044"/>
    <cellStyle name="T_CPK_PTVT CX 3" xfId="25045"/>
    <cellStyle name="T_CPK_PTVT CX 3 2" xfId="25046"/>
    <cellStyle name="T_CPK_PTVT CX 3 2 2" xfId="25047"/>
    <cellStyle name="T_CPK_PTVT CX 3 2 3" xfId="25048"/>
    <cellStyle name="T_CPK_PTVT CX 3 3" xfId="25049"/>
    <cellStyle name="T_CPK_PTVT CX 3 4" xfId="25050"/>
    <cellStyle name="T_CPK_PTVT CX 3 5" xfId="25051"/>
    <cellStyle name="T_CPK_PTVT CX 4" xfId="25052"/>
    <cellStyle name="T_CPK_PTVT CX 4 2" xfId="25053"/>
    <cellStyle name="T_CPK_PTVT CX 4 2 2" xfId="25054"/>
    <cellStyle name="T_CPK_PTVT CX 4 2 3" xfId="25055"/>
    <cellStyle name="T_CPK_PTVT CX 4 3" xfId="25056"/>
    <cellStyle name="T_CPK_PTVT CX 4 4" xfId="25057"/>
    <cellStyle name="T_CPK_PTVT CX 4 5" xfId="25058"/>
    <cellStyle name="T_CPK_PTVT CX 5" xfId="25059"/>
    <cellStyle name="T_CPK_PTVT CX 5 2" xfId="25060"/>
    <cellStyle name="T_CPK_PTVT CX 5 2 2" xfId="25061"/>
    <cellStyle name="T_CPK_PTVT CX 5 2 3" xfId="25062"/>
    <cellStyle name="T_CPK_PTVT CX 5 3" xfId="25063"/>
    <cellStyle name="T_CPK_PTVT CX 5 4" xfId="25064"/>
    <cellStyle name="T_CPK_PTVT CX 5 5" xfId="25065"/>
    <cellStyle name="T_CPK_PTVT CX 6" xfId="25066"/>
    <cellStyle name="T_CPK_PTVT CX 6 2" xfId="25067"/>
    <cellStyle name="T_CPK_PTVT CX 6 2 2" xfId="25068"/>
    <cellStyle name="T_CPK_PTVT CX 6 2 3" xfId="25069"/>
    <cellStyle name="T_CPK_PTVT CX 6 3" xfId="25070"/>
    <cellStyle name="T_CPK_PTVT CX 6 4" xfId="25071"/>
    <cellStyle name="T_CPK_PTVT CX 6 5" xfId="25072"/>
    <cellStyle name="T_CPK_PTVT CX 7" xfId="25073"/>
    <cellStyle name="T_CPK_PTVT CX 7 2" xfId="25074"/>
    <cellStyle name="T_CPK_PTVT CX 7 3" xfId="25075"/>
    <cellStyle name="T_CPK_PTVT CX 7 4" xfId="25076"/>
    <cellStyle name="T_CPK_PTVT CX 8" xfId="25077"/>
    <cellStyle name="T_CPK_PTVT CX 8 2" xfId="25078"/>
    <cellStyle name="T_CPK_PTVT CX 8 3" xfId="25079"/>
    <cellStyle name="T_CPK_PTVT CX 8 4" xfId="25080"/>
    <cellStyle name="T_CPK_PTVT CX 9" xfId="25081"/>
    <cellStyle name="T_CPK_PTVT CX 9 2" xfId="25082"/>
    <cellStyle name="T_CPK_thiet bi tao dan" xfId="25179"/>
    <cellStyle name="T_CPK_thiet bi tao dan 10" xfId="25180"/>
    <cellStyle name="T_CPK_thiet bi tao dan 11" xfId="25181"/>
    <cellStyle name="T_CPK_thiet bi tao dan 2" xfId="25182"/>
    <cellStyle name="T_CPK_thiet bi tao dan 2 2" xfId="25183"/>
    <cellStyle name="T_CPK_thiet bi tao dan 2 2 2" xfId="25184"/>
    <cellStyle name="T_CPK_thiet bi tao dan 2 2 3" xfId="25185"/>
    <cellStyle name="T_CPK_thiet bi tao dan 2 3" xfId="25186"/>
    <cellStyle name="T_CPK_thiet bi tao dan 2 4" xfId="25187"/>
    <cellStyle name="T_CPK_thiet bi tao dan 2 5" xfId="25188"/>
    <cellStyle name="T_CPK_thiet bi tao dan 3" xfId="25189"/>
    <cellStyle name="T_CPK_thiet bi tao dan 3 2" xfId="25190"/>
    <cellStyle name="T_CPK_thiet bi tao dan 3 2 2" xfId="25191"/>
    <cellStyle name="T_CPK_thiet bi tao dan 3 2 3" xfId="25192"/>
    <cellStyle name="T_CPK_thiet bi tao dan 3 3" xfId="25193"/>
    <cellStyle name="T_CPK_thiet bi tao dan 3 4" xfId="25194"/>
    <cellStyle name="T_CPK_thiet bi tao dan 3 5" xfId="25195"/>
    <cellStyle name="T_CPK_thiet bi tao dan 4" xfId="25196"/>
    <cellStyle name="T_CPK_thiet bi tao dan 4 2" xfId="25197"/>
    <cellStyle name="T_CPK_thiet bi tao dan 4 2 2" xfId="25198"/>
    <cellStyle name="T_CPK_thiet bi tao dan 4 2 3" xfId="25199"/>
    <cellStyle name="T_CPK_thiet bi tao dan 4 3" xfId="25200"/>
    <cellStyle name="T_CPK_thiet bi tao dan 4 4" xfId="25201"/>
    <cellStyle name="T_CPK_thiet bi tao dan 4 5" xfId="25202"/>
    <cellStyle name="T_CPK_thiet bi tao dan 5" xfId="25203"/>
    <cellStyle name="T_CPK_thiet bi tao dan 5 2" xfId="25204"/>
    <cellStyle name="T_CPK_thiet bi tao dan 5 2 2" xfId="25205"/>
    <cellStyle name="T_CPK_thiet bi tao dan 5 2 3" xfId="25206"/>
    <cellStyle name="T_CPK_thiet bi tao dan 5 3" xfId="25207"/>
    <cellStyle name="T_CPK_thiet bi tao dan 5 4" xfId="25208"/>
    <cellStyle name="T_CPK_thiet bi tao dan 5 5" xfId="25209"/>
    <cellStyle name="T_CPK_thiet bi tao dan 6" xfId="25210"/>
    <cellStyle name="T_CPK_thiet bi tao dan 6 2" xfId="25211"/>
    <cellStyle name="T_CPK_thiet bi tao dan 6 2 2" xfId="25212"/>
    <cellStyle name="T_CPK_thiet bi tao dan 6 2 3" xfId="25213"/>
    <cellStyle name="T_CPK_thiet bi tao dan 6 3" xfId="25214"/>
    <cellStyle name="T_CPK_thiet bi tao dan 6 4" xfId="25215"/>
    <cellStyle name="T_CPK_thiet bi tao dan 6 5" xfId="25216"/>
    <cellStyle name="T_CPK_thiet bi tao dan 7" xfId="25217"/>
    <cellStyle name="T_CPK_thiet bi tao dan 7 2" xfId="25218"/>
    <cellStyle name="T_CPK_thiet bi tao dan 7 3" xfId="25219"/>
    <cellStyle name="T_CPK_thiet bi tao dan 7 4" xfId="25220"/>
    <cellStyle name="T_CPK_thiet bi tao dan 8" xfId="25221"/>
    <cellStyle name="T_CPK_thiet bi tao dan 8 2" xfId="25222"/>
    <cellStyle name="T_CPK_thiet bi tao dan 8 3" xfId="25223"/>
    <cellStyle name="T_CPK_thiet bi tao dan 8 4" xfId="25224"/>
    <cellStyle name="T_CPK_thiet bi tao dan 9" xfId="25225"/>
    <cellStyle name="T_CPK_thiet bi tao dan 9 2" xfId="25226"/>
    <cellStyle name="T_CPK_TONG DU TOAN CV TAO DAN" xfId="25083"/>
    <cellStyle name="T_CPK_TONG DU TOAN CV TAO DAN 10" xfId="25084"/>
    <cellStyle name="T_CPK_TONG DU TOAN CV TAO DAN 11" xfId="25085"/>
    <cellStyle name="T_CPK_TONG DU TOAN CV TAO DAN 2" xfId="25086"/>
    <cellStyle name="T_CPK_TONG DU TOAN CV TAO DAN 2 2" xfId="25087"/>
    <cellStyle name="T_CPK_TONG DU TOAN CV TAO DAN 2 2 2" xfId="25088"/>
    <cellStyle name="T_CPK_TONG DU TOAN CV TAO DAN 2 2 3" xfId="25089"/>
    <cellStyle name="T_CPK_TONG DU TOAN CV TAO DAN 2 3" xfId="25090"/>
    <cellStyle name="T_CPK_TONG DU TOAN CV TAO DAN 2 4" xfId="25091"/>
    <cellStyle name="T_CPK_TONG DU TOAN CV TAO DAN 2 5" xfId="25092"/>
    <cellStyle name="T_CPK_TONG DU TOAN CV TAO DAN 3" xfId="25093"/>
    <cellStyle name="T_CPK_TONG DU TOAN CV TAO DAN 3 2" xfId="25094"/>
    <cellStyle name="T_CPK_TONG DU TOAN CV TAO DAN 3 2 2" xfId="25095"/>
    <cellStyle name="T_CPK_TONG DU TOAN CV TAO DAN 3 2 3" xfId="25096"/>
    <cellStyle name="T_CPK_TONG DU TOAN CV TAO DAN 3 3" xfId="25097"/>
    <cellStyle name="T_CPK_TONG DU TOAN CV TAO DAN 3 4" xfId="25098"/>
    <cellStyle name="T_CPK_TONG DU TOAN CV TAO DAN 3 5" xfId="25099"/>
    <cellStyle name="T_CPK_TONG DU TOAN CV TAO DAN 4" xfId="25100"/>
    <cellStyle name="T_CPK_TONG DU TOAN CV TAO DAN 4 2" xfId="25101"/>
    <cellStyle name="T_CPK_TONG DU TOAN CV TAO DAN 4 2 2" xfId="25102"/>
    <cellStyle name="T_CPK_TONG DU TOAN CV TAO DAN 4 2 3" xfId="25103"/>
    <cellStyle name="T_CPK_TONG DU TOAN CV TAO DAN 4 3" xfId="25104"/>
    <cellStyle name="T_CPK_TONG DU TOAN CV TAO DAN 4 4" xfId="25105"/>
    <cellStyle name="T_CPK_TONG DU TOAN CV TAO DAN 4 5" xfId="25106"/>
    <cellStyle name="T_CPK_TONG DU TOAN CV TAO DAN 5" xfId="25107"/>
    <cellStyle name="T_CPK_TONG DU TOAN CV TAO DAN 5 2" xfId="25108"/>
    <cellStyle name="T_CPK_TONG DU TOAN CV TAO DAN 5 2 2" xfId="25109"/>
    <cellStyle name="T_CPK_TONG DU TOAN CV TAO DAN 5 2 3" xfId="25110"/>
    <cellStyle name="T_CPK_TONG DU TOAN CV TAO DAN 5 3" xfId="25111"/>
    <cellStyle name="T_CPK_TONG DU TOAN CV TAO DAN 5 4" xfId="25112"/>
    <cellStyle name="T_CPK_TONG DU TOAN CV TAO DAN 5 5" xfId="25113"/>
    <cellStyle name="T_CPK_TONG DU TOAN CV TAO DAN 6" xfId="25114"/>
    <cellStyle name="T_CPK_TONG DU TOAN CV TAO DAN 6 2" xfId="25115"/>
    <cellStyle name="T_CPK_TONG DU TOAN CV TAO DAN 6 2 2" xfId="25116"/>
    <cellStyle name="T_CPK_TONG DU TOAN CV TAO DAN 6 2 3" xfId="25117"/>
    <cellStyle name="T_CPK_TONG DU TOAN CV TAO DAN 6 3" xfId="25118"/>
    <cellStyle name="T_CPK_TONG DU TOAN CV TAO DAN 6 4" xfId="25119"/>
    <cellStyle name="T_CPK_TONG DU TOAN CV TAO DAN 6 5" xfId="25120"/>
    <cellStyle name="T_CPK_TONG DU TOAN CV TAO DAN 7" xfId="25121"/>
    <cellStyle name="T_CPK_TONG DU TOAN CV TAO DAN 7 2" xfId="25122"/>
    <cellStyle name="T_CPK_TONG DU TOAN CV TAO DAN 7 3" xfId="25123"/>
    <cellStyle name="T_CPK_TONG DU TOAN CV TAO DAN 7 4" xfId="25124"/>
    <cellStyle name="T_CPK_TONG DU TOAN CV TAO DAN 8" xfId="25125"/>
    <cellStyle name="T_CPK_TONG DU TOAN CV TAO DAN 8 2" xfId="25126"/>
    <cellStyle name="T_CPK_TONG DU TOAN CV TAO DAN 8 3" xfId="25127"/>
    <cellStyle name="T_CPK_TONG DU TOAN CV TAO DAN 8 4" xfId="25128"/>
    <cellStyle name="T_CPK_TONG DU TOAN CV TAO DAN 9" xfId="25129"/>
    <cellStyle name="T_CPK_TONG DU TOAN CV TAO DAN 9 2" xfId="25130"/>
    <cellStyle name="T_CPK_TONG DU TOAN CV TAO DAN hoan chinh" xfId="25131"/>
    <cellStyle name="T_CPK_TONG DU TOAN CV TAO DAN hoan chinh 10" xfId="25132"/>
    <cellStyle name="T_CPK_TONG DU TOAN CV TAO DAN hoan chinh 11" xfId="25133"/>
    <cellStyle name="T_CPK_TONG DU TOAN CV TAO DAN hoan chinh 2" xfId="25134"/>
    <cellStyle name="T_CPK_TONG DU TOAN CV TAO DAN hoan chinh 2 2" xfId="25135"/>
    <cellStyle name="T_CPK_TONG DU TOAN CV TAO DAN hoan chinh 2 2 2" xfId="25136"/>
    <cellStyle name="T_CPK_TONG DU TOAN CV TAO DAN hoan chinh 2 2 3" xfId="25137"/>
    <cellStyle name="T_CPK_TONG DU TOAN CV TAO DAN hoan chinh 2 3" xfId="25138"/>
    <cellStyle name="T_CPK_TONG DU TOAN CV TAO DAN hoan chinh 2 4" xfId="25139"/>
    <cellStyle name="T_CPK_TONG DU TOAN CV TAO DAN hoan chinh 2 5" xfId="25140"/>
    <cellStyle name="T_CPK_TONG DU TOAN CV TAO DAN hoan chinh 3" xfId="25141"/>
    <cellStyle name="T_CPK_TONG DU TOAN CV TAO DAN hoan chinh 3 2" xfId="25142"/>
    <cellStyle name="T_CPK_TONG DU TOAN CV TAO DAN hoan chinh 3 2 2" xfId="25143"/>
    <cellStyle name="T_CPK_TONG DU TOAN CV TAO DAN hoan chinh 3 2 3" xfId="25144"/>
    <cellStyle name="T_CPK_TONG DU TOAN CV TAO DAN hoan chinh 3 3" xfId="25145"/>
    <cellStyle name="T_CPK_TONG DU TOAN CV TAO DAN hoan chinh 3 4" xfId="25146"/>
    <cellStyle name="T_CPK_TONG DU TOAN CV TAO DAN hoan chinh 3 5" xfId="25147"/>
    <cellStyle name="T_CPK_TONG DU TOAN CV TAO DAN hoan chinh 4" xfId="25148"/>
    <cellStyle name="T_CPK_TONG DU TOAN CV TAO DAN hoan chinh 4 2" xfId="25149"/>
    <cellStyle name="T_CPK_TONG DU TOAN CV TAO DAN hoan chinh 4 2 2" xfId="25150"/>
    <cellStyle name="T_CPK_TONG DU TOAN CV TAO DAN hoan chinh 4 2 3" xfId="25151"/>
    <cellStyle name="T_CPK_TONG DU TOAN CV TAO DAN hoan chinh 4 3" xfId="25152"/>
    <cellStyle name="T_CPK_TONG DU TOAN CV TAO DAN hoan chinh 4 4" xfId="25153"/>
    <cellStyle name="T_CPK_TONG DU TOAN CV TAO DAN hoan chinh 4 5" xfId="25154"/>
    <cellStyle name="T_CPK_TONG DU TOAN CV TAO DAN hoan chinh 5" xfId="25155"/>
    <cellStyle name="T_CPK_TONG DU TOAN CV TAO DAN hoan chinh 5 2" xfId="25156"/>
    <cellStyle name="T_CPK_TONG DU TOAN CV TAO DAN hoan chinh 5 2 2" xfId="25157"/>
    <cellStyle name="T_CPK_TONG DU TOAN CV TAO DAN hoan chinh 5 2 3" xfId="25158"/>
    <cellStyle name="T_CPK_TONG DU TOAN CV TAO DAN hoan chinh 5 3" xfId="25159"/>
    <cellStyle name="T_CPK_TONG DU TOAN CV TAO DAN hoan chinh 5 4" xfId="25160"/>
    <cellStyle name="T_CPK_TONG DU TOAN CV TAO DAN hoan chinh 5 5" xfId="25161"/>
    <cellStyle name="T_CPK_TONG DU TOAN CV TAO DAN hoan chinh 6" xfId="25162"/>
    <cellStyle name="T_CPK_TONG DU TOAN CV TAO DAN hoan chinh 6 2" xfId="25163"/>
    <cellStyle name="T_CPK_TONG DU TOAN CV TAO DAN hoan chinh 6 2 2" xfId="25164"/>
    <cellStyle name="T_CPK_TONG DU TOAN CV TAO DAN hoan chinh 6 2 3" xfId="25165"/>
    <cellStyle name="T_CPK_TONG DU TOAN CV TAO DAN hoan chinh 6 3" xfId="25166"/>
    <cellStyle name="T_CPK_TONG DU TOAN CV TAO DAN hoan chinh 6 4" xfId="25167"/>
    <cellStyle name="T_CPK_TONG DU TOAN CV TAO DAN hoan chinh 6 5" xfId="25168"/>
    <cellStyle name="T_CPK_TONG DU TOAN CV TAO DAN hoan chinh 7" xfId="25169"/>
    <cellStyle name="T_CPK_TONG DU TOAN CV TAO DAN hoan chinh 7 2" xfId="25170"/>
    <cellStyle name="T_CPK_TONG DU TOAN CV TAO DAN hoan chinh 7 3" xfId="25171"/>
    <cellStyle name="T_CPK_TONG DU TOAN CV TAO DAN hoan chinh 7 4" xfId="25172"/>
    <cellStyle name="T_CPK_TONG DU TOAN CV TAO DAN hoan chinh 8" xfId="25173"/>
    <cellStyle name="T_CPK_TONG DU TOAN CV TAO DAN hoan chinh 8 2" xfId="25174"/>
    <cellStyle name="T_CPK_TONG DU TOAN CV TAO DAN hoan chinh 8 3" xfId="25175"/>
    <cellStyle name="T_CPK_TONG DU TOAN CV TAO DAN hoan chinh 8 4" xfId="25176"/>
    <cellStyle name="T_CPK_TONG DU TOAN CV TAO DAN hoan chinh 9" xfId="25177"/>
    <cellStyle name="T_CPK_TONG DU TOAN CV TAO DAN hoan chinh 9 2" xfId="25178"/>
    <cellStyle name="T_CUOC 04 Du An " xfId="25227"/>
    <cellStyle name="T_CUOC 04 Du An  10" xfId="25228"/>
    <cellStyle name="T_CUOC 04 Du An  11" xfId="25229"/>
    <cellStyle name="T_CUOC 04 Du An  2" xfId="25230"/>
    <cellStyle name="T_CUOC 04 Du An  2 2" xfId="25231"/>
    <cellStyle name="T_CUOC 04 Du An  2 2 2" xfId="25232"/>
    <cellStyle name="T_CUOC 04 Du An  2 2 3" xfId="25233"/>
    <cellStyle name="T_CUOC 04 Du An  2 3" xfId="25234"/>
    <cellStyle name="T_CUOC 04 Du An  2 4" xfId="25235"/>
    <cellStyle name="T_CUOC 04 Du An  2 5" xfId="25236"/>
    <cellStyle name="T_CUOC 04 Du An  3" xfId="25237"/>
    <cellStyle name="T_CUOC 04 Du An  3 2" xfId="25238"/>
    <cellStyle name="T_CUOC 04 Du An  3 2 2" xfId="25239"/>
    <cellStyle name="T_CUOC 04 Du An  3 2 3" xfId="25240"/>
    <cellStyle name="T_CUOC 04 Du An  3 3" xfId="25241"/>
    <cellStyle name="T_CUOC 04 Du An  3 4" xfId="25242"/>
    <cellStyle name="T_CUOC 04 Du An  3 5" xfId="25243"/>
    <cellStyle name="T_CUOC 04 Du An  4" xfId="25244"/>
    <cellStyle name="T_CUOC 04 Du An  4 2" xfId="25245"/>
    <cellStyle name="T_CUOC 04 Du An  4 2 2" xfId="25246"/>
    <cellStyle name="T_CUOC 04 Du An  4 2 3" xfId="25247"/>
    <cellStyle name="T_CUOC 04 Du An  4 3" xfId="25248"/>
    <cellStyle name="T_CUOC 04 Du An  4 4" xfId="25249"/>
    <cellStyle name="T_CUOC 04 Du An  4 5" xfId="25250"/>
    <cellStyle name="T_CUOC 04 Du An  5" xfId="25251"/>
    <cellStyle name="T_CUOC 04 Du An  5 2" xfId="25252"/>
    <cellStyle name="T_CUOC 04 Du An  5 2 2" xfId="25253"/>
    <cellStyle name="T_CUOC 04 Du An  5 2 3" xfId="25254"/>
    <cellStyle name="T_CUOC 04 Du An  5 3" xfId="25255"/>
    <cellStyle name="T_CUOC 04 Du An  5 4" xfId="25256"/>
    <cellStyle name="T_CUOC 04 Du An  5 5" xfId="25257"/>
    <cellStyle name="T_CUOC 04 Du An  6" xfId="25258"/>
    <cellStyle name="T_CUOC 04 Du An  6 2" xfId="25259"/>
    <cellStyle name="T_CUOC 04 Du An  6 2 2" xfId="25260"/>
    <cellStyle name="T_CUOC 04 Du An  6 2 3" xfId="25261"/>
    <cellStyle name="T_CUOC 04 Du An  6 3" xfId="25262"/>
    <cellStyle name="T_CUOC 04 Du An  6 4" xfId="25263"/>
    <cellStyle name="T_CUOC 04 Du An  6 5" xfId="25264"/>
    <cellStyle name="T_CUOC 04 Du An  7" xfId="25265"/>
    <cellStyle name="T_CUOC 04 Du An  7 2" xfId="25266"/>
    <cellStyle name="T_CUOC 04 Du An  7 3" xfId="25267"/>
    <cellStyle name="T_CUOC 04 Du An  7 4" xfId="25268"/>
    <cellStyle name="T_CUOC 04 Du An  8" xfId="25269"/>
    <cellStyle name="T_CUOC 04 Du An  8 2" xfId="25270"/>
    <cellStyle name="T_CUOC 04 Du An  8 3" xfId="25271"/>
    <cellStyle name="T_CUOC 04 Du An  8 4" xfId="25272"/>
    <cellStyle name="T_CUOC 04 Du An  9" xfId="25273"/>
    <cellStyle name="T_CUOC 04 Du An  9 2" xfId="25274"/>
    <cellStyle name="T_CUOC 04 K1 lap (cong trinh)" xfId="25275"/>
    <cellStyle name="T_CUOC 04 K1 lap (cong trinh) 10" xfId="25276"/>
    <cellStyle name="T_CUOC 04 K1 lap (cong trinh) 11" xfId="25277"/>
    <cellStyle name="T_CUOC 04 K1 lap (cong trinh) 2" xfId="25278"/>
    <cellStyle name="T_CUOC 04 K1 lap (cong trinh) 2 2" xfId="25279"/>
    <cellStyle name="T_CUOC 04 K1 lap (cong trinh) 2 2 2" xfId="25280"/>
    <cellStyle name="T_CUOC 04 K1 lap (cong trinh) 2 2 3" xfId="25281"/>
    <cellStyle name="T_CUOC 04 K1 lap (cong trinh) 2 3" xfId="25282"/>
    <cellStyle name="T_CUOC 04 K1 lap (cong trinh) 2 4" xfId="25283"/>
    <cellStyle name="T_CUOC 04 K1 lap (cong trinh) 2 5" xfId="25284"/>
    <cellStyle name="T_CUOC 04 K1 lap (cong trinh) 3" xfId="25285"/>
    <cellStyle name="T_CUOC 04 K1 lap (cong trinh) 3 2" xfId="25286"/>
    <cellStyle name="T_CUOC 04 K1 lap (cong trinh) 3 2 2" xfId="25287"/>
    <cellStyle name="T_CUOC 04 K1 lap (cong trinh) 3 2 3" xfId="25288"/>
    <cellStyle name="T_CUOC 04 K1 lap (cong trinh) 3 3" xfId="25289"/>
    <cellStyle name="T_CUOC 04 K1 lap (cong trinh) 3 4" xfId="25290"/>
    <cellStyle name="T_CUOC 04 K1 lap (cong trinh) 3 5" xfId="25291"/>
    <cellStyle name="T_CUOC 04 K1 lap (cong trinh) 4" xfId="25292"/>
    <cellStyle name="T_CUOC 04 K1 lap (cong trinh) 4 2" xfId="25293"/>
    <cellStyle name="T_CUOC 04 K1 lap (cong trinh) 4 2 2" xfId="25294"/>
    <cellStyle name="T_CUOC 04 K1 lap (cong trinh) 4 2 3" xfId="25295"/>
    <cellStyle name="T_CUOC 04 K1 lap (cong trinh) 4 3" xfId="25296"/>
    <cellStyle name="T_CUOC 04 K1 lap (cong trinh) 4 4" xfId="25297"/>
    <cellStyle name="T_CUOC 04 K1 lap (cong trinh) 4 5" xfId="25298"/>
    <cellStyle name="T_CUOC 04 K1 lap (cong trinh) 5" xfId="25299"/>
    <cellStyle name="T_CUOC 04 K1 lap (cong trinh) 5 2" xfId="25300"/>
    <cellStyle name="T_CUOC 04 K1 lap (cong trinh) 5 2 2" xfId="25301"/>
    <cellStyle name="T_CUOC 04 K1 lap (cong trinh) 5 2 3" xfId="25302"/>
    <cellStyle name="T_CUOC 04 K1 lap (cong trinh) 5 3" xfId="25303"/>
    <cellStyle name="T_CUOC 04 K1 lap (cong trinh) 5 4" xfId="25304"/>
    <cellStyle name="T_CUOC 04 K1 lap (cong trinh) 5 5" xfId="25305"/>
    <cellStyle name="T_CUOC 04 K1 lap (cong trinh) 6" xfId="25306"/>
    <cellStyle name="T_CUOC 04 K1 lap (cong trinh) 6 2" xfId="25307"/>
    <cellStyle name="T_CUOC 04 K1 lap (cong trinh) 6 2 2" xfId="25308"/>
    <cellStyle name="T_CUOC 04 K1 lap (cong trinh) 6 2 3" xfId="25309"/>
    <cellStyle name="T_CUOC 04 K1 lap (cong trinh) 6 3" xfId="25310"/>
    <cellStyle name="T_CUOC 04 K1 lap (cong trinh) 6 4" xfId="25311"/>
    <cellStyle name="T_CUOC 04 K1 lap (cong trinh) 6 5" xfId="25312"/>
    <cellStyle name="T_CUOC 04 K1 lap (cong trinh) 7" xfId="25313"/>
    <cellStyle name="T_CUOC 04 K1 lap (cong trinh) 7 2" xfId="25314"/>
    <cellStyle name="T_CUOC 04 K1 lap (cong trinh) 7 3" xfId="25315"/>
    <cellStyle name="T_CUOC 04 K1 lap (cong trinh) 7 4" xfId="25316"/>
    <cellStyle name="T_CUOC 04 K1 lap (cong trinh) 8" xfId="25317"/>
    <cellStyle name="T_CUOC 04 K1 lap (cong trinh) 8 2" xfId="25318"/>
    <cellStyle name="T_CUOC 04 K1 lap (cong trinh) 8 3" xfId="25319"/>
    <cellStyle name="T_CUOC 04 K1 lap (cong trinh) 8 4" xfId="25320"/>
    <cellStyle name="T_CUOC 04 K1 lap (cong trinh) 9" xfId="25321"/>
    <cellStyle name="T_CUOC 04 K1 lap (cong trinh) 9 2" xfId="25322"/>
    <cellStyle name="T_danh sach chua nop bcao trung bay sua chua  tinh den 1-3-06" xfId="26283"/>
    <cellStyle name="T_danh sach chua nop bcao trung bay sua chua  tinh den 1-3-06 10" xfId="26284"/>
    <cellStyle name="T_danh sach chua nop bcao trung bay sua chua  tinh den 1-3-06 10 2" xfId="26285"/>
    <cellStyle name="T_danh sach chua nop bcao trung bay sua chua  tinh den 1-3-06 10 2 2" xfId="26286"/>
    <cellStyle name="T_danh sach chua nop bcao trung bay sua chua  tinh den 1-3-06 10 2 3" xfId="26287"/>
    <cellStyle name="T_danh sach chua nop bcao trung bay sua chua  tinh den 1-3-06 10 3" xfId="26288"/>
    <cellStyle name="T_danh sach chua nop bcao trung bay sua chua  tinh den 1-3-06 10 4" xfId="26289"/>
    <cellStyle name="T_danh sach chua nop bcao trung bay sua chua  tinh den 1-3-06 10 5" xfId="26290"/>
    <cellStyle name="T_danh sach chua nop bcao trung bay sua chua  tinh den 1-3-06 11" xfId="26291"/>
    <cellStyle name="T_danh sach chua nop bcao trung bay sua chua  tinh den 1-3-06 11 2" xfId="26292"/>
    <cellStyle name="T_danh sach chua nop bcao trung bay sua chua  tinh den 1-3-06 11 2 2" xfId="26293"/>
    <cellStyle name="T_danh sach chua nop bcao trung bay sua chua  tinh den 1-3-06 11 2 3" xfId="26294"/>
    <cellStyle name="T_danh sach chua nop bcao trung bay sua chua  tinh den 1-3-06 11 3" xfId="26295"/>
    <cellStyle name="T_danh sach chua nop bcao trung bay sua chua  tinh den 1-3-06 11 4" xfId="26296"/>
    <cellStyle name="T_danh sach chua nop bcao trung bay sua chua  tinh den 1-3-06 11 5" xfId="26297"/>
    <cellStyle name="T_danh sach chua nop bcao trung bay sua chua  tinh den 1-3-06 12" xfId="26298"/>
    <cellStyle name="T_danh sach chua nop bcao trung bay sua chua  tinh den 1-3-06 12 2" xfId="26299"/>
    <cellStyle name="T_danh sach chua nop bcao trung bay sua chua  tinh den 1-3-06 12 3" xfId="26300"/>
    <cellStyle name="T_danh sach chua nop bcao trung bay sua chua  tinh den 1-3-06 12 4" xfId="26301"/>
    <cellStyle name="T_danh sach chua nop bcao trung bay sua chua  tinh den 1-3-06 13" xfId="26302"/>
    <cellStyle name="T_danh sach chua nop bcao trung bay sua chua  tinh den 1-3-06 13 2" xfId="26303"/>
    <cellStyle name="T_danh sach chua nop bcao trung bay sua chua  tinh den 1-3-06 13 3" xfId="26304"/>
    <cellStyle name="T_danh sach chua nop bcao trung bay sua chua  tinh den 1-3-06 13 4" xfId="26305"/>
    <cellStyle name="T_danh sach chua nop bcao trung bay sua chua  tinh den 1-3-06 14" xfId="26306"/>
    <cellStyle name="T_danh sach chua nop bcao trung bay sua chua  tinh den 1-3-06 14 2" xfId="26307"/>
    <cellStyle name="T_danh sach chua nop bcao trung bay sua chua  tinh den 1-3-06 15" xfId="26308"/>
    <cellStyle name="T_danh sach chua nop bcao trung bay sua chua  tinh den 1-3-06 16" xfId="26309"/>
    <cellStyle name="T_danh sach chua nop bcao trung bay sua chua  tinh den 1-3-06 2" xfId="26310"/>
    <cellStyle name="T_danh sach chua nop bcao trung bay sua chua  tinh den 1-3-06 2 10" xfId="26311"/>
    <cellStyle name="T_danh sach chua nop bcao trung bay sua chua  tinh den 1-3-06 2 11" xfId="26312"/>
    <cellStyle name="T_danh sach chua nop bcao trung bay sua chua  tinh den 1-3-06 2 2" xfId="26313"/>
    <cellStyle name="T_danh sach chua nop bcao trung bay sua chua  tinh den 1-3-06 2 2 2" xfId="26314"/>
    <cellStyle name="T_danh sach chua nop bcao trung bay sua chua  tinh den 1-3-06 2 2 2 2" xfId="26315"/>
    <cellStyle name="T_danh sach chua nop bcao trung bay sua chua  tinh den 1-3-06 2 2 2 3" xfId="26316"/>
    <cellStyle name="T_danh sach chua nop bcao trung bay sua chua  tinh den 1-3-06 2 2 3" xfId="26317"/>
    <cellStyle name="T_danh sach chua nop bcao trung bay sua chua  tinh den 1-3-06 2 2 4" xfId="26318"/>
    <cellStyle name="T_danh sach chua nop bcao trung bay sua chua  tinh den 1-3-06 2 2 5" xfId="26319"/>
    <cellStyle name="T_danh sach chua nop bcao trung bay sua chua  tinh den 1-3-06 2 3" xfId="26320"/>
    <cellStyle name="T_danh sach chua nop bcao trung bay sua chua  tinh den 1-3-06 2 3 2" xfId="26321"/>
    <cellStyle name="T_danh sach chua nop bcao trung bay sua chua  tinh den 1-3-06 2 3 2 2" xfId="26322"/>
    <cellStyle name="T_danh sach chua nop bcao trung bay sua chua  tinh den 1-3-06 2 3 2 3" xfId="26323"/>
    <cellStyle name="T_danh sach chua nop bcao trung bay sua chua  tinh den 1-3-06 2 3 3" xfId="26324"/>
    <cellStyle name="T_danh sach chua nop bcao trung bay sua chua  tinh den 1-3-06 2 3 4" xfId="26325"/>
    <cellStyle name="T_danh sach chua nop bcao trung bay sua chua  tinh den 1-3-06 2 3 5" xfId="26326"/>
    <cellStyle name="T_danh sach chua nop bcao trung bay sua chua  tinh den 1-3-06 2 4" xfId="26327"/>
    <cellStyle name="T_danh sach chua nop bcao trung bay sua chua  tinh den 1-3-06 2 4 2" xfId="26328"/>
    <cellStyle name="T_danh sach chua nop bcao trung bay sua chua  tinh den 1-3-06 2 4 2 2" xfId="26329"/>
    <cellStyle name="T_danh sach chua nop bcao trung bay sua chua  tinh den 1-3-06 2 4 2 3" xfId="26330"/>
    <cellStyle name="T_danh sach chua nop bcao trung bay sua chua  tinh den 1-3-06 2 4 3" xfId="26331"/>
    <cellStyle name="T_danh sach chua nop bcao trung bay sua chua  tinh den 1-3-06 2 4 4" xfId="26332"/>
    <cellStyle name="T_danh sach chua nop bcao trung bay sua chua  tinh den 1-3-06 2 4 5" xfId="26333"/>
    <cellStyle name="T_danh sach chua nop bcao trung bay sua chua  tinh den 1-3-06 2 5" xfId="26334"/>
    <cellStyle name="T_danh sach chua nop bcao trung bay sua chua  tinh den 1-3-06 2 5 2" xfId="26335"/>
    <cellStyle name="T_danh sach chua nop bcao trung bay sua chua  tinh den 1-3-06 2 5 2 2" xfId="26336"/>
    <cellStyle name="T_danh sach chua nop bcao trung bay sua chua  tinh den 1-3-06 2 5 2 3" xfId="26337"/>
    <cellStyle name="T_danh sach chua nop bcao trung bay sua chua  tinh den 1-3-06 2 5 3" xfId="26338"/>
    <cellStyle name="T_danh sach chua nop bcao trung bay sua chua  tinh den 1-3-06 2 5 4" xfId="26339"/>
    <cellStyle name="T_danh sach chua nop bcao trung bay sua chua  tinh den 1-3-06 2 5 5" xfId="26340"/>
    <cellStyle name="T_danh sach chua nop bcao trung bay sua chua  tinh den 1-3-06 2 6" xfId="26341"/>
    <cellStyle name="T_danh sach chua nop bcao trung bay sua chua  tinh den 1-3-06 2 6 2" xfId="26342"/>
    <cellStyle name="T_danh sach chua nop bcao trung bay sua chua  tinh den 1-3-06 2 6 2 2" xfId="26343"/>
    <cellStyle name="T_danh sach chua nop bcao trung bay sua chua  tinh den 1-3-06 2 6 2 3" xfId="26344"/>
    <cellStyle name="T_danh sach chua nop bcao trung bay sua chua  tinh den 1-3-06 2 6 3" xfId="26345"/>
    <cellStyle name="T_danh sach chua nop bcao trung bay sua chua  tinh den 1-3-06 2 6 4" xfId="26346"/>
    <cellStyle name="T_danh sach chua nop bcao trung bay sua chua  tinh den 1-3-06 2 6 5" xfId="26347"/>
    <cellStyle name="T_danh sach chua nop bcao trung bay sua chua  tinh den 1-3-06 2 7" xfId="26348"/>
    <cellStyle name="T_danh sach chua nop bcao trung bay sua chua  tinh den 1-3-06 2 7 2" xfId="26349"/>
    <cellStyle name="T_danh sach chua nop bcao trung bay sua chua  tinh den 1-3-06 2 7 3" xfId="26350"/>
    <cellStyle name="T_danh sach chua nop bcao trung bay sua chua  tinh den 1-3-06 2 7 4" xfId="26351"/>
    <cellStyle name="T_danh sach chua nop bcao trung bay sua chua  tinh den 1-3-06 2 8" xfId="26352"/>
    <cellStyle name="T_danh sach chua nop bcao trung bay sua chua  tinh den 1-3-06 2 8 2" xfId="26353"/>
    <cellStyle name="T_danh sach chua nop bcao trung bay sua chua  tinh den 1-3-06 2 8 3" xfId="26354"/>
    <cellStyle name="T_danh sach chua nop bcao trung bay sua chua  tinh den 1-3-06 2 8 4" xfId="26355"/>
    <cellStyle name="T_danh sach chua nop bcao trung bay sua chua  tinh den 1-3-06 2 9" xfId="26356"/>
    <cellStyle name="T_danh sach chua nop bcao trung bay sua chua  tinh den 1-3-06 2 9 2" xfId="26357"/>
    <cellStyle name="T_danh sach chua nop bcao trung bay sua chua  tinh den 1-3-06 3" xfId="26358"/>
    <cellStyle name="T_danh sach chua nop bcao trung bay sua chua  tinh den 1-3-06 3 10" xfId="26359"/>
    <cellStyle name="T_danh sach chua nop bcao trung bay sua chua  tinh den 1-3-06 3 11" xfId="26360"/>
    <cellStyle name="T_danh sach chua nop bcao trung bay sua chua  tinh den 1-3-06 3 2" xfId="26361"/>
    <cellStyle name="T_danh sach chua nop bcao trung bay sua chua  tinh den 1-3-06 3 2 2" xfId="26362"/>
    <cellStyle name="T_danh sach chua nop bcao trung bay sua chua  tinh den 1-3-06 3 2 2 2" xfId="26363"/>
    <cellStyle name="T_danh sach chua nop bcao trung bay sua chua  tinh den 1-3-06 3 2 2 3" xfId="26364"/>
    <cellStyle name="T_danh sach chua nop bcao trung bay sua chua  tinh den 1-3-06 3 2 3" xfId="26365"/>
    <cellStyle name="T_danh sach chua nop bcao trung bay sua chua  tinh den 1-3-06 3 2 4" xfId="26366"/>
    <cellStyle name="T_danh sach chua nop bcao trung bay sua chua  tinh den 1-3-06 3 2 5" xfId="26367"/>
    <cellStyle name="T_danh sach chua nop bcao trung bay sua chua  tinh den 1-3-06 3 3" xfId="26368"/>
    <cellStyle name="T_danh sach chua nop bcao trung bay sua chua  tinh den 1-3-06 3 3 2" xfId="26369"/>
    <cellStyle name="T_danh sach chua nop bcao trung bay sua chua  tinh den 1-3-06 3 3 2 2" xfId="26370"/>
    <cellStyle name="T_danh sach chua nop bcao trung bay sua chua  tinh den 1-3-06 3 3 2 3" xfId="26371"/>
    <cellStyle name="T_danh sach chua nop bcao trung bay sua chua  tinh den 1-3-06 3 3 3" xfId="26372"/>
    <cellStyle name="T_danh sach chua nop bcao trung bay sua chua  tinh den 1-3-06 3 3 4" xfId="26373"/>
    <cellStyle name="T_danh sach chua nop bcao trung bay sua chua  tinh den 1-3-06 3 3 5" xfId="26374"/>
    <cellStyle name="T_danh sach chua nop bcao trung bay sua chua  tinh den 1-3-06 3 4" xfId="26375"/>
    <cellStyle name="T_danh sach chua nop bcao trung bay sua chua  tinh den 1-3-06 3 4 2" xfId="26376"/>
    <cellStyle name="T_danh sach chua nop bcao trung bay sua chua  tinh den 1-3-06 3 4 2 2" xfId="26377"/>
    <cellStyle name="T_danh sach chua nop bcao trung bay sua chua  tinh den 1-3-06 3 4 2 3" xfId="26378"/>
    <cellStyle name="T_danh sach chua nop bcao trung bay sua chua  tinh den 1-3-06 3 4 3" xfId="26379"/>
    <cellStyle name="T_danh sach chua nop bcao trung bay sua chua  tinh den 1-3-06 3 4 4" xfId="26380"/>
    <cellStyle name="T_danh sach chua nop bcao trung bay sua chua  tinh den 1-3-06 3 4 5" xfId="26381"/>
    <cellStyle name="T_danh sach chua nop bcao trung bay sua chua  tinh den 1-3-06 3 5" xfId="26382"/>
    <cellStyle name="T_danh sach chua nop bcao trung bay sua chua  tinh den 1-3-06 3 5 2" xfId="26383"/>
    <cellStyle name="T_danh sach chua nop bcao trung bay sua chua  tinh den 1-3-06 3 5 2 2" xfId="26384"/>
    <cellStyle name="T_danh sach chua nop bcao trung bay sua chua  tinh den 1-3-06 3 5 2 3" xfId="26385"/>
    <cellStyle name="T_danh sach chua nop bcao trung bay sua chua  tinh den 1-3-06 3 5 3" xfId="26386"/>
    <cellStyle name="T_danh sach chua nop bcao trung bay sua chua  tinh den 1-3-06 3 5 4" xfId="26387"/>
    <cellStyle name="T_danh sach chua nop bcao trung bay sua chua  tinh den 1-3-06 3 5 5" xfId="26388"/>
    <cellStyle name="T_danh sach chua nop bcao trung bay sua chua  tinh den 1-3-06 3 6" xfId="26389"/>
    <cellStyle name="T_danh sach chua nop bcao trung bay sua chua  tinh den 1-3-06 3 6 2" xfId="26390"/>
    <cellStyle name="T_danh sach chua nop bcao trung bay sua chua  tinh den 1-3-06 3 6 2 2" xfId="26391"/>
    <cellStyle name="T_danh sach chua nop bcao trung bay sua chua  tinh den 1-3-06 3 6 2 3" xfId="26392"/>
    <cellStyle name="T_danh sach chua nop bcao trung bay sua chua  tinh den 1-3-06 3 6 3" xfId="26393"/>
    <cellStyle name="T_danh sach chua nop bcao trung bay sua chua  tinh den 1-3-06 3 6 4" xfId="26394"/>
    <cellStyle name="T_danh sach chua nop bcao trung bay sua chua  tinh den 1-3-06 3 6 5" xfId="26395"/>
    <cellStyle name="T_danh sach chua nop bcao trung bay sua chua  tinh den 1-3-06 3 7" xfId="26396"/>
    <cellStyle name="T_danh sach chua nop bcao trung bay sua chua  tinh den 1-3-06 3 7 2" xfId="26397"/>
    <cellStyle name="T_danh sach chua nop bcao trung bay sua chua  tinh den 1-3-06 3 7 3" xfId="26398"/>
    <cellStyle name="T_danh sach chua nop bcao trung bay sua chua  tinh den 1-3-06 3 7 4" xfId="26399"/>
    <cellStyle name="T_danh sach chua nop bcao trung bay sua chua  tinh den 1-3-06 3 8" xfId="26400"/>
    <cellStyle name="T_danh sach chua nop bcao trung bay sua chua  tinh den 1-3-06 3 8 2" xfId="26401"/>
    <cellStyle name="T_danh sach chua nop bcao trung bay sua chua  tinh den 1-3-06 3 8 3" xfId="26402"/>
    <cellStyle name="T_danh sach chua nop bcao trung bay sua chua  tinh den 1-3-06 3 8 4" xfId="26403"/>
    <cellStyle name="T_danh sach chua nop bcao trung bay sua chua  tinh den 1-3-06 3 9" xfId="26404"/>
    <cellStyle name="T_danh sach chua nop bcao trung bay sua chua  tinh den 1-3-06 3 9 2" xfId="26405"/>
    <cellStyle name="T_danh sach chua nop bcao trung bay sua chua  tinh den 1-3-06 4" xfId="26406"/>
    <cellStyle name="T_danh sach chua nop bcao trung bay sua chua  tinh den 1-3-06 4 10" xfId="26407"/>
    <cellStyle name="T_danh sach chua nop bcao trung bay sua chua  tinh den 1-3-06 4 11" xfId="26408"/>
    <cellStyle name="T_danh sach chua nop bcao trung bay sua chua  tinh den 1-3-06 4 2" xfId="26409"/>
    <cellStyle name="T_danh sach chua nop bcao trung bay sua chua  tinh den 1-3-06 4 2 2" xfId="26410"/>
    <cellStyle name="T_danh sach chua nop bcao trung bay sua chua  tinh den 1-3-06 4 2 2 2" xfId="26411"/>
    <cellStyle name="T_danh sach chua nop bcao trung bay sua chua  tinh den 1-3-06 4 2 2 3" xfId="26412"/>
    <cellStyle name="T_danh sach chua nop bcao trung bay sua chua  tinh den 1-3-06 4 2 3" xfId="26413"/>
    <cellStyle name="T_danh sach chua nop bcao trung bay sua chua  tinh den 1-3-06 4 2 4" xfId="26414"/>
    <cellStyle name="T_danh sach chua nop bcao trung bay sua chua  tinh den 1-3-06 4 2 5" xfId="26415"/>
    <cellStyle name="T_danh sach chua nop bcao trung bay sua chua  tinh den 1-3-06 4 3" xfId="26416"/>
    <cellStyle name="T_danh sach chua nop bcao trung bay sua chua  tinh den 1-3-06 4 3 2" xfId="26417"/>
    <cellStyle name="T_danh sach chua nop bcao trung bay sua chua  tinh den 1-3-06 4 3 2 2" xfId="26418"/>
    <cellStyle name="T_danh sach chua nop bcao trung bay sua chua  tinh den 1-3-06 4 3 2 3" xfId="26419"/>
    <cellStyle name="T_danh sach chua nop bcao trung bay sua chua  tinh den 1-3-06 4 3 3" xfId="26420"/>
    <cellStyle name="T_danh sach chua nop bcao trung bay sua chua  tinh den 1-3-06 4 3 4" xfId="26421"/>
    <cellStyle name="T_danh sach chua nop bcao trung bay sua chua  tinh den 1-3-06 4 3 5" xfId="26422"/>
    <cellStyle name="T_danh sach chua nop bcao trung bay sua chua  tinh den 1-3-06 4 4" xfId="26423"/>
    <cellStyle name="T_danh sach chua nop bcao trung bay sua chua  tinh den 1-3-06 4 4 2" xfId="26424"/>
    <cellStyle name="T_danh sach chua nop bcao trung bay sua chua  tinh den 1-3-06 4 4 2 2" xfId="26425"/>
    <cellStyle name="T_danh sach chua nop bcao trung bay sua chua  tinh den 1-3-06 4 4 2 3" xfId="26426"/>
    <cellStyle name="T_danh sach chua nop bcao trung bay sua chua  tinh den 1-3-06 4 4 3" xfId="26427"/>
    <cellStyle name="T_danh sach chua nop bcao trung bay sua chua  tinh den 1-3-06 4 4 4" xfId="26428"/>
    <cellStyle name="T_danh sach chua nop bcao trung bay sua chua  tinh den 1-3-06 4 4 5" xfId="26429"/>
    <cellStyle name="T_danh sach chua nop bcao trung bay sua chua  tinh den 1-3-06 4 5" xfId="26430"/>
    <cellStyle name="T_danh sach chua nop bcao trung bay sua chua  tinh den 1-3-06 4 5 2" xfId="26431"/>
    <cellStyle name="T_danh sach chua nop bcao trung bay sua chua  tinh den 1-3-06 4 5 2 2" xfId="26432"/>
    <cellStyle name="T_danh sach chua nop bcao trung bay sua chua  tinh den 1-3-06 4 5 2 3" xfId="26433"/>
    <cellStyle name="T_danh sach chua nop bcao trung bay sua chua  tinh den 1-3-06 4 5 3" xfId="26434"/>
    <cellStyle name="T_danh sach chua nop bcao trung bay sua chua  tinh den 1-3-06 4 5 4" xfId="26435"/>
    <cellStyle name="T_danh sach chua nop bcao trung bay sua chua  tinh den 1-3-06 4 5 5" xfId="26436"/>
    <cellStyle name="T_danh sach chua nop bcao trung bay sua chua  tinh den 1-3-06 4 6" xfId="26437"/>
    <cellStyle name="T_danh sach chua nop bcao trung bay sua chua  tinh den 1-3-06 4 6 2" xfId="26438"/>
    <cellStyle name="T_danh sach chua nop bcao trung bay sua chua  tinh den 1-3-06 4 6 2 2" xfId="26439"/>
    <cellStyle name="T_danh sach chua nop bcao trung bay sua chua  tinh den 1-3-06 4 6 2 3" xfId="26440"/>
    <cellStyle name="T_danh sach chua nop bcao trung bay sua chua  tinh den 1-3-06 4 6 3" xfId="26441"/>
    <cellStyle name="T_danh sach chua nop bcao trung bay sua chua  tinh den 1-3-06 4 6 4" xfId="26442"/>
    <cellStyle name="T_danh sach chua nop bcao trung bay sua chua  tinh den 1-3-06 4 6 5" xfId="26443"/>
    <cellStyle name="T_danh sach chua nop bcao trung bay sua chua  tinh den 1-3-06 4 7" xfId="26444"/>
    <cellStyle name="T_danh sach chua nop bcao trung bay sua chua  tinh den 1-3-06 4 7 2" xfId="26445"/>
    <cellStyle name="T_danh sach chua nop bcao trung bay sua chua  tinh den 1-3-06 4 7 3" xfId="26446"/>
    <cellStyle name="T_danh sach chua nop bcao trung bay sua chua  tinh den 1-3-06 4 7 4" xfId="26447"/>
    <cellStyle name="T_danh sach chua nop bcao trung bay sua chua  tinh den 1-3-06 4 8" xfId="26448"/>
    <cellStyle name="T_danh sach chua nop bcao trung bay sua chua  tinh den 1-3-06 4 8 2" xfId="26449"/>
    <cellStyle name="T_danh sach chua nop bcao trung bay sua chua  tinh den 1-3-06 4 8 3" xfId="26450"/>
    <cellStyle name="T_danh sach chua nop bcao trung bay sua chua  tinh den 1-3-06 4 8 4" xfId="26451"/>
    <cellStyle name="T_danh sach chua nop bcao trung bay sua chua  tinh den 1-3-06 4 9" xfId="26452"/>
    <cellStyle name="T_danh sach chua nop bcao trung bay sua chua  tinh den 1-3-06 4 9 2" xfId="26453"/>
    <cellStyle name="T_danh sach chua nop bcao trung bay sua chua  tinh den 1-3-06 5" xfId="26454"/>
    <cellStyle name="T_danh sach chua nop bcao trung bay sua chua  tinh den 1-3-06 5 10" xfId="26455"/>
    <cellStyle name="T_danh sach chua nop bcao trung bay sua chua  tinh den 1-3-06 5 11" xfId="26456"/>
    <cellStyle name="T_danh sach chua nop bcao trung bay sua chua  tinh den 1-3-06 5 2" xfId="26457"/>
    <cellStyle name="T_danh sach chua nop bcao trung bay sua chua  tinh den 1-3-06 5 2 2" xfId="26458"/>
    <cellStyle name="T_danh sach chua nop bcao trung bay sua chua  tinh den 1-3-06 5 2 2 2" xfId="26459"/>
    <cellStyle name="T_danh sach chua nop bcao trung bay sua chua  tinh den 1-3-06 5 2 2 3" xfId="26460"/>
    <cellStyle name="T_danh sach chua nop bcao trung bay sua chua  tinh den 1-3-06 5 2 3" xfId="26461"/>
    <cellStyle name="T_danh sach chua nop bcao trung bay sua chua  tinh den 1-3-06 5 2 4" xfId="26462"/>
    <cellStyle name="T_danh sach chua nop bcao trung bay sua chua  tinh den 1-3-06 5 2 5" xfId="26463"/>
    <cellStyle name="T_danh sach chua nop bcao trung bay sua chua  tinh den 1-3-06 5 3" xfId="26464"/>
    <cellStyle name="T_danh sach chua nop bcao trung bay sua chua  tinh den 1-3-06 5 3 2" xfId="26465"/>
    <cellStyle name="T_danh sach chua nop bcao trung bay sua chua  tinh den 1-3-06 5 3 2 2" xfId="26466"/>
    <cellStyle name="T_danh sach chua nop bcao trung bay sua chua  tinh den 1-3-06 5 3 2 3" xfId="26467"/>
    <cellStyle name="T_danh sach chua nop bcao trung bay sua chua  tinh den 1-3-06 5 3 3" xfId="26468"/>
    <cellStyle name="T_danh sach chua nop bcao trung bay sua chua  tinh den 1-3-06 5 3 4" xfId="26469"/>
    <cellStyle name="T_danh sach chua nop bcao trung bay sua chua  tinh den 1-3-06 5 3 5" xfId="26470"/>
    <cellStyle name="T_danh sach chua nop bcao trung bay sua chua  tinh den 1-3-06 5 4" xfId="26471"/>
    <cellStyle name="T_danh sach chua nop bcao trung bay sua chua  tinh den 1-3-06 5 4 2" xfId="26472"/>
    <cellStyle name="T_danh sach chua nop bcao trung bay sua chua  tinh den 1-3-06 5 4 2 2" xfId="26473"/>
    <cellStyle name="T_danh sach chua nop bcao trung bay sua chua  tinh den 1-3-06 5 4 2 3" xfId="26474"/>
    <cellStyle name="T_danh sach chua nop bcao trung bay sua chua  tinh den 1-3-06 5 4 3" xfId="26475"/>
    <cellStyle name="T_danh sach chua nop bcao trung bay sua chua  tinh den 1-3-06 5 4 4" xfId="26476"/>
    <cellStyle name="T_danh sach chua nop bcao trung bay sua chua  tinh den 1-3-06 5 4 5" xfId="26477"/>
    <cellStyle name="T_danh sach chua nop bcao trung bay sua chua  tinh den 1-3-06 5 5" xfId="26478"/>
    <cellStyle name="T_danh sach chua nop bcao trung bay sua chua  tinh den 1-3-06 5 5 2" xfId="26479"/>
    <cellStyle name="T_danh sach chua nop bcao trung bay sua chua  tinh den 1-3-06 5 5 2 2" xfId="26480"/>
    <cellStyle name="T_danh sach chua nop bcao trung bay sua chua  tinh den 1-3-06 5 5 2 3" xfId="26481"/>
    <cellStyle name="T_danh sach chua nop bcao trung bay sua chua  tinh den 1-3-06 5 5 3" xfId="26482"/>
    <cellStyle name="T_danh sach chua nop bcao trung bay sua chua  tinh den 1-3-06 5 5 4" xfId="26483"/>
    <cellStyle name="T_danh sach chua nop bcao trung bay sua chua  tinh den 1-3-06 5 5 5" xfId="26484"/>
    <cellStyle name="T_danh sach chua nop bcao trung bay sua chua  tinh den 1-3-06 5 6" xfId="26485"/>
    <cellStyle name="T_danh sach chua nop bcao trung bay sua chua  tinh den 1-3-06 5 6 2" xfId="26486"/>
    <cellStyle name="T_danh sach chua nop bcao trung bay sua chua  tinh den 1-3-06 5 6 2 2" xfId="26487"/>
    <cellStyle name="T_danh sach chua nop bcao trung bay sua chua  tinh den 1-3-06 5 6 2 3" xfId="26488"/>
    <cellStyle name="T_danh sach chua nop bcao trung bay sua chua  tinh den 1-3-06 5 6 3" xfId="26489"/>
    <cellStyle name="T_danh sach chua nop bcao trung bay sua chua  tinh den 1-3-06 5 6 4" xfId="26490"/>
    <cellStyle name="T_danh sach chua nop bcao trung bay sua chua  tinh den 1-3-06 5 6 5" xfId="26491"/>
    <cellStyle name="T_danh sach chua nop bcao trung bay sua chua  tinh den 1-3-06 5 7" xfId="26492"/>
    <cellStyle name="T_danh sach chua nop bcao trung bay sua chua  tinh den 1-3-06 5 7 2" xfId="26493"/>
    <cellStyle name="T_danh sach chua nop bcao trung bay sua chua  tinh den 1-3-06 5 7 3" xfId="26494"/>
    <cellStyle name="T_danh sach chua nop bcao trung bay sua chua  tinh den 1-3-06 5 7 4" xfId="26495"/>
    <cellStyle name="T_danh sach chua nop bcao trung bay sua chua  tinh den 1-3-06 5 8" xfId="26496"/>
    <cellStyle name="T_danh sach chua nop bcao trung bay sua chua  tinh den 1-3-06 5 8 2" xfId="26497"/>
    <cellStyle name="T_danh sach chua nop bcao trung bay sua chua  tinh den 1-3-06 5 8 3" xfId="26498"/>
    <cellStyle name="T_danh sach chua nop bcao trung bay sua chua  tinh den 1-3-06 5 8 4" xfId="26499"/>
    <cellStyle name="T_danh sach chua nop bcao trung bay sua chua  tinh den 1-3-06 5 9" xfId="26500"/>
    <cellStyle name="T_danh sach chua nop bcao trung bay sua chua  tinh den 1-3-06 5 9 2" xfId="26501"/>
    <cellStyle name="T_danh sach chua nop bcao trung bay sua chua  tinh den 1-3-06 6" xfId="26502"/>
    <cellStyle name="T_danh sach chua nop bcao trung bay sua chua  tinh den 1-3-06 6 10" xfId="26503"/>
    <cellStyle name="T_danh sach chua nop bcao trung bay sua chua  tinh den 1-3-06 6 11" xfId="26504"/>
    <cellStyle name="T_danh sach chua nop bcao trung bay sua chua  tinh den 1-3-06 6 2" xfId="26505"/>
    <cellStyle name="T_danh sach chua nop bcao trung bay sua chua  tinh den 1-3-06 6 2 2" xfId="26506"/>
    <cellStyle name="T_danh sach chua nop bcao trung bay sua chua  tinh den 1-3-06 6 2 2 2" xfId="26507"/>
    <cellStyle name="T_danh sach chua nop bcao trung bay sua chua  tinh den 1-3-06 6 2 2 3" xfId="26508"/>
    <cellStyle name="T_danh sach chua nop bcao trung bay sua chua  tinh den 1-3-06 6 2 3" xfId="26509"/>
    <cellStyle name="T_danh sach chua nop bcao trung bay sua chua  tinh den 1-3-06 6 2 4" xfId="26510"/>
    <cellStyle name="T_danh sach chua nop bcao trung bay sua chua  tinh den 1-3-06 6 2 5" xfId="26511"/>
    <cellStyle name="T_danh sach chua nop bcao trung bay sua chua  tinh den 1-3-06 6 3" xfId="26512"/>
    <cellStyle name="T_danh sach chua nop bcao trung bay sua chua  tinh den 1-3-06 6 3 2" xfId="26513"/>
    <cellStyle name="T_danh sach chua nop bcao trung bay sua chua  tinh den 1-3-06 6 3 2 2" xfId="26514"/>
    <cellStyle name="T_danh sach chua nop bcao trung bay sua chua  tinh den 1-3-06 6 3 2 3" xfId="26515"/>
    <cellStyle name="T_danh sach chua nop bcao trung bay sua chua  tinh den 1-3-06 6 3 3" xfId="26516"/>
    <cellStyle name="T_danh sach chua nop bcao trung bay sua chua  tinh den 1-3-06 6 3 4" xfId="26517"/>
    <cellStyle name="T_danh sach chua nop bcao trung bay sua chua  tinh den 1-3-06 6 3 5" xfId="26518"/>
    <cellStyle name="T_danh sach chua nop bcao trung bay sua chua  tinh den 1-3-06 6 4" xfId="26519"/>
    <cellStyle name="T_danh sach chua nop bcao trung bay sua chua  tinh den 1-3-06 6 4 2" xfId="26520"/>
    <cellStyle name="T_danh sach chua nop bcao trung bay sua chua  tinh den 1-3-06 6 4 2 2" xfId="26521"/>
    <cellStyle name="T_danh sach chua nop bcao trung bay sua chua  tinh den 1-3-06 6 4 2 3" xfId="26522"/>
    <cellStyle name="T_danh sach chua nop bcao trung bay sua chua  tinh den 1-3-06 6 4 3" xfId="26523"/>
    <cellStyle name="T_danh sach chua nop bcao trung bay sua chua  tinh den 1-3-06 6 4 4" xfId="26524"/>
    <cellStyle name="T_danh sach chua nop bcao trung bay sua chua  tinh den 1-3-06 6 4 5" xfId="26525"/>
    <cellStyle name="T_danh sach chua nop bcao trung bay sua chua  tinh den 1-3-06 6 5" xfId="26526"/>
    <cellStyle name="T_danh sach chua nop bcao trung bay sua chua  tinh den 1-3-06 6 5 2" xfId="26527"/>
    <cellStyle name="T_danh sach chua nop bcao trung bay sua chua  tinh den 1-3-06 6 5 2 2" xfId="26528"/>
    <cellStyle name="T_danh sach chua nop bcao trung bay sua chua  tinh den 1-3-06 6 5 2 3" xfId="26529"/>
    <cellStyle name="T_danh sach chua nop bcao trung bay sua chua  tinh den 1-3-06 6 5 3" xfId="26530"/>
    <cellStyle name="T_danh sach chua nop bcao trung bay sua chua  tinh den 1-3-06 6 5 4" xfId="26531"/>
    <cellStyle name="T_danh sach chua nop bcao trung bay sua chua  tinh den 1-3-06 6 5 5" xfId="26532"/>
    <cellStyle name="T_danh sach chua nop bcao trung bay sua chua  tinh den 1-3-06 6 6" xfId="26533"/>
    <cellStyle name="T_danh sach chua nop bcao trung bay sua chua  tinh den 1-3-06 6 6 2" xfId="26534"/>
    <cellStyle name="T_danh sach chua nop bcao trung bay sua chua  tinh den 1-3-06 6 6 2 2" xfId="26535"/>
    <cellStyle name="T_danh sach chua nop bcao trung bay sua chua  tinh den 1-3-06 6 6 2 3" xfId="26536"/>
    <cellStyle name="T_danh sach chua nop bcao trung bay sua chua  tinh den 1-3-06 6 6 3" xfId="26537"/>
    <cellStyle name="T_danh sach chua nop bcao trung bay sua chua  tinh den 1-3-06 6 6 4" xfId="26538"/>
    <cellStyle name="T_danh sach chua nop bcao trung bay sua chua  tinh den 1-3-06 6 6 5" xfId="26539"/>
    <cellStyle name="T_danh sach chua nop bcao trung bay sua chua  tinh den 1-3-06 6 7" xfId="26540"/>
    <cellStyle name="T_danh sach chua nop bcao trung bay sua chua  tinh den 1-3-06 6 7 2" xfId="26541"/>
    <cellStyle name="T_danh sach chua nop bcao trung bay sua chua  tinh den 1-3-06 6 7 3" xfId="26542"/>
    <cellStyle name="T_danh sach chua nop bcao trung bay sua chua  tinh den 1-3-06 6 7 4" xfId="26543"/>
    <cellStyle name="T_danh sach chua nop bcao trung bay sua chua  tinh den 1-3-06 6 8" xfId="26544"/>
    <cellStyle name="T_danh sach chua nop bcao trung bay sua chua  tinh den 1-3-06 6 8 2" xfId="26545"/>
    <cellStyle name="T_danh sach chua nop bcao trung bay sua chua  tinh den 1-3-06 6 8 3" xfId="26546"/>
    <cellStyle name="T_danh sach chua nop bcao trung bay sua chua  tinh den 1-3-06 6 8 4" xfId="26547"/>
    <cellStyle name="T_danh sach chua nop bcao trung bay sua chua  tinh den 1-3-06 6 9" xfId="26548"/>
    <cellStyle name="T_danh sach chua nop bcao trung bay sua chua  tinh den 1-3-06 6 9 2" xfId="26549"/>
    <cellStyle name="T_danh sach chua nop bcao trung bay sua chua  tinh den 1-3-06 7" xfId="26550"/>
    <cellStyle name="T_danh sach chua nop bcao trung bay sua chua  tinh den 1-3-06 7 2" xfId="26551"/>
    <cellStyle name="T_danh sach chua nop bcao trung bay sua chua  tinh den 1-3-06 7 2 2" xfId="26552"/>
    <cellStyle name="T_danh sach chua nop bcao trung bay sua chua  tinh den 1-3-06 7 2 3" xfId="26553"/>
    <cellStyle name="T_danh sach chua nop bcao trung bay sua chua  tinh den 1-3-06 7 3" xfId="26554"/>
    <cellStyle name="T_danh sach chua nop bcao trung bay sua chua  tinh den 1-3-06 7 4" xfId="26555"/>
    <cellStyle name="T_danh sach chua nop bcao trung bay sua chua  tinh den 1-3-06 7 5" xfId="26556"/>
    <cellStyle name="T_danh sach chua nop bcao trung bay sua chua  tinh den 1-3-06 8" xfId="26557"/>
    <cellStyle name="T_danh sach chua nop bcao trung bay sua chua  tinh den 1-3-06 8 2" xfId="26558"/>
    <cellStyle name="T_danh sach chua nop bcao trung bay sua chua  tinh den 1-3-06 8 2 2" xfId="26559"/>
    <cellStyle name="T_danh sach chua nop bcao trung bay sua chua  tinh den 1-3-06 8 2 3" xfId="26560"/>
    <cellStyle name="T_danh sach chua nop bcao trung bay sua chua  tinh den 1-3-06 8 3" xfId="26561"/>
    <cellStyle name="T_danh sach chua nop bcao trung bay sua chua  tinh den 1-3-06 8 4" xfId="26562"/>
    <cellStyle name="T_danh sach chua nop bcao trung bay sua chua  tinh den 1-3-06 8 5" xfId="26563"/>
    <cellStyle name="T_danh sach chua nop bcao trung bay sua chua  tinh den 1-3-06 9" xfId="26564"/>
    <cellStyle name="T_danh sach chua nop bcao trung bay sua chua  tinh den 1-3-06 9 2" xfId="26565"/>
    <cellStyle name="T_danh sach chua nop bcao trung bay sua chua  tinh den 1-3-06 9 2 2" xfId="26566"/>
    <cellStyle name="T_danh sach chua nop bcao trung bay sua chua  tinh den 1-3-06 9 2 3" xfId="26567"/>
    <cellStyle name="T_danh sach chua nop bcao trung bay sua chua  tinh den 1-3-06 9 3" xfId="26568"/>
    <cellStyle name="T_danh sach chua nop bcao trung bay sua chua  tinh den 1-3-06 9 4" xfId="26569"/>
    <cellStyle name="T_danh sach chua nop bcao trung bay sua chua  tinh den 1-3-06 9 5" xfId="26570"/>
    <cellStyle name="T_danh sach chua nop bcao trung bay sua chua  tinh den 1-3-06_CAY XANH" xfId="26571"/>
    <cellStyle name="T_danh sach chua nop bcao trung bay sua chua  tinh den 1-3-06_CAY XANH 10" xfId="26572"/>
    <cellStyle name="T_danh sach chua nop bcao trung bay sua chua  tinh den 1-3-06_CAY XANH 11" xfId="26573"/>
    <cellStyle name="T_danh sach chua nop bcao trung bay sua chua  tinh den 1-3-06_CAY XANH 2" xfId="26574"/>
    <cellStyle name="T_danh sach chua nop bcao trung bay sua chua  tinh den 1-3-06_CAY XANH 2 2" xfId="26575"/>
    <cellStyle name="T_danh sach chua nop bcao trung bay sua chua  tinh den 1-3-06_CAY XANH 2 2 2" xfId="26576"/>
    <cellStyle name="T_danh sach chua nop bcao trung bay sua chua  tinh den 1-3-06_CAY XANH 2 2 3" xfId="26577"/>
    <cellStyle name="T_danh sach chua nop bcao trung bay sua chua  tinh den 1-3-06_CAY XANH 2 3" xfId="26578"/>
    <cellStyle name="T_danh sach chua nop bcao trung bay sua chua  tinh den 1-3-06_CAY XANH 2 4" xfId="26579"/>
    <cellStyle name="T_danh sach chua nop bcao trung bay sua chua  tinh den 1-3-06_CAY XANH 2 5" xfId="26580"/>
    <cellStyle name="T_danh sach chua nop bcao trung bay sua chua  tinh den 1-3-06_CAY XANH 3" xfId="26581"/>
    <cellStyle name="T_danh sach chua nop bcao trung bay sua chua  tinh den 1-3-06_CAY XANH 3 2" xfId="26582"/>
    <cellStyle name="T_danh sach chua nop bcao trung bay sua chua  tinh den 1-3-06_CAY XANH 3 2 2" xfId="26583"/>
    <cellStyle name="T_danh sach chua nop bcao trung bay sua chua  tinh den 1-3-06_CAY XANH 3 2 3" xfId="26584"/>
    <cellStyle name="T_danh sach chua nop bcao trung bay sua chua  tinh den 1-3-06_CAY XANH 3 3" xfId="26585"/>
    <cellStyle name="T_danh sach chua nop bcao trung bay sua chua  tinh den 1-3-06_CAY XANH 3 4" xfId="26586"/>
    <cellStyle name="T_danh sach chua nop bcao trung bay sua chua  tinh den 1-3-06_CAY XANH 3 5" xfId="26587"/>
    <cellStyle name="T_danh sach chua nop bcao trung bay sua chua  tinh den 1-3-06_CAY XANH 4" xfId="26588"/>
    <cellStyle name="T_danh sach chua nop bcao trung bay sua chua  tinh den 1-3-06_CAY XANH 4 2" xfId="26589"/>
    <cellStyle name="T_danh sach chua nop bcao trung bay sua chua  tinh den 1-3-06_CAY XANH 4 2 2" xfId="26590"/>
    <cellStyle name="T_danh sach chua nop bcao trung bay sua chua  tinh den 1-3-06_CAY XANH 4 2 3" xfId="26591"/>
    <cellStyle name="T_danh sach chua nop bcao trung bay sua chua  tinh den 1-3-06_CAY XANH 4 3" xfId="26592"/>
    <cellStyle name="T_danh sach chua nop bcao trung bay sua chua  tinh den 1-3-06_CAY XANH 4 4" xfId="26593"/>
    <cellStyle name="T_danh sach chua nop bcao trung bay sua chua  tinh den 1-3-06_CAY XANH 4 5" xfId="26594"/>
    <cellStyle name="T_danh sach chua nop bcao trung bay sua chua  tinh den 1-3-06_CAY XANH 5" xfId="26595"/>
    <cellStyle name="T_danh sach chua nop bcao trung bay sua chua  tinh den 1-3-06_CAY XANH 5 2" xfId="26596"/>
    <cellStyle name="T_danh sach chua nop bcao trung bay sua chua  tinh den 1-3-06_CAY XANH 5 2 2" xfId="26597"/>
    <cellStyle name="T_danh sach chua nop bcao trung bay sua chua  tinh den 1-3-06_CAY XANH 5 2 3" xfId="26598"/>
    <cellStyle name="T_danh sach chua nop bcao trung bay sua chua  tinh den 1-3-06_CAY XANH 5 3" xfId="26599"/>
    <cellStyle name="T_danh sach chua nop bcao trung bay sua chua  tinh den 1-3-06_CAY XANH 5 4" xfId="26600"/>
    <cellStyle name="T_danh sach chua nop bcao trung bay sua chua  tinh den 1-3-06_CAY XANH 5 5" xfId="26601"/>
    <cellStyle name="T_danh sach chua nop bcao trung bay sua chua  tinh den 1-3-06_CAY XANH 6" xfId="26602"/>
    <cellStyle name="T_danh sach chua nop bcao trung bay sua chua  tinh den 1-3-06_CAY XANH 6 2" xfId="26603"/>
    <cellStyle name="T_danh sach chua nop bcao trung bay sua chua  tinh den 1-3-06_CAY XANH 6 2 2" xfId="26604"/>
    <cellStyle name="T_danh sach chua nop bcao trung bay sua chua  tinh den 1-3-06_CAY XANH 6 2 3" xfId="26605"/>
    <cellStyle name="T_danh sach chua nop bcao trung bay sua chua  tinh den 1-3-06_CAY XANH 6 3" xfId="26606"/>
    <cellStyle name="T_danh sach chua nop bcao trung bay sua chua  tinh den 1-3-06_CAY XANH 6 4" xfId="26607"/>
    <cellStyle name="T_danh sach chua nop bcao trung bay sua chua  tinh den 1-3-06_CAY XANH 6 5" xfId="26608"/>
    <cellStyle name="T_danh sach chua nop bcao trung bay sua chua  tinh den 1-3-06_CAY XANH 7" xfId="26609"/>
    <cellStyle name="T_danh sach chua nop bcao trung bay sua chua  tinh den 1-3-06_CAY XANH 7 2" xfId="26610"/>
    <cellStyle name="T_danh sach chua nop bcao trung bay sua chua  tinh den 1-3-06_CAY XANH 7 3" xfId="26611"/>
    <cellStyle name="T_danh sach chua nop bcao trung bay sua chua  tinh den 1-3-06_CAY XANH 7 4" xfId="26612"/>
    <cellStyle name="T_danh sach chua nop bcao trung bay sua chua  tinh den 1-3-06_CAY XANH 8" xfId="26613"/>
    <cellStyle name="T_danh sach chua nop bcao trung bay sua chua  tinh den 1-3-06_CAY XANH 8 2" xfId="26614"/>
    <cellStyle name="T_danh sach chua nop bcao trung bay sua chua  tinh den 1-3-06_CAY XANH 8 3" xfId="26615"/>
    <cellStyle name="T_danh sach chua nop bcao trung bay sua chua  tinh den 1-3-06_CAY XANH 8 4" xfId="26616"/>
    <cellStyle name="T_danh sach chua nop bcao trung bay sua chua  tinh den 1-3-06_CAY XANH 9" xfId="26617"/>
    <cellStyle name="T_danh sach chua nop bcao trung bay sua chua  tinh den 1-3-06_CAY XANH 9 2" xfId="26618"/>
    <cellStyle name="T_danh sach chua nop bcao trung bay sua chua  tinh den 1-3-06_DU TOAN CV 23-9 (phan cay xanh)" xfId="26619"/>
    <cellStyle name="T_danh sach chua nop bcao trung bay sua chua  tinh den 1-3-06_DU TOAN CV 23-9 (phan cay xanh) 10" xfId="26620"/>
    <cellStyle name="T_danh sach chua nop bcao trung bay sua chua  tinh den 1-3-06_DU TOAN CV 23-9 (phan cay xanh) 11" xfId="26621"/>
    <cellStyle name="T_danh sach chua nop bcao trung bay sua chua  tinh den 1-3-06_DU TOAN CV 23-9 (phan cay xanh) 2" xfId="26622"/>
    <cellStyle name="T_danh sach chua nop bcao trung bay sua chua  tinh den 1-3-06_DU TOAN CV 23-9 (phan cay xanh) 2 2" xfId="26623"/>
    <cellStyle name="T_danh sach chua nop bcao trung bay sua chua  tinh den 1-3-06_DU TOAN CV 23-9 (phan cay xanh) 2 2 2" xfId="26624"/>
    <cellStyle name="T_danh sach chua nop bcao trung bay sua chua  tinh den 1-3-06_DU TOAN CV 23-9 (phan cay xanh) 2 2 3" xfId="26625"/>
    <cellStyle name="T_danh sach chua nop bcao trung bay sua chua  tinh den 1-3-06_DU TOAN CV 23-9 (phan cay xanh) 2 3" xfId="26626"/>
    <cellStyle name="T_danh sach chua nop bcao trung bay sua chua  tinh den 1-3-06_DU TOAN CV 23-9 (phan cay xanh) 2 4" xfId="26627"/>
    <cellStyle name="T_danh sach chua nop bcao trung bay sua chua  tinh den 1-3-06_DU TOAN CV 23-9 (phan cay xanh) 2 5" xfId="26628"/>
    <cellStyle name="T_danh sach chua nop bcao trung bay sua chua  tinh den 1-3-06_DU TOAN CV 23-9 (phan cay xanh) 3" xfId="26629"/>
    <cellStyle name="T_danh sach chua nop bcao trung bay sua chua  tinh den 1-3-06_DU TOAN CV 23-9 (phan cay xanh) 3 2" xfId="26630"/>
    <cellStyle name="T_danh sach chua nop bcao trung bay sua chua  tinh den 1-3-06_DU TOAN CV 23-9 (phan cay xanh) 3 2 2" xfId="26631"/>
    <cellStyle name="T_danh sach chua nop bcao trung bay sua chua  tinh den 1-3-06_DU TOAN CV 23-9 (phan cay xanh) 3 2 3" xfId="26632"/>
    <cellStyle name="T_danh sach chua nop bcao trung bay sua chua  tinh den 1-3-06_DU TOAN CV 23-9 (phan cay xanh) 3 3" xfId="26633"/>
    <cellStyle name="T_danh sach chua nop bcao trung bay sua chua  tinh den 1-3-06_DU TOAN CV 23-9 (phan cay xanh) 3 4" xfId="26634"/>
    <cellStyle name="T_danh sach chua nop bcao trung bay sua chua  tinh den 1-3-06_DU TOAN CV 23-9 (phan cay xanh) 3 5" xfId="26635"/>
    <cellStyle name="T_danh sach chua nop bcao trung bay sua chua  tinh den 1-3-06_DU TOAN CV 23-9 (phan cay xanh) 4" xfId="26636"/>
    <cellStyle name="T_danh sach chua nop bcao trung bay sua chua  tinh den 1-3-06_DU TOAN CV 23-9 (phan cay xanh) 4 2" xfId="26637"/>
    <cellStyle name="T_danh sach chua nop bcao trung bay sua chua  tinh den 1-3-06_DU TOAN CV 23-9 (phan cay xanh) 4 2 2" xfId="26638"/>
    <cellStyle name="T_danh sach chua nop bcao trung bay sua chua  tinh den 1-3-06_DU TOAN CV 23-9 (phan cay xanh) 4 2 3" xfId="26639"/>
    <cellStyle name="T_danh sach chua nop bcao trung bay sua chua  tinh den 1-3-06_DU TOAN CV 23-9 (phan cay xanh) 4 3" xfId="26640"/>
    <cellStyle name="T_danh sach chua nop bcao trung bay sua chua  tinh den 1-3-06_DU TOAN CV 23-9 (phan cay xanh) 4 4" xfId="26641"/>
    <cellStyle name="T_danh sach chua nop bcao trung bay sua chua  tinh den 1-3-06_DU TOAN CV 23-9 (phan cay xanh) 4 5" xfId="26642"/>
    <cellStyle name="T_danh sach chua nop bcao trung bay sua chua  tinh den 1-3-06_DU TOAN CV 23-9 (phan cay xanh) 5" xfId="26643"/>
    <cellStyle name="T_danh sach chua nop bcao trung bay sua chua  tinh den 1-3-06_DU TOAN CV 23-9 (phan cay xanh) 5 2" xfId="26644"/>
    <cellStyle name="T_danh sach chua nop bcao trung bay sua chua  tinh den 1-3-06_DU TOAN CV 23-9 (phan cay xanh) 5 2 2" xfId="26645"/>
    <cellStyle name="T_danh sach chua nop bcao trung bay sua chua  tinh den 1-3-06_DU TOAN CV 23-9 (phan cay xanh) 5 2 3" xfId="26646"/>
    <cellStyle name="T_danh sach chua nop bcao trung bay sua chua  tinh den 1-3-06_DU TOAN CV 23-9 (phan cay xanh) 5 3" xfId="26647"/>
    <cellStyle name="T_danh sach chua nop bcao trung bay sua chua  tinh den 1-3-06_DU TOAN CV 23-9 (phan cay xanh) 5 4" xfId="26648"/>
    <cellStyle name="T_danh sach chua nop bcao trung bay sua chua  tinh den 1-3-06_DU TOAN CV 23-9 (phan cay xanh) 5 5" xfId="26649"/>
    <cellStyle name="T_danh sach chua nop bcao trung bay sua chua  tinh den 1-3-06_DU TOAN CV 23-9 (phan cay xanh) 6" xfId="26650"/>
    <cellStyle name="T_danh sach chua nop bcao trung bay sua chua  tinh den 1-3-06_DU TOAN CV 23-9 (phan cay xanh) 6 2" xfId="26651"/>
    <cellStyle name="T_danh sach chua nop bcao trung bay sua chua  tinh den 1-3-06_DU TOAN CV 23-9 (phan cay xanh) 6 2 2" xfId="26652"/>
    <cellStyle name="T_danh sach chua nop bcao trung bay sua chua  tinh den 1-3-06_DU TOAN CV 23-9 (phan cay xanh) 6 2 3" xfId="26653"/>
    <cellStyle name="T_danh sach chua nop bcao trung bay sua chua  tinh den 1-3-06_DU TOAN CV 23-9 (phan cay xanh) 6 3" xfId="26654"/>
    <cellStyle name="T_danh sach chua nop bcao trung bay sua chua  tinh den 1-3-06_DU TOAN CV 23-9 (phan cay xanh) 6 4" xfId="26655"/>
    <cellStyle name="T_danh sach chua nop bcao trung bay sua chua  tinh den 1-3-06_DU TOAN CV 23-9 (phan cay xanh) 6 5" xfId="26656"/>
    <cellStyle name="T_danh sach chua nop bcao trung bay sua chua  tinh den 1-3-06_DU TOAN CV 23-9 (phan cay xanh) 7" xfId="26657"/>
    <cellStyle name="T_danh sach chua nop bcao trung bay sua chua  tinh den 1-3-06_DU TOAN CV 23-9 (phan cay xanh) 7 2" xfId="26658"/>
    <cellStyle name="T_danh sach chua nop bcao trung bay sua chua  tinh den 1-3-06_DU TOAN CV 23-9 (phan cay xanh) 7 3" xfId="26659"/>
    <cellStyle name="T_danh sach chua nop bcao trung bay sua chua  tinh den 1-3-06_DU TOAN CV 23-9 (phan cay xanh) 7 4" xfId="26660"/>
    <cellStyle name="T_danh sach chua nop bcao trung bay sua chua  tinh den 1-3-06_DU TOAN CV 23-9 (phan cay xanh) 8" xfId="26661"/>
    <cellStyle name="T_danh sach chua nop bcao trung bay sua chua  tinh den 1-3-06_DU TOAN CV 23-9 (phan cay xanh) 8 2" xfId="26662"/>
    <cellStyle name="T_danh sach chua nop bcao trung bay sua chua  tinh den 1-3-06_DU TOAN CV 23-9 (phan cay xanh) 8 3" xfId="26663"/>
    <cellStyle name="T_danh sach chua nop bcao trung bay sua chua  tinh den 1-3-06_DU TOAN CV 23-9 (phan cay xanh) 8 4" xfId="26664"/>
    <cellStyle name="T_danh sach chua nop bcao trung bay sua chua  tinh den 1-3-06_DU TOAN CV 23-9 (phan cay xanh) 9" xfId="26665"/>
    <cellStyle name="T_danh sach chua nop bcao trung bay sua chua  tinh den 1-3-06_DU TOAN CV 23-9 (phan cay xanh) 9 2" xfId="26666"/>
    <cellStyle name="T_danh sach chua nop bcao trung bay sua chua  tinh den 1-3-06_DU TOAN CV 23-9 ++++" xfId="26667"/>
    <cellStyle name="T_danh sach chua nop bcao trung bay sua chua  tinh den 1-3-06_DU TOAN CV 23-9 ++++ 10" xfId="26668"/>
    <cellStyle name="T_danh sach chua nop bcao trung bay sua chua  tinh den 1-3-06_DU TOAN CV 23-9 ++++ 11" xfId="26669"/>
    <cellStyle name="T_danh sach chua nop bcao trung bay sua chua  tinh den 1-3-06_DU TOAN CV 23-9 ++++ 2" xfId="26670"/>
    <cellStyle name="T_danh sach chua nop bcao trung bay sua chua  tinh den 1-3-06_DU TOAN CV 23-9 ++++ 2 2" xfId="26671"/>
    <cellStyle name="T_danh sach chua nop bcao trung bay sua chua  tinh den 1-3-06_DU TOAN CV 23-9 ++++ 2 2 2" xfId="26672"/>
    <cellStyle name="T_danh sach chua nop bcao trung bay sua chua  tinh den 1-3-06_DU TOAN CV 23-9 ++++ 2 2 3" xfId="26673"/>
    <cellStyle name="T_danh sach chua nop bcao trung bay sua chua  tinh den 1-3-06_DU TOAN CV 23-9 ++++ 2 3" xfId="26674"/>
    <cellStyle name="T_danh sach chua nop bcao trung bay sua chua  tinh den 1-3-06_DU TOAN CV 23-9 ++++ 2 4" xfId="26675"/>
    <cellStyle name="T_danh sach chua nop bcao trung bay sua chua  tinh den 1-3-06_DU TOAN CV 23-9 ++++ 2 5" xfId="26676"/>
    <cellStyle name="T_danh sach chua nop bcao trung bay sua chua  tinh den 1-3-06_DU TOAN CV 23-9 ++++ 3" xfId="26677"/>
    <cellStyle name="T_danh sach chua nop bcao trung bay sua chua  tinh den 1-3-06_DU TOAN CV 23-9 ++++ 3 2" xfId="26678"/>
    <cellStyle name="T_danh sach chua nop bcao trung bay sua chua  tinh den 1-3-06_DU TOAN CV 23-9 ++++ 3 2 2" xfId="26679"/>
    <cellStyle name="T_danh sach chua nop bcao trung bay sua chua  tinh den 1-3-06_DU TOAN CV 23-9 ++++ 3 2 3" xfId="26680"/>
    <cellStyle name="T_danh sach chua nop bcao trung bay sua chua  tinh den 1-3-06_DU TOAN CV 23-9 ++++ 3 3" xfId="26681"/>
    <cellStyle name="T_danh sach chua nop bcao trung bay sua chua  tinh den 1-3-06_DU TOAN CV 23-9 ++++ 3 4" xfId="26682"/>
    <cellStyle name="T_danh sach chua nop bcao trung bay sua chua  tinh den 1-3-06_DU TOAN CV 23-9 ++++ 3 5" xfId="26683"/>
    <cellStyle name="T_danh sach chua nop bcao trung bay sua chua  tinh den 1-3-06_DU TOAN CV 23-9 ++++ 4" xfId="26684"/>
    <cellStyle name="T_danh sach chua nop bcao trung bay sua chua  tinh den 1-3-06_DU TOAN CV 23-9 ++++ 4 2" xfId="26685"/>
    <cellStyle name="T_danh sach chua nop bcao trung bay sua chua  tinh den 1-3-06_DU TOAN CV 23-9 ++++ 4 2 2" xfId="26686"/>
    <cellStyle name="T_danh sach chua nop bcao trung bay sua chua  tinh den 1-3-06_DU TOAN CV 23-9 ++++ 4 2 3" xfId="26687"/>
    <cellStyle name="T_danh sach chua nop bcao trung bay sua chua  tinh den 1-3-06_DU TOAN CV 23-9 ++++ 4 3" xfId="26688"/>
    <cellStyle name="T_danh sach chua nop bcao trung bay sua chua  tinh den 1-3-06_DU TOAN CV 23-9 ++++ 4 4" xfId="26689"/>
    <cellStyle name="T_danh sach chua nop bcao trung bay sua chua  tinh den 1-3-06_DU TOAN CV 23-9 ++++ 4 5" xfId="26690"/>
    <cellStyle name="T_danh sach chua nop bcao trung bay sua chua  tinh den 1-3-06_DU TOAN CV 23-9 ++++ 5" xfId="26691"/>
    <cellStyle name="T_danh sach chua nop bcao trung bay sua chua  tinh den 1-3-06_DU TOAN CV 23-9 ++++ 5 2" xfId="26692"/>
    <cellStyle name="T_danh sach chua nop bcao trung bay sua chua  tinh den 1-3-06_DU TOAN CV 23-9 ++++ 5 2 2" xfId="26693"/>
    <cellStyle name="T_danh sach chua nop bcao trung bay sua chua  tinh den 1-3-06_DU TOAN CV 23-9 ++++ 5 2 3" xfId="26694"/>
    <cellStyle name="T_danh sach chua nop bcao trung bay sua chua  tinh den 1-3-06_DU TOAN CV 23-9 ++++ 5 3" xfId="26695"/>
    <cellStyle name="T_danh sach chua nop bcao trung bay sua chua  tinh den 1-3-06_DU TOAN CV 23-9 ++++ 5 4" xfId="26696"/>
    <cellStyle name="T_danh sach chua nop bcao trung bay sua chua  tinh den 1-3-06_DU TOAN CV 23-9 ++++ 5 5" xfId="26697"/>
    <cellStyle name="T_danh sach chua nop bcao trung bay sua chua  tinh den 1-3-06_DU TOAN CV 23-9 ++++ 6" xfId="26698"/>
    <cellStyle name="T_danh sach chua nop bcao trung bay sua chua  tinh den 1-3-06_DU TOAN CV 23-9 ++++ 6 2" xfId="26699"/>
    <cellStyle name="T_danh sach chua nop bcao trung bay sua chua  tinh den 1-3-06_DU TOAN CV 23-9 ++++ 6 2 2" xfId="26700"/>
    <cellStyle name="T_danh sach chua nop bcao trung bay sua chua  tinh den 1-3-06_DU TOAN CV 23-9 ++++ 6 2 3" xfId="26701"/>
    <cellStyle name="T_danh sach chua nop bcao trung bay sua chua  tinh den 1-3-06_DU TOAN CV 23-9 ++++ 6 3" xfId="26702"/>
    <cellStyle name="T_danh sach chua nop bcao trung bay sua chua  tinh den 1-3-06_DU TOAN CV 23-9 ++++ 6 4" xfId="26703"/>
    <cellStyle name="T_danh sach chua nop bcao trung bay sua chua  tinh den 1-3-06_DU TOAN CV 23-9 ++++ 6 5" xfId="26704"/>
    <cellStyle name="T_danh sach chua nop bcao trung bay sua chua  tinh den 1-3-06_DU TOAN CV 23-9 ++++ 7" xfId="26705"/>
    <cellStyle name="T_danh sach chua nop bcao trung bay sua chua  tinh den 1-3-06_DU TOAN CV 23-9 ++++ 7 2" xfId="26706"/>
    <cellStyle name="T_danh sach chua nop bcao trung bay sua chua  tinh den 1-3-06_DU TOAN CV 23-9 ++++ 7 3" xfId="26707"/>
    <cellStyle name="T_danh sach chua nop bcao trung bay sua chua  tinh den 1-3-06_DU TOAN CV 23-9 ++++ 7 4" xfId="26708"/>
    <cellStyle name="T_danh sach chua nop bcao trung bay sua chua  tinh den 1-3-06_DU TOAN CV 23-9 ++++ 8" xfId="26709"/>
    <cellStyle name="T_danh sach chua nop bcao trung bay sua chua  tinh den 1-3-06_DU TOAN CV 23-9 ++++ 8 2" xfId="26710"/>
    <cellStyle name="T_danh sach chua nop bcao trung bay sua chua  tinh den 1-3-06_DU TOAN CV 23-9 ++++ 8 3" xfId="26711"/>
    <cellStyle name="T_danh sach chua nop bcao trung bay sua chua  tinh den 1-3-06_DU TOAN CV 23-9 ++++ 8 4" xfId="26712"/>
    <cellStyle name="T_danh sach chua nop bcao trung bay sua chua  tinh den 1-3-06_DU TOAN CV 23-9 ++++ 9" xfId="26713"/>
    <cellStyle name="T_danh sach chua nop bcao trung bay sua chua  tinh den 1-3-06_DU TOAN CV 23-9 ++++ 9 2" xfId="26714"/>
    <cellStyle name="T_danh sach chua nop bcao trung bay sua chua  tinh den 1-3-06_DU TOAN CV 23-9 SUA" xfId="26715"/>
    <cellStyle name="T_danh sach chua nop bcao trung bay sua chua  tinh den 1-3-06_DU TOAN CV 23-9 SUA 10" xfId="26716"/>
    <cellStyle name="T_danh sach chua nop bcao trung bay sua chua  tinh den 1-3-06_DU TOAN CV 23-9 SUA 11" xfId="26717"/>
    <cellStyle name="T_danh sach chua nop bcao trung bay sua chua  tinh den 1-3-06_DU TOAN CV 23-9 SUA 2" xfId="26718"/>
    <cellStyle name="T_danh sach chua nop bcao trung bay sua chua  tinh den 1-3-06_DU TOAN CV 23-9 SUA 2 2" xfId="26719"/>
    <cellStyle name="T_danh sach chua nop bcao trung bay sua chua  tinh den 1-3-06_DU TOAN CV 23-9 SUA 2 2 2" xfId="26720"/>
    <cellStyle name="T_danh sach chua nop bcao trung bay sua chua  tinh den 1-3-06_DU TOAN CV 23-9 SUA 2 2 3" xfId="26721"/>
    <cellStyle name="T_danh sach chua nop bcao trung bay sua chua  tinh den 1-3-06_DU TOAN CV 23-9 SUA 2 3" xfId="26722"/>
    <cellStyle name="T_danh sach chua nop bcao trung bay sua chua  tinh den 1-3-06_DU TOAN CV 23-9 SUA 2 4" xfId="26723"/>
    <cellStyle name="T_danh sach chua nop bcao trung bay sua chua  tinh den 1-3-06_DU TOAN CV 23-9 SUA 2 5" xfId="26724"/>
    <cellStyle name="T_danh sach chua nop bcao trung bay sua chua  tinh den 1-3-06_DU TOAN CV 23-9 SUA 3" xfId="26725"/>
    <cellStyle name="T_danh sach chua nop bcao trung bay sua chua  tinh den 1-3-06_DU TOAN CV 23-9 SUA 3 2" xfId="26726"/>
    <cellStyle name="T_danh sach chua nop bcao trung bay sua chua  tinh den 1-3-06_DU TOAN CV 23-9 SUA 3 2 2" xfId="26727"/>
    <cellStyle name="T_danh sach chua nop bcao trung bay sua chua  tinh den 1-3-06_DU TOAN CV 23-9 SUA 3 2 3" xfId="26728"/>
    <cellStyle name="T_danh sach chua nop bcao trung bay sua chua  tinh den 1-3-06_DU TOAN CV 23-9 SUA 3 3" xfId="26729"/>
    <cellStyle name="T_danh sach chua nop bcao trung bay sua chua  tinh den 1-3-06_DU TOAN CV 23-9 SUA 3 4" xfId="26730"/>
    <cellStyle name="T_danh sach chua nop bcao trung bay sua chua  tinh den 1-3-06_DU TOAN CV 23-9 SUA 3 5" xfId="26731"/>
    <cellStyle name="T_danh sach chua nop bcao trung bay sua chua  tinh den 1-3-06_DU TOAN CV 23-9 SUA 4" xfId="26732"/>
    <cellStyle name="T_danh sach chua nop bcao trung bay sua chua  tinh den 1-3-06_DU TOAN CV 23-9 SUA 4 2" xfId="26733"/>
    <cellStyle name="T_danh sach chua nop bcao trung bay sua chua  tinh den 1-3-06_DU TOAN CV 23-9 SUA 4 2 2" xfId="26734"/>
    <cellStyle name="T_danh sach chua nop bcao trung bay sua chua  tinh den 1-3-06_DU TOAN CV 23-9 SUA 4 2 3" xfId="26735"/>
    <cellStyle name="T_danh sach chua nop bcao trung bay sua chua  tinh den 1-3-06_DU TOAN CV 23-9 SUA 4 3" xfId="26736"/>
    <cellStyle name="T_danh sach chua nop bcao trung bay sua chua  tinh den 1-3-06_DU TOAN CV 23-9 SUA 4 4" xfId="26737"/>
    <cellStyle name="T_danh sach chua nop bcao trung bay sua chua  tinh den 1-3-06_DU TOAN CV 23-9 SUA 4 5" xfId="26738"/>
    <cellStyle name="T_danh sach chua nop bcao trung bay sua chua  tinh den 1-3-06_DU TOAN CV 23-9 SUA 5" xfId="26739"/>
    <cellStyle name="T_danh sach chua nop bcao trung bay sua chua  tinh den 1-3-06_DU TOAN CV 23-9 SUA 5 2" xfId="26740"/>
    <cellStyle name="T_danh sach chua nop bcao trung bay sua chua  tinh den 1-3-06_DU TOAN CV 23-9 SUA 5 2 2" xfId="26741"/>
    <cellStyle name="T_danh sach chua nop bcao trung bay sua chua  tinh den 1-3-06_DU TOAN CV 23-9 SUA 5 2 3" xfId="26742"/>
    <cellStyle name="T_danh sach chua nop bcao trung bay sua chua  tinh den 1-3-06_DU TOAN CV 23-9 SUA 5 3" xfId="26743"/>
    <cellStyle name="T_danh sach chua nop bcao trung bay sua chua  tinh den 1-3-06_DU TOAN CV 23-9 SUA 5 4" xfId="26744"/>
    <cellStyle name="T_danh sach chua nop bcao trung bay sua chua  tinh den 1-3-06_DU TOAN CV 23-9 SUA 5 5" xfId="26745"/>
    <cellStyle name="T_danh sach chua nop bcao trung bay sua chua  tinh den 1-3-06_DU TOAN CV 23-9 SUA 6" xfId="26746"/>
    <cellStyle name="T_danh sach chua nop bcao trung bay sua chua  tinh den 1-3-06_DU TOAN CV 23-9 SUA 6 2" xfId="26747"/>
    <cellStyle name="T_danh sach chua nop bcao trung bay sua chua  tinh den 1-3-06_DU TOAN CV 23-9 SUA 6 2 2" xfId="26748"/>
    <cellStyle name="T_danh sach chua nop bcao trung bay sua chua  tinh den 1-3-06_DU TOAN CV 23-9 SUA 6 2 3" xfId="26749"/>
    <cellStyle name="T_danh sach chua nop bcao trung bay sua chua  tinh den 1-3-06_DU TOAN CV 23-9 SUA 6 3" xfId="26750"/>
    <cellStyle name="T_danh sach chua nop bcao trung bay sua chua  tinh den 1-3-06_DU TOAN CV 23-9 SUA 6 4" xfId="26751"/>
    <cellStyle name="T_danh sach chua nop bcao trung bay sua chua  tinh den 1-3-06_DU TOAN CV 23-9 SUA 6 5" xfId="26752"/>
    <cellStyle name="T_danh sach chua nop bcao trung bay sua chua  tinh den 1-3-06_DU TOAN CV 23-9 SUA 7" xfId="26753"/>
    <cellStyle name="T_danh sach chua nop bcao trung bay sua chua  tinh den 1-3-06_DU TOAN CV 23-9 SUA 7 2" xfId="26754"/>
    <cellStyle name="T_danh sach chua nop bcao trung bay sua chua  tinh den 1-3-06_DU TOAN CV 23-9 SUA 7 3" xfId="26755"/>
    <cellStyle name="T_danh sach chua nop bcao trung bay sua chua  tinh den 1-3-06_DU TOAN CV 23-9 SUA 7 4" xfId="26756"/>
    <cellStyle name="T_danh sach chua nop bcao trung bay sua chua  tinh den 1-3-06_DU TOAN CV 23-9 SUA 8" xfId="26757"/>
    <cellStyle name="T_danh sach chua nop bcao trung bay sua chua  tinh den 1-3-06_DU TOAN CV 23-9 SUA 8 2" xfId="26758"/>
    <cellStyle name="T_danh sach chua nop bcao trung bay sua chua  tinh den 1-3-06_DU TOAN CV 23-9 SUA 8 3" xfId="26759"/>
    <cellStyle name="T_danh sach chua nop bcao trung bay sua chua  tinh den 1-3-06_DU TOAN CV 23-9 SUA 8 4" xfId="26760"/>
    <cellStyle name="T_danh sach chua nop bcao trung bay sua chua  tinh den 1-3-06_DU TOAN CV 23-9 SUA 9" xfId="26761"/>
    <cellStyle name="T_danh sach chua nop bcao trung bay sua chua  tinh den 1-3-06_DU TOAN CV 23-9 SUA 9 2" xfId="26762"/>
    <cellStyle name="T_danh sach chua nop bcao trung bay sua chua  tinh den 1-3-06_DU TOAN CV tao dan (phan cay xanh)" xfId="26763"/>
    <cellStyle name="T_danh sach chua nop bcao trung bay sua chua  tinh den 1-3-06_DU TOAN CV tao dan (phan cay xanh) 10" xfId="26764"/>
    <cellStyle name="T_danh sach chua nop bcao trung bay sua chua  tinh den 1-3-06_DU TOAN CV tao dan (phan cay xanh) 11" xfId="26765"/>
    <cellStyle name="T_danh sach chua nop bcao trung bay sua chua  tinh den 1-3-06_DU TOAN CV tao dan (phan cay xanh) 2" xfId="26766"/>
    <cellStyle name="T_danh sach chua nop bcao trung bay sua chua  tinh den 1-3-06_DU TOAN CV tao dan (phan cay xanh) 2 2" xfId="26767"/>
    <cellStyle name="T_danh sach chua nop bcao trung bay sua chua  tinh den 1-3-06_DU TOAN CV tao dan (phan cay xanh) 2 2 2" xfId="26768"/>
    <cellStyle name="T_danh sach chua nop bcao trung bay sua chua  tinh den 1-3-06_DU TOAN CV tao dan (phan cay xanh) 2 2 3" xfId="26769"/>
    <cellStyle name="T_danh sach chua nop bcao trung bay sua chua  tinh den 1-3-06_DU TOAN CV tao dan (phan cay xanh) 2 3" xfId="26770"/>
    <cellStyle name="T_danh sach chua nop bcao trung bay sua chua  tinh den 1-3-06_DU TOAN CV tao dan (phan cay xanh) 2 4" xfId="26771"/>
    <cellStyle name="T_danh sach chua nop bcao trung bay sua chua  tinh den 1-3-06_DU TOAN CV tao dan (phan cay xanh) 2 5" xfId="26772"/>
    <cellStyle name="T_danh sach chua nop bcao trung bay sua chua  tinh den 1-3-06_DU TOAN CV tao dan (phan cay xanh) 3" xfId="26773"/>
    <cellStyle name="T_danh sach chua nop bcao trung bay sua chua  tinh den 1-3-06_DU TOAN CV tao dan (phan cay xanh) 3 2" xfId="26774"/>
    <cellStyle name="T_danh sach chua nop bcao trung bay sua chua  tinh den 1-3-06_DU TOAN CV tao dan (phan cay xanh) 3 2 2" xfId="26775"/>
    <cellStyle name="T_danh sach chua nop bcao trung bay sua chua  tinh den 1-3-06_DU TOAN CV tao dan (phan cay xanh) 3 2 3" xfId="26776"/>
    <cellStyle name="T_danh sach chua nop bcao trung bay sua chua  tinh den 1-3-06_DU TOAN CV tao dan (phan cay xanh) 3 3" xfId="26777"/>
    <cellStyle name="T_danh sach chua nop bcao trung bay sua chua  tinh den 1-3-06_DU TOAN CV tao dan (phan cay xanh) 3 4" xfId="26778"/>
    <cellStyle name="T_danh sach chua nop bcao trung bay sua chua  tinh den 1-3-06_DU TOAN CV tao dan (phan cay xanh) 3 5" xfId="26779"/>
    <cellStyle name="T_danh sach chua nop bcao trung bay sua chua  tinh den 1-3-06_DU TOAN CV tao dan (phan cay xanh) 4" xfId="26780"/>
    <cellStyle name="T_danh sach chua nop bcao trung bay sua chua  tinh den 1-3-06_DU TOAN CV tao dan (phan cay xanh) 4 2" xfId="26781"/>
    <cellStyle name="T_danh sach chua nop bcao trung bay sua chua  tinh den 1-3-06_DU TOAN CV tao dan (phan cay xanh) 4 2 2" xfId="26782"/>
    <cellStyle name="T_danh sach chua nop bcao trung bay sua chua  tinh den 1-3-06_DU TOAN CV tao dan (phan cay xanh) 4 2 3" xfId="26783"/>
    <cellStyle name="T_danh sach chua nop bcao trung bay sua chua  tinh den 1-3-06_DU TOAN CV tao dan (phan cay xanh) 4 3" xfId="26784"/>
    <cellStyle name="T_danh sach chua nop bcao trung bay sua chua  tinh den 1-3-06_DU TOAN CV tao dan (phan cay xanh) 4 4" xfId="26785"/>
    <cellStyle name="T_danh sach chua nop bcao trung bay sua chua  tinh den 1-3-06_DU TOAN CV tao dan (phan cay xanh) 4 5" xfId="26786"/>
    <cellStyle name="T_danh sach chua nop bcao trung bay sua chua  tinh den 1-3-06_DU TOAN CV tao dan (phan cay xanh) 5" xfId="26787"/>
    <cellStyle name="T_danh sach chua nop bcao trung bay sua chua  tinh den 1-3-06_DU TOAN CV tao dan (phan cay xanh) 5 2" xfId="26788"/>
    <cellStyle name="T_danh sach chua nop bcao trung bay sua chua  tinh den 1-3-06_DU TOAN CV tao dan (phan cay xanh) 5 2 2" xfId="26789"/>
    <cellStyle name="T_danh sach chua nop bcao trung bay sua chua  tinh den 1-3-06_DU TOAN CV tao dan (phan cay xanh) 5 2 3" xfId="26790"/>
    <cellStyle name="T_danh sach chua nop bcao trung bay sua chua  tinh den 1-3-06_DU TOAN CV tao dan (phan cay xanh) 5 3" xfId="26791"/>
    <cellStyle name="T_danh sach chua nop bcao trung bay sua chua  tinh den 1-3-06_DU TOAN CV tao dan (phan cay xanh) 5 4" xfId="26792"/>
    <cellStyle name="T_danh sach chua nop bcao trung bay sua chua  tinh den 1-3-06_DU TOAN CV tao dan (phan cay xanh) 5 5" xfId="26793"/>
    <cellStyle name="T_danh sach chua nop bcao trung bay sua chua  tinh den 1-3-06_DU TOAN CV tao dan (phan cay xanh) 6" xfId="26794"/>
    <cellStyle name="T_danh sach chua nop bcao trung bay sua chua  tinh den 1-3-06_DU TOAN CV tao dan (phan cay xanh) 6 2" xfId="26795"/>
    <cellStyle name="T_danh sach chua nop bcao trung bay sua chua  tinh den 1-3-06_DU TOAN CV tao dan (phan cay xanh) 6 2 2" xfId="26796"/>
    <cellStyle name="T_danh sach chua nop bcao trung bay sua chua  tinh den 1-3-06_DU TOAN CV tao dan (phan cay xanh) 6 2 3" xfId="26797"/>
    <cellStyle name="T_danh sach chua nop bcao trung bay sua chua  tinh den 1-3-06_DU TOAN CV tao dan (phan cay xanh) 6 3" xfId="26798"/>
    <cellStyle name="T_danh sach chua nop bcao trung bay sua chua  tinh den 1-3-06_DU TOAN CV tao dan (phan cay xanh) 6 4" xfId="26799"/>
    <cellStyle name="T_danh sach chua nop bcao trung bay sua chua  tinh den 1-3-06_DU TOAN CV tao dan (phan cay xanh) 6 5" xfId="26800"/>
    <cellStyle name="T_danh sach chua nop bcao trung bay sua chua  tinh den 1-3-06_DU TOAN CV tao dan (phan cay xanh) 7" xfId="26801"/>
    <cellStyle name="T_danh sach chua nop bcao trung bay sua chua  tinh den 1-3-06_DU TOAN CV tao dan (phan cay xanh) 7 2" xfId="26802"/>
    <cellStyle name="T_danh sach chua nop bcao trung bay sua chua  tinh den 1-3-06_DU TOAN CV tao dan (phan cay xanh) 7 3" xfId="26803"/>
    <cellStyle name="T_danh sach chua nop bcao trung bay sua chua  tinh den 1-3-06_DU TOAN CV tao dan (phan cay xanh) 7 4" xfId="26804"/>
    <cellStyle name="T_danh sach chua nop bcao trung bay sua chua  tinh den 1-3-06_DU TOAN CV tao dan (phan cay xanh) 8" xfId="26805"/>
    <cellStyle name="T_danh sach chua nop bcao trung bay sua chua  tinh den 1-3-06_DU TOAN CV tao dan (phan cay xanh) 8 2" xfId="26806"/>
    <cellStyle name="T_danh sach chua nop bcao trung bay sua chua  tinh den 1-3-06_DU TOAN CV tao dan (phan cay xanh) 8 3" xfId="26807"/>
    <cellStyle name="T_danh sach chua nop bcao trung bay sua chua  tinh den 1-3-06_DU TOAN CV tao dan (phan cay xanh) 8 4" xfId="26808"/>
    <cellStyle name="T_danh sach chua nop bcao trung bay sua chua  tinh den 1-3-06_DU TOAN CV tao dan (phan cay xanh) 9" xfId="26809"/>
    <cellStyle name="T_danh sach chua nop bcao trung bay sua chua  tinh den 1-3-06_DU TOAN CV tao dan (phan cay xanh) 9 2" xfId="26810"/>
    <cellStyle name="T_danh sach chua nop bcao trung bay sua chua  tinh den 1-3-06_KHO BAC NHA NUOC TIEN GIANG" xfId="26859"/>
    <cellStyle name="T_danh sach chua nop bcao trung bay sua chua  tinh den 1-3-06_KHO BAC NHA NUOC TIEN GIANG 10" xfId="26860"/>
    <cellStyle name="T_danh sach chua nop bcao trung bay sua chua  tinh den 1-3-06_KHO BAC NHA NUOC TIEN GIANG 11" xfId="26861"/>
    <cellStyle name="T_danh sach chua nop bcao trung bay sua chua  tinh den 1-3-06_KHO BAC NHA NUOC TIEN GIANG 2" xfId="26862"/>
    <cellStyle name="T_danh sach chua nop bcao trung bay sua chua  tinh den 1-3-06_KHO BAC NHA NUOC TIEN GIANG 2 2" xfId="26863"/>
    <cellStyle name="T_danh sach chua nop bcao trung bay sua chua  tinh den 1-3-06_KHO BAC NHA NUOC TIEN GIANG 2 2 2" xfId="26864"/>
    <cellStyle name="T_danh sach chua nop bcao trung bay sua chua  tinh den 1-3-06_KHO BAC NHA NUOC TIEN GIANG 2 2 3" xfId="26865"/>
    <cellStyle name="T_danh sach chua nop bcao trung bay sua chua  tinh den 1-3-06_KHO BAC NHA NUOC TIEN GIANG 2 3" xfId="26866"/>
    <cellStyle name="T_danh sach chua nop bcao trung bay sua chua  tinh den 1-3-06_KHO BAC NHA NUOC TIEN GIANG 2 4" xfId="26867"/>
    <cellStyle name="T_danh sach chua nop bcao trung bay sua chua  tinh den 1-3-06_KHO BAC NHA NUOC TIEN GIANG 2 5" xfId="26868"/>
    <cellStyle name="T_danh sach chua nop bcao trung bay sua chua  tinh den 1-3-06_KHO BAC NHA NUOC TIEN GIANG 3" xfId="26869"/>
    <cellStyle name="T_danh sach chua nop bcao trung bay sua chua  tinh den 1-3-06_KHO BAC NHA NUOC TIEN GIANG 3 2" xfId="26870"/>
    <cellStyle name="T_danh sach chua nop bcao trung bay sua chua  tinh den 1-3-06_KHO BAC NHA NUOC TIEN GIANG 3 2 2" xfId="26871"/>
    <cellStyle name="T_danh sach chua nop bcao trung bay sua chua  tinh den 1-3-06_KHO BAC NHA NUOC TIEN GIANG 3 2 3" xfId="26872"/>
    <cellStyle name="T_danh sach chua nop bcao trung bay sua chua  tinh den 1-3-06_KHO BAC NHA NUOC TIEN GIANG 3 3" xfId="26873"/>
    <cellStyle name="T_danh sach chua nop bcao trung bay sua chua  tinh den 1-3-06_KHO BAC NHA NUOC TIEN GIANG 3 4" xfId="26874"/>
    <cellStyle name="T_danh sach chua nop bcao trung bay sua chua  tinh den 1-3-06_KHO BAC NHA NUOC TIEN GIANG 3 5" xfId="26875"/>
    <cellStyle name="T_danh sach chua nop bcao trung bay sua chua  tinh den 1-3-06_KHO BAC NHA NUOC TIEN GIANG 4" xfId="26876"/>
    <cellStyle name="T_danh sach chua nop bcao trung bay sua chua  tinh den 1-3-06_KHO BAC NHA NUOC TIEN GIANG 4 2" xfId="26877"/>
    <cellStyle name="T_danh sach chua nop bcao trung bay sua chua  tinh den 1-3-06_KHO BAC NHA NUOC TIEN GIANG 4 2 2" xfId="26878"/>
    <cellStyle name="T_danh sach chua nop bcao trung bay sua chua  tinh den 1-3-06_KHO BAC NHA NUOC TIEN GIANG 4 2 3" xfId="26879"/>
    <cellStyle name="T_danh sach chua nop bcao trung bay sua chua  tinh den 1-3-06_KHO BAC NHA NUOC TIEN GIANG 4 3" xfId="26880"/>
    <cellStyle name="T_danh sach chua nop bcao trung bay sua chua  tinh den 1-3-06_KHO BAC NHA NUOC TIEN GIANG 4 4" xfId="26881"/>
    <cellStyle name="T_danh sach chua nop bcao trung bay sua chua  tinh den 1-3-06_KHO BAC NHA NUOC TIEN GIANG 4 5" xfId="26882"/>
    <cellStyle name="T_danh sach chua nop bcao trung bay sua chua  tinh den 1-3-06_KHO BAC NHA NUOC TIEN GIANG 5" xfId="26883"/>
    <cellStyle name="T_danh sach chua nop bcao trung bay sua chua  tinh den 1-3-06_KHO BAC NHA NUOC TIEN GIANG 5 2" xfId="26884"/>
    <cellStyle name="T_danh sach chua nop bcao trung bay sua chua  tinh den 1-3-06_KHO BAC NHA NUOC TIEN GIANG 5 2 2" xfId="26885"/>
    <cellStyle name="T_danh sach chua nop bcao trung bay sua chua  tinh den 1-3-06_KHO BAC NHA NUOC TIEN GIANG 5 2 3" xfId="26886"/>
    <cellStyle name="T_danh sach chua nop bcao trung bay sua chua  tinh den 1-3-06_KHO BAC NHA NUOC TIEN GIANG 5 3" xfId="26887"/>
    <cellStyle name="T_danh sach chua nop bcao trung bay sua chua  tinh den 1-3-06_KHO BAC NHA NUOC TIEN GIANG 5 4" xfId="26888"/>
    <cellStyle name="T_danh sach chua nop bcao trung bay sua chua  tinh den 1-3-06_KHO BAC NHA NUOC TIEN GIANG 5 5" xfId="26889"/>
    <cellStyle name="T_danh sach chua nop bcao trung bay sua chua  tinh den 1-3-06_KHO BAC NHA NUOC TIEN GIANG 6" xfId="26890"/>
    <cellStyle name="T_danh sach chua nop bcao trung bay sua chua  tinh den 1-3-06_KHO BAC NHA NUOC TIEN GIANG 6 2" xfId="26891"/>
    <cellStyle name="T_danh sach chua nop bcao trung bay sua chua  tinh den 1-3-06_KHO BAC NHA NUOC TIEN GIANG 6 2 2" xfId="26892"/>
    <cellStyle name="T_danh sach chua nop bcao trung bay sua chua  tinh den 1-3-06_KHO BAC NHA NUOC TIEN GIANG 6 2 3" xfId="26893"/>
    <cellStyle name="T_danh sach chua nop bcao trung bay sua chua  tinh den 1-3-06_KHO BAC NHA NUOC TIEN GIANG 6 3" xfId="26894"/>
    <cellStyle name="T_danh sach chua nop bcao trung bay sua chua  tinh den 1-3-06_KHO BAC NHA NUOC TIEN GIANG 6 4" xfId="26895"/>
    <cellStyle name="T_danh sach chua nop bcao trung bay sua chua  tinh den 1-3-06_KHO BAC NHA NUOC TIEN GIANG 6 5" xfId="26896"/>
    <cellStyle name="T_danh sach chua nop bcao trung bay sua chua  tinh den 1-3-06_KHO BAC NHA NUOC TIEN GIANG 7" xfId="26897"/>
    <cellStyle name="T_danh sach chua nop bcao trung bay sua chua  tinh den 1-3-06_KHO BAC NHA NUOC TIEN GIANG 7 2" xfId="26898"/>
    <cellStyle name="T_danh sach chua nop bcao trung bay sua chua  tinh den 1-3-06_KHO BAC NHA NUOC TIEN GIANG 7 3" xfId="26899"/>
    <cellStyle name="T_danh sach chua nop bcao trung bay sua chua  tinh den 1-3-06_KHO BAC NHA NUOC TIEN GIANG 7 4" xfId="26900"/>
    <cellStyle name="T_danh sach chua nop bcao trung bay sua chua  tinh den 1-3-06_KHO BAC NHA NUOC TIEN GIANG 8" xfId="26901"/>
    <cellStyle name="T_danh sach chua nop bcao trung bay sua chua  tinh den 1-3-06_KHO BAC NHA NUOC TIEN GIANG 8 2" xfId="26902"/>
    <cellStyle name="T_danh sach chua nop bcao trung bay sua chua  tinh den 1-3-06_KHO BAC NHA NUOC TIEN GIANG 8 3" xfId="26903"/>
    <cellStyle name="T_danh sach chua nop bcao trung bay sua chua  tinh den 1-3-06_KHO BAC NHA NUOC TIEN GIANG 8 4" xfId="26904"/>
    <cellStyle name="T_danh sach chua nop bcao trung bay sua chua  tinh den 1-3-06_KHO BAC NHA NUOC TIEN GIANG 9" xfId="26905"/>
    <cellStyle name="T_danh sach chua nop bcao trung bay sua chua  tinh den 1-3-06_KHO BAC NHA NUOC TIEN GIANG 9 2" xfId="26906"/>
    <cellStyle name="T_danh sach chua nop bcao trung bay sua chua  tinh den 1-3-06_KLCX" xfId="26811"/>
    <cellStyle name="T_danh sach chua nop bcao trung bay sua chua  tinh den 1-3-06_KLCX 10" xfId="26812"/>
    <cellStyle name="T_danh sach chua nop bcao trung bay sua chua  tinh den 1-3-06_KLCX 11" xfId="26813"/>
    <cellStyle name="T_danh sach chua nop bcao trung bay sua chua  tinh den 1-3-06_KLCX 2" xfId="26814"/>
    <cellStyle name="T_danh sach chua nop bcao trung bay sua chua  tinh den 1-3-06_KLCX 2 2" xfId="26815"/>
    <cellStyle name="T_danh sach chua nop bcao trung bay sua chua  tinh den 1-3-06_KLCX 2 2 2" xfId="26816"/>
    <cellStyle name="T_danh sach chua nop bcao trung bay sua chua  tinh den 1-3-06_KLCX 2 2 3" xfId="26817"/>
    <cellStyle name="T_danh sach chua nop bcao trung bay sua chua  tinh den 1-3-06_KLCX 2 3" xfId="26818"/>
    <cellStyle name="T_danh sach chua nop bcao trung bay sua chua  tinh den 1-3-06_KLCX 2 4" xfId="26819"/>
    <cellStyle name="T_danh sach chua nop bcao trung bay sua chua  tinh den 1-3-06_KLCX 2 5" xfId="26820"/>
    <cellStyle name="T_danh sach chua nop bcao trung bay sua chua  tinh den 1-3-06_KLCX 3" xfId="26821"/>
    <cellStyle name="T_danh sach chua nop bcao trung bay sua chua  tinh den 1-3-06_KLCX 3 2" xfId="26822"/>
    <cellStyle name="T_danh sach chua nop bcao trung bay sua chua  tinh den 1-3-06_KLCX 3 2 2" xfId="26823"/>
    <cellStyle name="T_danh sach chua nop bcao trung bay sua chua  tinh den 1-3-06_KLCX 3 2 3" xfId="26824"/>
    <cellStyle name="T_danh sach chua nop bcao trung bay sua chua  tinh den 1-3-06_KLCX 3 3" xfId="26825"/>
    <cellStyle name="T_danh sach chua nop bcao trung bay sua chua  tinh den 1-3-06_KLCX 3 4" xfId="26826"/>
    <cellStyle name="T_danh sach chua nop bcao trung bay sua chua  tinh den 1-3-06_KLCX 3 5" xfId="26827"/>
    <cellStyle name="T_danh sach chua nop bcao trung bay sua chua  tinh den 1-3-06_KLCX 4" xfId="26828"/>
    <cellStyle name="T_danh sach chua nop bcao trung bay sua chua  tinh den 1-3-06_KLCX 4 2" xfId="26829"/>
    <cellStyle name="T_danh sach chua nop bcao trung bay sua chua  tinh den 1-3-06_KLCX 4 2 2" xfId="26830"/>
    <cellStyle name="T_danh sach chua nop bcao trung bay sua chua  tinh den 1-3-06_KLCX 4 2 3" xfId="26831"/>
    <cellStyle name="T_danh sach chua nop bcao trung bay sua chua  tinh den 1-3-06_KLCX 4 3" xfId="26832"/>
    <cellStyle name="T_danh sach chua nop bcao trung bay sua chua  tinh den 1-3-06_KLCX 4 4" xfId="26833"/>
    <cellStyle name="T_danh sach chua nop bcao trung bay sua chua  tinh den 1-3-06_KLCX 4 5" xfId="26834"/>
    <cellStyle name="T_danh sach chua nop bcao trung bay sua chua  tinh den 1-3-06_KLCX 5" xfId="26835"/>
    <cellStyle name="T_danh sach chua nop bcao trung bay sua chua  tinh den 1-3-06_KLCX 5 2" xfId="26836"/>
    <cellStyle name="T_danh sach chua nop bcao trung bay sua chua  tinh den 1-3-06_KLCX 5 2 2" xfId="26837"/>
    <cellStyle name="T_danh sach chua nop bcao trung bay sua chua  tinh den 1-3-06_KLCX 5 2 3" xfId="26838"/>
    <cellStyle name="T_danh sach chua nop bcao trung bay sua chua  tinh den 1-3-06_KLCX 5 3" xfId="26839"/>
    <cellStyle name="T_danh sach chua nop bcao trung bay sua chua  tinh den 1-3-06_KLCX 5 4" xfId="26840"/>
    <cellStyle name="T_danh sach chua nop bcao trung bay sua chua  tinh den 1-3-06_KLCX 5 5" xfId="26841"/>
    <cellStyle name="T_danh sach chua nop bcao trung bay sua chua  tinh den 1-3-06_KLCX 6" xfId="26842"/>
    <cellStyle name="T_danh sach chua nop bcao trung bay sua chua  tinh den 1-3-06_KLCX 6 2" xfId="26843"/>
    <cellStyle name="T_danh sach chua nop bcao trung bay sua chua  tinh den 1-3-06_KLCX 6 2 2" xfId="26844"/>
    <cellStyle name="T_danh sach chua nop bcao trung bay sua chua  tinh den 1-3-06_KLCX 6 2 3" xfId="26845"/>
    <cellStyle name="T_danh sach chua nop bcao trung bay sua chua  tinh den 1-3-06_KLCX 6 3" xfId="26846"/>
    <cellStyle name="T_danh sach chua nop bcao trung bay sua chua  tinh den 1-3-06_KLCX 6 4" xfId="26847"/>
    <cellStyle name="T_danh sach chua nop bcao trung bay sua chua  tinh den 1-3-06_KLCX 6 5" xfId="26848"/>
    <cellStyle name="T_danh sach chua nop bcao trung bay sua chua  tinh den 1-3-06_KLCX 7" xfId="26849"/>
    <cellStyle name="T_danh sach chua nop bcao trung bay sua chua  tinh den 1-3-06_KLCX 7 2" xfId="26850"/>
    <cellStyle name="T_danh sach chua nop bcao trung bay sua chua  tinh den 1-3-06_KLCX 7 3" xfId="26851"/>
    <cellStyle name="T_danh sach chua nop bcao trung bay sua chua  tinh den 1-3-06_KLCX 7 4" xfId="26852"/>
    <cellStyle name="T_danh sach chua nop bcao trung bay sua chua  tinh den 1-3-06_KLCX 8" xfId="26853"/>
    <cellStyle name="T_danh sach chua nop bcao trung bay sua chua  tinh den 1-3-06_KLCX 8 2" xfId="26854"/>
    <cellStyle name="T_danh sach chua nop bcao trung bay sua chua  tinh den 1-3-06_KLCX 8 3" xfId="26855"/>
    <cellStyle name="T_danh sach chua nop bcao trung bay sua chua  tinh den 1-3-06_KLCX 8 4" xfId="26856"/>
    <cellStyle name="T_danh sach chua nop bcao trung bay sua chua  tinh den 1-3-06_KLCX 9" xfId="26857"/>
    <cellStyle name="T_danh sach chua nop bcao trung bay sua chua  tinh den 1-3-06_KLCX 9 2" xfId="26858"/>
    <cellStyle name="T_danh sach chua nop bcao trung bay sua chua  tinh den 1-3-06_NHCSXH HUYEN VINH LOI" xfId="26907"/>
    <cellStyle name="T_danh sach chua nop bcao trung bay sua chua  tinh den 1-3-06_NHCSXH HUYEN VINH LOI 10" xfId="26908"/>
    <cellStyle name="T_danh sach chua nop bcao trung bay sua chua  tinh den 1-3-06_NHCSXH HUYEN VINH LOI 11" xfId="26909"/>
    <cellStyle name="T_danh sach chua nop bcao trung bay sua chua  tinh den 1-3-06_NHCSXH HUYEN VINH LOI 2" xfId="26910"/>
    <cellStyle name="T_danh sach chua nop bcao trung bay sua chua  tinh den 1-3-06_NHCSXH HUYEN VINH LOI 2 2" xfId="26911"/>
    <cellStyle name="T_danh sach chua nop bcao trung bay sua chua  tinh den 1-3-06_NHCSXH HUYEN VINH LOI 2 2 2" xfId="26912"/>
    <cellStyle name="T_danh sach chua nop bcao trung bay sua chua  tinh den 1-3-06_NHCSXH HUYEN VINH LOI 2 2 3" xfId="26913"/>
    <cellStyle name="T_danh sach chua nop bcao trung bay sua chua  tinh den 1-3-06_NHCSXH HUYEN VINH LOI 2 3" xfId="26914"/>
    <cellStyle name="T_danh sach chua nop bcao trung bay sua chua  tinh den 1-3-06_NHCSXH HUYEN VINH LOI 2 4" xfId="26915"/>
    <cellStyle name="T_danh sach chua nop bcao trung bay sua chua  tinh den 1-3-06_NHCSXH HUYEN VINH LOI 2 5" xfId="26916"/>
    <cellStyle name="T_danh sach chua nop bcao trung bay sua chua  tinh den 1-3-06_NHCSXH HUYEN VINH LOI 3" xfId="26917"/>
    <cellStyle name="T_danh sach chua nop bcao trung bay sua chua  tinh den 1-3-06_NHCSXH HUYEN VINH LOI 3 2" xfId="26918"/>
    <cellStyle name="T_danh sach chua nop bcao trung bay sua chua  tinh den 1-3-06_NHCSXH HUYEN VINH LOI 3 2 2" xfId="26919"/>
    <cellStyle name="T_danh sach chua nop bcao trung bay sua chua  tinh den 1-3-06_NHCSXH HUYEN VINH LOI 3 2 3" xfId="26920"/>
    <cellStyle name="T_danh sach chua nop bcao trung bay sua chua  tinh den 1-3-06_NHCSXH HUYEN VINH LOI 3 3" xfId="26921"/>
    <cellStyle name="T_danh sach chua nop bcao trung bay sua chua  tinh den 1-3-06_NHCSXH HUYEN VINH LOI 3 4" xfId="26922"/>
    <cellStyle name="T_danh sach chua nop bcao trung bay sua chua  tinh den 1-3-06_NHCSXH HUYEN VINH LOI 3 5" xfId="26923"/>
    <cellStyle name="T_danh sach chua nop bcao trung bay sua chua  tinh den 1-3-06_NHCSXH HUYEN VINH LOI 4" xfId="26924"/>
    <cellStyle name="T_danh sach chua nop bcao trung bay sua chua  tinh den 1-3-06_NHCSXH HUYEN VINH LOI 4 2" xfId="26925"/>
    <cellStyle name="T_danh sach chua nop bcao trung bay sua chua  tinh den 1-3-06_NHCSXH HUYEN VINH LOI 4 2 2" xfId="26926"/>
    <cellStyle name="T_danh sach chua nop bcao trung bay sua chua  tinh den 1-3-06_NHCSXH HUYEN VINH LOI 4 2 3" xfId="26927"/>
    <cellStyle name="T_danh sach chua nop bcao trung bay sua chua  tinh den 1-3-06_NHCSXH HUYEN VINH LOI 4 3" xfId="26928"/>
    <cellStyle name="T_danh sach chua nop bcao trung bay sua chua  tinh den 1-3-06_NHCSXH HUYEN VINH LOI 4 4" xfId="26929"/>
    <cellStyle name="T_danh sach chua nop bcao trung bay sua chua  tinh den 1-3-06_NHCSXH HUYEN VINH LOI 4 5" xfId="26930"/>
    <cellStyle name="T_danh sach chua nop bcao trung bay sua chua  tinh den 1-3-06_NHCSXH HUYEN VINH LOI 5" xfId="26931"/>
    <cellStyle name="T_danh sach chua nop bcao trung bay sua chua  tinh den 1-3-06_NHCSXH HUYEN VINH LOI 5 2" xfId="26932"/>
    <cellStyle name="T_danh sach chua nop bcao trung bay sua chua  tinh den 1-3-06_NHCSXH HUYEN VINH LOI 5 2 2" xfId="26933"/>
    <cellStyle name="T_danh sach chua nop bcao trung bay sua chua  tinh den 1-3-06_NHCSXH HUYEN VINH LOI 5 2 3" xfId="26934"/>
    <cellStyle name="T_danh sach chua nop bcao trung bay sua chua  tinh den 1-3-06_NHCSXH HUYEN VINH LOI 5 3" xfId="26935"/>
    <cellStyle name="T_danh sach chua nop bcao trung bay sua chua  tinh den 1-3-06_NHCSXH HUYEN VINH LOI 5 4" xfId="26936"/>
    <cellStyle name="T_danh sach chua nop bcao trung bay sua chua  tinh den 1-3-06_NHCSXH HUYEN VINH LOI 5 5" xfId="26937"/>
    <cellStyle name="T_danh sach chua nop bcao trung bay sua chua  tinh den 1-3-06_NHCSXH HUYEN VINH LOI 6" xfId="26938"/>
    <cellStyle name="T_danh sach chua nop bcao trung bay sua chua  tinh den 1-3-06_NHCSXH HUYEN VINH LOI 6 2" xfId="26939"/>
    <cellStyle name="T_danh sach chua nop bcao trung bay sua chua  tinh den 1-3-06_NHCSXH HUYEN VINH LOI 6 2 2" xfId="26940"/>
    <cellStyle name="T_danh sach chua nop bcao trung bay sua chua  tinh den 1-3-06_NHCSXH HUYEN VINH LOI 6 2 3" xfId="26941"/>
    <cellStyle name="T_danh sach chua nop bcao trung bay sua chua  tinh den 1-3-06_NHCSXH HUYEN VINH LOI 6 3" xfId="26942"/>
    <cellStyle name="T_danh sach chua nop bcao trung bay sua chua  tinh den 1-3-06_NHCSXH HUYEN VINH LOI 6 4" xfId="26943"/>
    <cellStyle name="T_danh sach chua nop bcao trung bay sua chua  tinh den 1-3-06_NHCSXH HUYEN VINH LOI 6 5" xfId="26944"/>
    <cellStyle name="T_danh sach chua nop bcao trung bay sua chua  tinh den 1-3-06_NHCSXH HUYEN VINH LOI 7" xfId="26945"/>
    <cellStyle name="T_danh sach chua nop bcao trung bay sua chua  tinh den 1-3-06_NHCSXH HUYEN VINH LOI 7 2" xfId="26946"/>
    <cellStyle name="T_danh sach chua nop bcao trung bay sua chua  tinh den 1-3-06_NHCSXH HUYEN VINH LOI 7 3" xfId="26947"/>
    <cellStyle name="T_danh sach chua nop bcao trung bay sua chua  tinh den 1-3-06_NHCSXH HUYEN VINH LOI 7 4" xfId="26948"/>
    <cellStyle name="T_danh sach chua nop bcao trung bay sua chua  tinh den 1-3-06_NHCSXH HUYEN VINH LOI 8" xfId="26949"/>
    <cellStyle name="T_danh sach chua nop bcao trung bay sua chua  tinh den 1-3-06_NHCSXH HUYEN VINH LOI 8 2" xfId="26950"/>
    <cellStyle name="T_danh sach chua nop bcao trung bay sua chua  tinh den 1-3-06_NHCSXH HUYEN VINH LOI 8 3" xfId="26951"/>
    <cellStyle name="T_danh sach chua nop bcao trung bay sua chua  tinh den 1-3-06_NHCSXH HUYEN VINH LOI 8 4" xfId="26952"/>
    <cellStyle name="T_danh sach chua nop bcao trung bay sua chua  tinh den 1-3-06_NHCSXH HUYEN VINH LOI 9" xfId="26953"/>
    <cellStyle name="T_danh sach chua nop bcao trung bay sua chua  tinh den 1-3-06_NHCSXH HUYEN VINH LOI 9 2" xfId="26954"/>
    <cellStyle name="T_danh sach chua nop bcao trung bay sua chua  tinh den 1-3-06_PTVT CX" xfId="26955"/>
    <cellStyle name="T_danh sach chua nop bcao trung bay sua chua  tinh den 1-3-06_PTVT CX 10" xfId="26956"/>
    <cellStyle name="T_danh sach chua nop bcao trung bay sua chua  tinh den 1-3-06_PTVT CX 11" xfId="26957"/>
    <cellStyle name="T_danh sach chua nop bcao trung bay sua chua  tinh den 1-3-06_PTVT CX 2" xfId="26958"/>
    <cellStyle name="T_danh sach chua nop bcao trung bay sua chua  tinh den 1-3-06_PTVT CX 2 2" xfId="26959"/>
    <cellStyle name="T_danh sach chua nop bcao trung bay sua chua  tinh den 1-3-06_PTVT CX 2 2 2" xfId="26960"/>
    <cellStyle name="T_danh sach chua nop bcao trung bay sua chua  tinh den 1-3-06_PTVT CX 2 2 3" xfId="26961"/>
    <cellStyle name="T_danh sach chua nop bcao trung bay sua chua  tinh den 1-3-06_PTVT CX 2 3" xfId="26962"/>
    <cellStyle name="T_danh sach chua nop bcao trung bay sua chua  tinh den 1-3-06_PTVT CX 2 4" xfId="26963"/>
    <cellStyle name="T_danh sach chua nop bcao trung bay sua chua  tinh den 1-3-06_PTVT CX 2 5" xfId="26964"/>
    <cellStyle name="T_danh sach chua nop bcao trung bay sua chua  tinh den 1-3-06_PTVT CX 3" xfId="26965"/>
    <cellStyle name="T_danh sach chua nop bcao trung bay sua chua  tinh den 1-3-06_PTVT CX 3 2" xfId="26966"/>
    <cellStyle name="T_danh sach chua nop bcao trung bay sua chua  tinh den 1-3-06_PTVT CX 3 2 2" xfId="26967"/>
    <cellStyle name="T_danh sach chua nop bcao trung bay sua chua  tinh den 1-3-06_PTVT CX 3 2 3" xfId="26968"/>
    <cellStyle name="T_danh sach chua nop bcao trung bay sua chua  tinh den 1-3-06_PTVT CX 3 3" xfId="26969"/>
    <cellStyle name="T_danh sach chua nop bcao trung bay sua chua  tinh den 1-3-06_PTVT CX 3 4" xfId="26970"/>
    <cellStyle name="T_danh sach chua nop bcao trung bay sua chua  tinh den 1-3-06_PTVT CX 3 5" xfId="26971"/>
    <cellStyle name="T_danh sach chua nop bcao trung bay sua chua  tinh den 1-3-06_PTVT CX 4" xfId="26972"/>
    <cellStyle name="T_danh sach chua nop bcao trung bay sua chua  tinh den 1-3-06_PTVT CX 4 2" xfId="26973"/>
    <cellStyle name="T_danh sach chua nop bcao trung bay sua chua  tinh den 1-3-06_PTVT CX 4 2 2" xfId="26974"/>
    <cellStyle name="T_danh sach chua nop bcao trung bay sua chua  tinh den 1-3-06_PTVT CX 4 2 3" xfId="26975"/>
    <cellStyle name="T_danh sach chua nop bcao trung bay sua chua  tinh den 1-3-06_PTVT CX 4 3" xfId="26976"/>
    <cellStyle name="T_danh sach chua nop bcao trung bay sua chua  tinh den 1-3-06_PTVT CX 4 4" xfId="26977"/>
    <cellStyle name="T_danh sach chua nop bcao trung bay sua chua  tinh den 1-3-06_PTVT CX 4 5" xfId="26978"/>
    <cellStyle name="T_danh sach chua nop bcao trung bay sua chua  tinh den 1-3-06_PTVT CX 5" xfId="26979"/>
    <cellStyle name="T_danh sach chua nop bcao trung bay sua chua  tinh den 1-3-06_PTVT CX 5 2" xfId="26980"/>
    <cellStyle name="T_danh sach chua nop bcao trung bay sua chua  tinh den 1-3-06_PTVT CX 5 2 2" xfId="26981"/>
    <cellStyle name="T_danh sach chua nop bcao trung bay sua chua  tinh den 1-3-06_PTVT CX 5 2 3" xfId="26982"/>
    <cellStyle name="T_danh sach chua nop bcao trung bay sua chua  tinh den 1-3-06_PTVT CX 5 3" xfId="26983"/>
    <cellStyle name="T_danh sach chua nop bcao trung bay sua chua  tinh den 1-3-06_PTVT CX 5 4" xfId="26984"/>
    <cellStyle name="T_danh sach chua nop bcao trung bay sua chua  tinh den 1-3-06_PTVT CX 5 5" xfId="26985"/>
    <cellStyle name="T_danh sach chua nop bcao trung bay sua chua  tinh den 1-3-06_PTVT CX 6" xfId="26986"/>
    <cellStyle name="T_danh sach chua nop bcao trung bay sua chua  tinh den 1-3-06_PTVT CX 6 2" xfId="26987"/>
    <cellStyle name="T_danh sach chua nop bcao trung bay sua chua  tinh den 1-3-06_PTVT CX 6 2 2" xfId="26988"/>
    <cellStyle name="T_danh sach chua nop bcao trung bay sua chua  tinh den 1-3-06_PTVT CX 6 2 3" xfId="26989"/>
    <cellStyle name="T_danh sach chua nop bcao trung bay sua chua  tinh den 1-3-06_PTVT CX 6 3" xfId="26990"/>
    <cellStyle name="T_danh sach chua nop bcao trung bay sua chua  tinh den 1-3-06_PTVT CX 6 4" xfId="26991"/>
    <cellStyle name="T_danh sach chua nop bcao trung bay sua chua  tinh den 1-3-06_PTVT CX 6 5" xfId="26992"/>
    <cellStyle name="T_danh sach chua nop bcao trung bay sua chua  tinh den 1-3-06_PTVT CX 7" xfId="26993"/>
    <cellStyle name="T_danh sach chua nop bcao trung bay sua chua  tinh den 1-3-06_PTVT CX 7 2" xfId="26994"/>
    <cellStyle name="T_danh sach chua nop bcao trung bay sua chua  tinh den 1-3-06_PTVT CX 7 3" xfId="26995"/>
    <cellStyle name="T_danh sach chua nop bcao trung bay sua chua  tinh den 1-3-06_PTVT CX 7 4" xfId="26996"/>
    <cellStyle name="T_danh sach chua nop bcao trung bay sua chua  tinh den 1-3-06_PTVT CX 8" xfId="26997"/>
    <cellStyle name="T_danh sach chua nop bcao trung bay sua chua  tinh den 1-3-06_PTVT CX 8 2" xfId="26998"/>
    <cellStyle name="T_danh sach chua nop bcao trung bay sua chua  tinh den 1-3-06_PTVT CX 8 3" xfId="26999"/>
    <cellStyle name="T_danh sach chua nop bcao trung bay sua chua  tinh den 1-3-06_PTVT CX 8 4" xfId="27000"/>
    <cellStyle name="T_danh sach chua nop bcao trung bay sua chua  tinh den 1-3-06_PTVT CX 9" xfId="27001"/>
    <cellStyle name="T_danh sach chua nop bcao trung bay sua chua  tinh den 1-3-06_PTVT CX 9 2" xfId="27002"/>
    <cellStyle name="T_danh sach chua nop bcao trung bay sua chua  tinh den 1-3-06_thiet bi tao dan" xfId="27099"/>
    <cellStyle name="T_danh sach chua nop bcao trung bay sua chua  tinh den 1-3-06_thiet bi tao dan 10" xfId="27100"/>
    <cellStyle name="T_danh sach chua nop bcao trung bay sua chua  tinh den 1-3-06_thiet bi tao dan 11" xfId="27101"/>
    <cellStyle name="T_danh sach chua nop bcao trung bay sua chua  tinh den 1-3-06_thiet bi tao dan 2" xfId="27102"/>
    <cellStyle name="T_danh sach chua nop bcao trung bay sua chua  tinh den 1-3-06_thiet bi tao dan 2 2" xfId="27103"/>
    <cellStyle name="T_danh sach chua nop bcao trung bay sua chua  tinh den 1-3-06_thiet bi tao dan 2 2 2" xfId="27104"/>
    <cellStyle name="T_danh sach chua nop bcao trung bay sua chua  tinh den 1-3-06_thiet bi tao dan 2 2 3" xfId="27105"/>
    <cellStyle name="T_danh sach chua nop bcao trung bay sua chua  tinh den 1-3-06_thiet bi tao dan 2 3" xfId="27106"/>
    <cellStyle name="T_danh sach chua nop bcao trung bay sua chua  tinh den 1-3-06_thiet bi tao dan 2 4" xfId="27107"/>
    <cellStyle name="T_danh sach chua nop bcao trung bay sua chua  tinh den 1-3-06_thiet bi tao dan 2 5" xfId="27108"/>
    <cellStyle name="T_danh sach chua nop bcao trung bay sua chua  tinh den 1-3-06_thiet bi tao dan 3" xfId="27109"/>
    <cellStyle name="T_danh sach chua nop bcao trung bay sua chua  tinh den 1-3-06_thiet bi tao dan 3 2" xfId="27110"/>
    <cellStyle name="T_danh sach chua nop bcao trung bay sua chua  tinh den 1-3-06_thiet bi tao dan 3 2 2" xfId="27111"/>
    <cellStyle name="T_danh sach chua nop bcao trung bay sua chua  tinh den 1-3-06_thiet bi tao dan 3 2 3" xfId="27112"/>
    <cellStyle name="T_danh sach chua nop bcao trung bay sua chua  tinh den 1-3-06_thiet bi tao dan 3 3" xfId="27113"/>
    <cellStyle name="T_danh sach chua nop bcao trung bay sua chua  tinh den 1-3-06_thiet bi tao dan 3 4" xfId="27114"/>
    <cellStyle name="T_danh sach chua nop bcao trung bay sua chua  tinh den 1-3-06_thiet bi tao dan 3 5" xfId="27115"/>
    <cellStyle name="T_danh sach chua nop bcao trung bay sua chua  tinh den 1-3-06_thiet bi tao dan 4" xfId="27116"/>
    <cellStyle name="T_danh sach chua nop bcao trung bay sua chua  tinh den 1-3-06_thiet bi tao dan 4 2" xfId="27117"/>
    <cellStyle name="T_danh sach chua nop bcao trung bay sua chua  tinh den 1-3-06_thiet bi tao dan 4 2 2" xfId="27118"/>
    <cellStyle name="T_danh sach chua nop bcao trung bay sua chua  tinh den 1-3-06_thiet bi tao dan 4 2 3" xfId="27119"/>
    <cellStyle name="T_danh sach chua nop bcao trung bay sua chua  tinh den 1-3-06_thiet bi tao dan 4 3" xfId="27120"/>
    <cellStyle name="T_danh sach chua nop bcao trung bay sua chua  tinh den 1-3-06_thiet bi tao dan 4 4" xfId="27121"/>
    <cellStyle name="T_danh sach chua nop bcao trung bay sua chua  tinh den 1-3-06_thiet bi tao dan 4 5" xfId="27122"/>
    <cellStyle name="T_danh sach chua nop bcao trung bay sua chua  tinh den 1-3-06_thiet bi tao dan 5" xfId="27123"/>
    <cellStyle name="T_danh sach chua nop bcao trung bay sua chua  tinh den 1-3-06_thiet bi tao dan 5 2" xfId="27124"/>
    <cellStyle name="T_danh sach chua nop bcao trung bay sua chua  tinh den 1-3-06_thiet bi tao dan 5 2 2" xfId="27125"/>
    <cellStyle name="T_danh sach chua nop bcao trung bay sua chua  tinh den 1-3-06_thiet bi tao dan 5 2 3" xfId="27126"/>
    <cellStyle name="T_danh sach chua nop bcao trung bay sua chua  tinh den 1-3-06_thiet bi tao dan 5 3" xfId="27127"/>
    <cellStyle name="T_danh sach chua nop bcao trung bay sua chua  tinh den 1-3-06_thiet bi tao dan 5 4" xfId="27128"/>
    <cellStyle name="T_danh sach chua nop bcao trung bay sua chua  tinh den 1-3-06_thiet bi tao dan 5 5" xfId="27129"/>
    <cellStyle name="T_danh sach chua nop bcao trung bay sua chua  tinh den 1-3-06_thiet bi tao dan 6" xfId="27130"/>
    <cellStyle name="T_danh sach chua nop bcao trung bay sua chua  tinh den 1-3-06_thiet bi tao dan 6 2" xfId="27131"/>
    <cellStyle name="T_danh sach chua nop bcao trung bay sua chua  tinh den 1-3-06_thiet bi tao dan 6 2 2" xfId="27132"/>
    <cellStyle name="T_danh sach chua nop bcao trung bay sua chua  tinh den 1-3-06_thiet bi tao dan 6 2 3" xfId="27133"/>
    <cellStyle name="T_danh sach chua nop bcao trung bay sua chua  tinh den 1-3-06_thiet bi tao dan 6 3" xfId="27134"/>
    <cellStyle name="T_danh sach chua nop bcao trung bay sua chua  tinh den 1-3-06_thiet bi tao dan 6 4" xfId="27135"/>
    <cellStyle name="T_danh sach chua nop bcao trung bay sua chua  tinh den 1-3-06_thiet bi tao dan 6 5" xfId="27136"/>
    <cellStyle name="T_danh sach chua nop bcao trung bay sua chua  tinh den 1-3-06_thiet bi tao dan 7" xfId="27137"/>
    <cellStyle name="T_danh sach chua nop bcao trung bay sua chua  tinh den 1-3-06_thiet bi tao dan 7 2" xfId="27138"/>
    <cellStyle name="T_danh sach chua nop bcao trung bay sua chua  tinh den 1-3-06_thiet bi tao dan 7 3" xfId="27139"/>
    <cellStyle name="T_danh sach chua nop bcao trung bay sua chua  tinh den 1-3-06_thiet bi tao dan 7 4" xfId="27140"/>
    <cellStyle name="T_danh sach chua nop bcao trung bay sua chua  tinh den 1-3-06_thiet bi tao dan 8" xfId="27141"/>
    <cellStyle name="T_danh sach chua nop bcao trung bay sua chua  tinh den 1-3-06_thiet bi tao dan 8 2" xfId="27142"/>
    <cellStyle name="T_danh sach chua nop bcao trung bay sua chua  tinh den 1-3-06_thiet bi tao dan 8 3" xfId="27143"/>
    <cellStyle name="T_danh sach chua nop bcao trung bay sua chua  tinh den 1-3-06_thiet bi tao dan 8 4" xfId="27144"/>
    <cellStyle name="T_danh sach chua nop bcao trung bay sua chua  tinh den 1-3-06_thiet bi tao dan 9" xfId="27145"/>
    <cellStyle name="T_danh sach chua nop bcao trung bay sua chua  tinh den 1-3-06_thiet bi tao dan 9 2" xfId="27146"/>
    <cellStyle name="T_danh sach chua nop bcao trung bay sua chua  tinh den 1-3-06_TONG DU TOAN CV TAO DAN" xfId="27003"/>
    <cellStyle name="T_danh sach chua nop bcao trung bay sua chua  tinh den 1-3-06_TONG DU TOAN CV TAO DAN 10" xfId="27004"/>
    <cellStyle name="T_danh sach chua nop bcao trung bay sua chua  tinh den 1-3-06_TONG DU TOAN CV TAO DAN 11" xfId="27005"/>
    <cellStyle name="T_danh sach chua nop bcao trung bay sua chua  tinh den 1-3-06_TONG DU TOAN CV TAO DAN 2" xfId="27006"/>
    <cellStyle name="T_danh sach chua nop bcao trung bay sua chua  tinh den 1-3-06_TONG DU TOAN CV TAO DAN 2 2" xfId="27007"/>
    <cellStyle name="T_danh sach chua nop bcao trung bay sua chua  tinh den 1-3-06_TONG DU TOAN CV TAO DAN 2 2 2" xfId="27008"/>
    <cellStyle name="T_danh sach chua nop bcao trung bay sua chua  tinh den 1-3-06_TONG DU TOAN CV TAO DAN 2 2 3" xfId="27009"/>
    <cellStyle name="T_danh sach chua nop bcao trung bay sua chua  tinh den 1-3-06_TONG DU TOAN CV TAO DAN 2 3" xfId="27010"/>
    <cellStyle name="T_danh sach chua nop bcao trung bay sua chua  tinh den 1-3-06_TONG DU TOAN CV TAO DAN 2 4" xfId="27011"/>
    <cellStyle name="T_danh sach chua nop bcao trung bay sua chua  tinh den 1-3-06_TONG DU TOAN CV TAO DAN 2 5" xfId="27012"/>
    <cellStyle name="T_danh sach chua nop bcao trung bay sua chua  tinh den 1-3-06_TONG DU TOAN CV TAO DAN 3" xfId="27013"/>
    <cellStyle name="T_danh sach chua nop bcao trung bay sua chua  tinh den 1-3-06_TONG DU TOAN CV TAO DAN 3 2" xfId="27014"/>
    <cellStyle name="T_danh sach chua nop bcao trung bay sua chua  tinh den 1-3-06_TONG DU TOAN CV TAO DAN 3 2 2" xfId="27015"/>
    <cellStyle name="T_danh sach chua nop bcao trung bay sua chua  tinh den 1-3-06_TONG DU TOAN CV TAO DAN 3 2 3" xfId="27016"/>
    <cellStyle name="T_danh sach chua nop bcao trung bay sua chua  tinh den 1-3-06_TONG DU TOAN CV TAO DAN 3 3" xfId="27017"/>
    <cellStyle name="T_danh sach chua nop bcao trung bay sua chua  tinh den 1-3-06_TONG DU TOAN CV TAO DAN 3 4" xfId="27018"/>
    <cellStyle name="T_danh sach chua nop bcao trung bay sua chua  tinh den 1-3-06_TONG DU TOAN CV TAO DAN 3 5" xfId="27019"/>
    <cellStyle name="T_danh sach chua nop bcao trung bay sua chua  tinh den 1-3-06_TONG DU TOAN CV TAO DAN 4" xfId="27020"/>
    <cellStyle name="T_danh sach chua nop bcao trung bay sua chua  tinh den 1-3-06_TONG DU TOAN CV TAO DAN 4 2" xfId="27021"/>
    <cellStyle name="T_danh sach chua nop bcao trung bay sua chua  tinh den 1-3-06_TONG DU TOAN CV TAO DAN 4 2 2" xfId="27022"/>
    <cellStyle name="T_danh sach chua nop bcao trung bay sua chua  tinh den 1-3-06_TONG DU TOAN CV TAO DAN 4 2 3" xfId="27023"/>
    <cellStyle name="T_danh sach chua nop bcao trung bay sua chua  tinh den 1-3-06_TONG DU TOAN CV TAO DAN 4 3" xfId="27024"/>
    <cellStyle name="T_danh sach chua nop bcao trung bay sua chua  tinh den 1-3-06_TONG DU TOAN CV TAO DAN 4 4" xfId="27025"/>
    <cellStyle name="T_danh sach chua nop bcao trung bay sua chua  tinh den 1-3-06_TONG DU TOAN CV TAO DAN 4 5" xfId="27026"/>
    <cellStyle name="T_danh sach chua nop bcao trung bay sua chua  tinh den 1-3-06_TONG DU TOAN CV TAO DAN 5" xfId="27027"/>
    <cellStyle name="T_danh sach chua nop bcao trung bay sua chua  tinh den 1-3-06_TONG DU TOAN CV TAO DAN 5 2" xfId="27028"/>
    <cellStyle name="T_danh sach chua nop bcao trung bay sua chua  tinh den 1-3-06_TONG DU TOAN CV TAO DAN 5 2 2" xfId="27029"/>
    <cellStyle name="T_danh sach chua nop bcao trung bay sua chua  tinh den 1-3-06_TONG DU TOAN CV TAO DAN 5 2 3" xfId="27030"/>
    <cellStyle name="T_danh sach chua nop bcao trung bay sua chua  tinh den 1-3-06_TONG DU TOAN CV TAO DAN 5 3" xfId="27031"/>
    <cellStyle name="T_danh sach chua nop bcao trung bay sua chua  tinh den 1-3-06_TONG DU TOAN CV TAO DAN 5 4" xfId="27032"/>
    <cellStyle name="T_danh sach chua nop bcao trung bay sua chua  tinh den 1-3-06_TONG DU TOAN CV TAO DAN 5 5" xfId="27033"/>
    <cellStyle name="T_danh sach chua nop bcao trung bay sua chua  tinh den 1-3-06_TONG DU TOAN CV TAO DAN 6" xfId="27034"/>
    <cellStyle name="T_danh sach chua nop bcao trung bay sua chua  tinh den 1-3-06_TONG DU TOAN CV TAO DAN 6 2" xfId="27035"/>
    <cellStyle name="T_danh sach chua nop bcao trung bay sua chua  tinh den 1-3-06_TONG DU TOAN CV TAO DAN 6 2 2" xfId="27036"/>
    <cellStyle name="T_danh sach chua nop bcao trung bay sua chua  tinh den 1-3-06_TONG DU TOAN CV TAO DAN 6 2 3" xfId="27037"/>
    <cellStyle name="T_danh sach chua nop bcao trung bay sua chua  tinh den 1-3-06_TONG DU TOAN CV TAO DAN 6 3" xfId="27038"/>
    <cellStyle name="T_danh sach chua nop bcao trung bay sua chua  tinh den 1-3-06_TONG DU TOAN CV TAO DAN 6 4" xfId="27039"/>
    <cellStyle name="T_danh sach chua nop bcao trung bay sua chua  tinh den 1-3-06_TONG DU TOAN CV TAO DAN 6 5" xfId="27040"/>
    <cellStyle name="T_danh sach chua nop bcao trung bay sua chua  tinh den 1-3-06_TONG DU TOAN CV TAO DAN 7" xfId="27041"/>
    <cellStyle name="T_danh sach chua nop bcao trung bay sua chua  tinh den 1-3-06_TONG DU TOAN CV TAO DAN 7 2" xfId="27042"/>
    <cellStyle name="T_danh sach chua nop bcao trung bay sua chua  tinh den 1-3-06_TONG DU TOAN CV TAO DAN 7 3" xfId="27043"/>
    <cellStyle name="T_danh sach chua nop bcao trung bay sua chua  tinh den 1-3-06_TONG DU TOAN CV TAO DAN 7 4" xfId="27044"/>
    <cellStyle name="T_danh sach chua nop bcao trung bay sua chua  tinh den 1-3-06_TONG DU TOAN CV TAO DAN 8" xfId="27045"/>
    <cellStyle name="T_danh sach chua nop bcao trung bay sua chua  tinh den 1-3-06_TONG DU TOAN CV TAO DAN 8 2" xfId="27046"/>
    <cellStyle name="T_danh sach chua nop bcao trung bay sua chua  tinh den 1-3-06_TONG DU TOAN CV TAO DAN 8 3" xfId="27047"/>
    <cellStyle name="T_danh sach chua nop bcao trung bay sua chua  tinh den 1-3-06_TONG DU TOAN CV TAO DAN 8 4" xfId="27048"/>
    <cellStyle name="T_danh sach chua nop bcao trung bay sua chua  tinh den 1-3-06_TONG DU TOAN CV TAO DAN 9" xfId="27049"/>
    <cellStyle name="T_danh sach chua nop bcao trung bay sua chua  tinh den 1-3-06_TONG DU TOAN CV TAO DAN 9 2" xfId="27050"/>
    <cellStyle name="T_danh sach chua nop bcao trung bay sua chua  tinh den 1-3-06_TONG DU TOAN CV TAO DAN hoan chinh" xfId="27051"/>
    <cellStyle name="T_danh sach chua nop bcao trung bay sua chua  tinh den 1-3-06_TONG DU TOAN CV TAO DAN hoan chinh 10" xfId="27052"/>
    <cellStyle name="T_danh sach chua nop bcao trung bay sua chua  tinh den 1-3-06_TONG DU TOAN CV TAO DAN hoan chinh 11" xfId="27053"/>
    <cellStyle name="T_danh sach chua nop bcao trung bay sua chua  tinh den 1-3-06_TONG DU TOAN CV TAO DAN hoan chinh 2" xfId="27054"/>
    <cellStyle name="T_danh sach chua nop bcao trung bay sua chua  tinh den 1-3-06_TONG DU TOAN CV TAO DAN hoan chinh 2 2" xfId="27055"/>
    <cellStyle name="T_danh sach chua nop bcao trung bay sua chua  tinh den 1-3-06_TONG DU TOAN CV TAO DAN hoan chinh 2 2 2" xfId="27056"/>
    <cellStyle name="T_danh sach chua nop bcao trung bay sua chua  tinh den 1-3-06_TONG DU TOAN CV TAO DAN hoan chinh 2 2 3" xfId="27057"/>
    <cellStyle name="T_danh sach chua nop bcao trung bay sua chua  tinh den 1-3-06_TONG DU TOAN CV TAO DAN hoan chinh 2 3" xfId="27058"/>
    <cellStyle name="T_danh sach chua nop bcao trung bay sua chua  tinh den 1-3-06_TONG DU TOAN CV TAO DAN hoan chinh 2 4" xfId="27059"/>
    <cellStyle name="T_danh sach chua nop bcao trung bay sua chua  tinh den 1-3-06_TONG DU TOAN CV TAO DAN hoan chinh 2 5" xfId="27060"/>
    <cellStyle name="T_danh sach chua nop bcao trung bay sua chua  tinh den 1-3-06_TONG DU TOAN CV TAO DAN hoan chinh 3" xfId="27061"/>
    <cellStyle name="T_danh sach chua nop bcao trung bay sua chua  tinh den 1-3-06_TONG DU TOAN CV TAO DAN hoan chinh 3 2" xfId="27062"/>
    <cellStyle name="T_danh sach chua nop bcao trung bay sua chua  tinh den 1-3-06_TONG DU TOAN CV TAO DAN hoan chinh 3 2 2" xfId="27063"/>
    <cellStyle name="T_danh sach chua nop bcao trung bay sua chua  tinh den 1-3-06_TONG DU TOAN CV TAO DAN hoan chinh 3 2 3" xfId="27064"/>
    <cellStyle name="T_danh sach chua nop bcao trung bay sua chua  tinh den 1-3-06_TONG DU TOAN CV TAO DAN hoan chinh 3 3" xfId="27065"/>
    <cellStyle name="T_danh sach chua nop bcao trung bay sua chua  tinh den 1-3-06_TONG DU TOAN CV TAO DAN hoan chinh 3 4" xfId="27066"/>
    <cellStyle name="T_danh sach chua nop bcao trung bay sua chua  tinh den 1-3-06_TONG DU TOAN CV TAO DAN hoan chinh 3 5" xfId="27067"/>
    <cellStyle name="T_danh sach chua nop bcao trung bay sua chua  tinh den 1-3-06_TONG DU TOAN CV TAO DAN hoan chinh 4" xfId="27068"/>
    <cellStyle name="T_danh sach chua nop bcao trung bay sua chua  tinh den 1-3-06_TONG DU TOAN CV TAO DAN hoan chinh 4 2" xfId="27069"/>
    <cellStyle name="T_danh sach chua nop bcao trung bay sua chua  tinh den 1-3-06_TONG DU TOAN CV TAO DAN hoan chinh 4 2 2" xfId="27070"/>
    <cellStyle name="T_danh sach chua nop bcao trung bay sua chua  tinh den 1-3-06_TONG DU TOAN CV TAO DAN hoan chinh 4 2 3" xfId="27071"/>
    <cellStyle name="T_danh sach chua nop bcao trung bay sua chua  tinh den 1-3-06_TONG DU TOAN CV TAO DAN hoan chinh 4 3" xfId="27072"/>
    <cellStyle name="T_danh sach chua nop bcao trung bay sua chua  tinh den 1-3-06_TONG DU TOAN CV TAO DAN hoan chinh 4 4" xfId="27073"/>
    <cellStyle name="T_danh sach chua nop bcao trung bay sua chua  tinh den 1-3-06_TONG DU TOAN CV TAO DAN hoan chinh 4 5" xfId="27074"/>
    <cellStyle name="T_danh sach chua nop bcao trung bay sua chua  tinh den 1-3-06_TONG DU TOAN CV TAO DAN hoan chinh 5" xfId="27075"/>
    <cellStyle name="T_danh sach chua nop bcao trung bay sua chua  tinh den 1-3-06_TONG DU TOAN CV TAO DAN hoan chinh 5 2" xfId="27076"/>
    <cellStyle name="T_danh sach chua nop bcao trung bay sua chua  tinh den 1-3-06_TONG DU TOAN CV TAO DAN hoan chinh 5 2 2" xfId="27077"/>
    <cellStyle name="T_danh sach chua nop bcao trung bay sua chua  tinh den 1-3-06_TONG DU TOAN CV TAO DAN hoan chinh 5 2 3" xfId="27078"/>
    <cellStyle name="T_danh sach chua nop bcao trung bay sua chua  tinh den 1-3-06_TONG DU TOAN CV TAO DAN hoan chinh 5 3" xfId="27079"/>
    <cellStyle name="T_danh sach chua nop bcao trung bay sua chua  tinh den 1-3-06_TONG DU TOAN CV TAO DAN hoan chinh 5 4" xfId="27080"/>
    <cellStyle name="T_danh sach chua nop bcao trung bay sua chua  tinh den 1-3-06_TONG DU TOAN CV TAO DAN hoan chinh 5 5" xfId="27081"/>
    <cellStyle name="T_danh sach chua nop bcao trung bay sua chua  tinh den 1-3-06_TONG DU TOAN CV TAO DAN hoan chinh 6" xfId="27082"/>
    <cellStyle name="T_danh sach chua nop bcao trung bay sua chua  tinh den 1-3-06_TONG DU TOAN CV TAO DAN hoan chinh 6 2" xfId="27083"/>
    <cellStyle name="T_danh sach chua nop bcao trung bay sua chua  tinh den 1-3-06_TONG DU TOAN CV TAO DAN hoan chinh 6 2 2" xfId="27084"/>
    <cellStyle name="T_danh sach chua nop bcao trung bay sua chua  tinh den 1-3-06_TONG DU TOAN CV TAO DAN hoan chinh 6 2 3" xfId="27085"/>
    <cellStyle name="T_danh sach chua nop bcao trung bay sua chua  tinh den 1-3-06_TONG DU TOAN CV TAO DAN hoan chinh 6 3" xfId="27086"/>
    <cellStyle name="T_danh sach chua nop bcao trung bay sua chua  tinh den 1-3-06_TONG DU TOAN CV TAO DAN hoan chinh 6 4" xfId="27087"/>
    <cellStyle name="T_danh sach chua nop bcao trung bay sua chua  tinh den 1-3-06_TONG DU TOAN CV TAO DAN hoan chinh 6 5" xfId="27088"/>
    <cellStyle name="T_danh sach chua nop bcao trung bay sua chua  tinh den 1-3-06_TONG DU TOAN CV TAO DAN hoan chinh 7" xfId="27089"/>
    <cellStyle name="T_danh sach chua nop bcao trung bay sua chua  tinh den 1-3-06_TONG DU TOAN CV TAO DAN hoan chinh 7 2" xfId="27090"/>
    <cellStyle name="T_danh sach chua nop bcao trung bay sua chua  tinh den 1-3-06_TONG DU TOAN CV TAO DAN hoan chinh 7 3" xfId="27091"/>
    <cellStyle name="T_danh sach chua nop bcao trung bay sua chua  tinh den 1-3-06_TONG DU TOAN CV TAO DAN hoan chinh 7 4" xfId="27092"/>
    <cellStyle name="T_danh sach chua nop bcao trung bay sua chua  tinh den 1-3-06_TONG DU TOAN CV TAO DAN hoan chinh 8" xfId="27093"/>
    <cellStyle name="T_danh sach chua nop bcao trung bay sua chua  tinh den 1-3-06_TONG DU TOAN CV TAO DAN hoan chinh 8 2" xfId="27094"/>
    <cellStyle name="T_danh sach chua nop bcao trung bay sua chua  tinh den 1-3-06_TONG DU TOAN CV TAO DAN hoan chinh 8 3" xfId="27095"/>
    <cellStyle name="T_danh sach chua nop bcao trung bay sua chua  tinh den 1-3-06_TONG DU TOAN CV TAO DAN hoan chinh 8 4" xfId="27096"/>
    <cellStyle name="T_danh sach chua nop bcao trung bay sua chua  tinh den 1-3-06_TONG DU TOAN CV TAO DAN hoan chinh 9" xfId="27097"/>
    <cellStyle name="T_danh sach chua nop bcao trung bay sua chua  tinh den 1-3-06_TONG DU TOAN CV TAO DAN hoan chinh 9 2" xfId="27098"/>
    <cellStyle name="T_Danh sach KH TB MilkYomilk Yao  Smart chu ky 2-Vinh Thang" xfId="27147"/>
    <cellStyle name="T_Danh sach KH TB MilkYomilk Yao  Smart chu ky 2-Vinh Thang 10" xfId="27148"/>
    <cellStyle name="T_Danh sach KH TB MilkYomilk Yao  Smart chu ky 2-Vinh Thang 10 2" xfId="27149"/>
    <cellStyle name="T_Danh sach KH TB MilkYomilk Yao  Smart chu ky 2-Vinh Thang 10 2 2" xfId="27150"/>
    <cellStyle name="T_Danh sach KH TB MilkYomilk Yao  Smart chu ky 2-Vinh Thang 10 2 3" xfId="27151"/>
    <cellStyle name="T_Danh sach KH TB MilkYomilk Yao  Smart chu ky 2-Vinh Thang 10 3" xfId="27152"/>
    <cellStyle name="T_Danh sach KH TB MilkYomilk Yao  Smart chu ky 2-Vinh Thang 10 4" xfId="27153"/>
    <cellStyle name="T_Danh sach KH TB MilkYomilk Yao  Smart chu ky 2-Vinh Thang 10 5" xfId="27154"/>
    <cellStyle name="T_Danh sach KH TB MilkYomilk Yao  Smart chu ky 2-Vinh Thang 11" xfId="27155"/>
    <cellStyle name="T_Danh sach KH TB MilkYomilk Yao  Smart chu ky 2-Vinh Thang 11 2" xfId="27156"/>
    <cellStyle name="T_Danh sach KH TB MilkYomilk Yao  Smart chu ky 2-Vinh Thang 11 2 2" xfId="27157"/>
    <cellStyle name="T_Danh sach KH TB MilkYomilk Yao  Smart chu ky 2-Vinh Thang 11 2 3" xfId="27158"/>
    <cellStyle name="T_Danh sach KH TB MilkYomilk Yao  Smart chu ky 2-Vinh Thang 11 3" xfId="27159"/>
    <cellStyle name="T_Danh sach KH TB MilkYomilk Yao  Smart chu ky 2-Vinh Thang 11 4" xfId="27160"/>
    <cellStyle name="T_Danh sach KH TB MilkYomilk Yao  Smart chu ky 2-Vinh Thang 11 5" xfId="27161"/>
    <cellStyle name="T_Danh sach KH TB MilkYomilk Yao  Smart chu ky 2-Vinh Thang 12" xfId="27162"/>
    <cellStyle name="T_Danh sach KH TB MilkYomilk Yao  Smart chu ky 2-Vinh Thang 12 2" xfId="27163"/>
    <cellStyle name="T_Danh sach KH TB MilkYomilk Yao  Smart chu ky 2-Vinh Thang 12 3" xfId="27164"/>
    <cellStyle name="T_Danh sach KH TB MilkYomilk Yao  Smart chu ky 2-Vinh Thang 12 4" xfId="27165"/>
    <cellStyle name="T_Danh sach KH TB MilkYomilk Yao  Smart chu ky 2-Vinh Thang 13" xfId="27166"/>
    <cellStyle name="T_Danh sach KH TB MilkYomilk Yao  Smart chu ky 2-Vinh Thang 13 2" xfId="27167"/>
    <cellStyle name="T_Danh sach KH TB MilkYomilk Yao  Smart chu ky 2-Vinh Thang 13 3" xfId="27168"/>
    <cellStyle name="T_Danh sach KH TB MilkYomilk Yao  Smart chu ky 2-Vinh Thang 13 4" xfId="27169"/>
    <cellStyle name="T_Danh sach KH TB MilkYomilk Yao  Smart chu ky 2-Vinh Thang 14" xfId="27170"/>
    <cellStyle name="T_Danh sach KH TB MilkYomilk Yao  Smart chu ky 2-Vinh Thang 14 2" xfId="27171"/>
    <cellStyle name="T_Danh sach KH TB MilkYomilk Yao  Smart chu ky 2-Vinh Thang 15" xfId="27172"/>
    <cellStyle name="T_Danh sach KH TB MilkYomilk Yao  Smart chu ky 2-Vinh Thang 16" xfId="27173"/>
    <cellStyle name="T_Danh sach KH TB MilkYomilk Yao  Smart chu ky 2-Vinh Thang 2" xfId="27174"/>
    <cellStyle name="T_Danh sach KH TB MilkYomilk Yao  Smart chu ky 2-Vinh Thang 2 10" xfId="27175"/>
    <cellStyle name="T_Danh sach KH TB MilkYomilk Yao  Smart chu ky 2-Vinh Thang 2 11" xfId="27176"/>
    <cellStyle name="T_Danh sach KH TB MilkYomilk Yao  Smart chu ky 2-Vinh Thang 2 2" xfId="27177"/>
    <cellStyle name="T_Danh sach KH TB MilkYomilk Yao  Smart chu ky 2-Vinh Thang 2 2 2" xfId="27178"/>
    <cellStyle name="T_Danh sach KH TB MilkYomilk Yao  Smart chu ky 2-Vinh Thang 2 2 2 2" xfId="27179"/>
    <cellStyle name="T_Danh sach KH TB MilkYomilk Yao  Smart chu ky 2-Vinh Thang 2 2 2 3" xfId="27180"/>
    <cellStyle name="T_Danh sach KH TB MilkYomilk Yao  Smart chu ky 2-Vinh Thang 2 2 3" xfId="27181"/>
    <cellStyle name="T_Danh sach KH TB MilkYomilk Yao  Smart chu ky 2-Vinh Thang 2 2 4" xfId="27182"/>
    <cellStyle name="T_Danh sach KH TB MilkYomilk Yao  Smart chu ky 2-Vinh Thang 2 2 5" xfId="27183"/>
    <cellStyle name="T_Danh sach KH TB MilkYomilk Yao  Smart chu ky 2-Vinh Thang 2 3" xfId="27184"/>
    <cellStyle name="T_Danh sach KH TB MilkYomilk Yao  Smart chu ky 2-Vinh Thang 2 3 2" xfId="27185"/>
    <cellStyle name="T_Danh sach KH TB MilkYomilk Yao  Smart chu ky 2-Vinh Thang 2 3 2 2" xfId="27186"/>
    <cellStyle name="T_Danh sach KH TB MilkYomilk Yao  Smart chu ky 2-Vinh Thang 2 3 2 3" xfId="27187"/>
    <cellStyle name="T_Danh sach KH TB MilkYomilk Yao  Smart chu ky 2-Vinh Thang 2 3 3" xfId="27188"/>
    <cellStyle name="T_Danh sach KH TB MilkYomilk Yao  Smart chu ky 2-Vinh Thang 2 3 4" xfId="27189"/>
    <cellStyle name="T_Danh sach KH TB MilkYomilk Yao  Smart chu ky 2-Vinh Thang 2 3 5" xfId="27190"/>
    <cellStyle name="T_Danh sach KH TB MilkYomilk Yao  Smart chu ky 2-Vinh Thang 2 4" xfId="27191"/>
    <cellStyle name="T_Danh sach KH TB MilkYomilk Yao  Smart chu ky 2-Vinh Thang 2 4 2" xfId="27192"/>
    <cellStyle name="T_Danh sach KH TB MilkYomilk Yao  Smart chu ky 2-Vinh Thang 2 4 2 2" xfId="27193"/>
    <cellStyle name="T_Danh sach KH TB MilkYomilk Yao  Smart chu ky 2-Vinh Thang 2 4 2 3" xfId="27194"/>
    <cellStyle name="T_Danh sach KH TB MilkYomilk Yao  Smart chu ky 2-Vinh Thang 2 4 3" xfId="27195"/>
    <cellStyle name="T_Danh sach KH TB MilkYomilk Yao  Smart chu ky 2-Vinh Thang 2 4 4" xfId="27196"/>
    <cellStyle name="T_Danh sach KH TB MilkYomilk Yao  Smart chu ky 2-Vinh Thang 2 4 5" xfId="27197"/>
    <cellStyle name="T_Danh sach KH TB MilkYomilk Yao  Smart chu ky 2-Vinh Thang 2 5" xfId="27198"/>
    <cellStyle name="T_Danh sach KH TB MilkYomilk Yao  Smart chu ky 2-Vinh Thang 2 5 2" xfId="27199"/>
    <cellStyle name="T_Danh sach KH TB MilkYomilk Yao  Smart chu ky 2-Vinh Thang 2 5 2 2" xfId="27200"/>
    <cellStyle name="T_Danh sach KH TB MilkYomilk Yao  Smart chu ky 2-Vinh Thang 2 5 2 3" xfId="27201"/>
    <cellStyle name="T_Danh sach KH TB MilkYomilk Yao  Smart chu ky 2-Vinh Thang 2 5 3" xfId="27202"/>
    <cellStyle name="T_Danh sach KH TB MilkYomilk Yao  Smart chu ky 2-Vinh Thang 2 5 4" xfId="27203"/>
    <cellStyle name="T_Danh sach KH TB MilkYomilk Yao  Smart chu ky 2-Vinh Thang 2 5 5" xfId="27204"/>
    <cellStyle name="T_Danh sach KH TB MilkYomilk Yao  Smart chu ky 2-Vinh Thang 2 6" xfId="27205"/>
    <cellStyle name="T_Danh sach KH TB MilkYomilk Yao  Smart chu ky 2-Vinh Thang 2 6 2" xfId="27206"/>
    <cellStyle name="T_Danh sach KH TB MilkYomilk Yao  Smart chu ky 2-Vinh Thang 2 6 2 2" xfId="27207"/>
    <cellStyle name="T_Danh sach KH TB MilkYomilk Yao  Smart chu ky 2-Vinh Thang 2 6 2 3" xfId="27208"/>
    <cellStyle name="T_Danh sach KH TB MilkYomilk Yao  Smart chu ky 2-Vinh Thang 2 6 3" xfId="27209"/>
    <cellStyle name="T_Danh sach KH TB MilkYomilk Yao  Smart chu ky 2-Vinh Thang 2 6 4" xfId="27210"/>
    <cellStyle name="T_Danh sach KH TB MilkYomilk Yao  Smart chu ky 2-Vinh Thang 2 6 5" xfId="27211"/>
    <cellStyle name="T_Danh sach KH TB MilkYomilk Yao  Smart chu ky 2-Vinh Thang 2 7" xfId="27212"/>
    <cellStyle name="T_Danh sach KH TB MilkYomilk Yao  Smart chu ky 2-Vinh Thang 2 7 2" xfId="27213"/>
    <cellStyle name="T_Danh sach KH TB MilkYomilk Yao  Smart chu ky 2-Vinh Thang 2 7 3" xfId="27214"/>
    <cellStyle name="T_Danh sach KH TB MilkYomilk Yao  Smart chu ky 2-Vinh Thang 2 7 4" xfId="27215"/>
    <cellStyle name="T_Danh sach KH TB MilkYomilk Yao  Smart chu ky 2-Vinh Thang 2 8" xfId="27216"/>
    <cellStyle name="T_Danh sach KH TB MilkYomilk Yao  Smart chu ky 2-Vinh Thang 2 8 2" xfId="27217"/>
    <cellStyle name="T_Danh sach KH TB MilkYomilk Yao  Smart chu ky 2-Vinh Thang 2 8 3" xfId="27218"/>
    <cellStyle name="T_Danh sach KH TB MilkYomilk Yao  Smart chu ky 2-Vinh Thang 2 8 4" xfId="27219"/>
    <cellStyle name="T_Danh sach KH TB MilkYomilk Yao  Smart chu ky 2-Vinh Thang 2 9" xfId="27220"/>
    <cellStyle name="T_Danh sach KH TB MilkYomilk Yao  Smart chu ky 2-Vinh Thang 2 9 2" xfId="27221"/>
    <cellStyle name="T_Danh sach KH TB MilkYomilk Yao  Smart chu ky 2-Vinh Thang 3" xfId="27222"/>
    <cellStyle name="T_Danh sach KH TB MilkYomilk Yao  Smart chu ky 2-Vinh Thang 3 10" xfId="27223"/>
    <cellStyle name="T_Danh sach KH TB MilkYomilk Yao  Smart chu ky 2-Vinh Thang 3 11" xfId="27224"/>
    <cellStyle name="T_Danh sach KH TB MilkYomilk Yao  Smart chu ky 2-Vinh Thang 3 2" xfId="27225"/>
    <cellStyle name="T_Danh sach KH TB MilkYomilk Yao  Smart chu ky 2-Vinh Thang 3 2 2" xfId="27226"/>
    <cellStyle name="T_Danh sach KH TB MilkYomilk Yao  Smart chu ky 2-Vinh Thang 3 2 2 2" xfId="27227"/>
    <cellStyle name="T_Danh sach KH TB MilkYomilk Yao  Smart chu ky 2-Vinh Thang 3 2 2 3" xfId="27228"/>
    <cellStyle name="T_Danh sach KH TB MilkYomilk Yao  Smart chu ky 2-Vinh Thang 3 2 3" xfId="27229"/>
    <cellStyle name="T_Danh sach KH TB MilkYomilk Yao  Smart chu ky 2-Vinh Thang 3 2 4" xfId="27230"/>
    <cellStyle name="T_Danh sach KH TB MilkYomilk Yao  Smart chu ky 2-Vinh Thang 3 2 5" xfId="27231"/>
    <cellStyle name="T_Danh sach KH TB MilkYomilk Yao  Smart chu ky 2-Vinh Thang 3 3" xfId="27232"/>
    <cellStyle name="T_Danh sach KH TB MilkYomilk Yao  Smart chu ky 2-Vinh Thang 3 3 2" xfId="27233"/>
    <cellStyle name="T_Danh sach KH TB MilkYomilk Yao  Smart chu ky 2-Vinh Thang 3 3 2 2" xfId="27234"/>
    <cellStyle name="T_Danh sach KH TB MilkYomilk Yao  Smart chu ky 2-Vinh Thang 3 3 2 3" xfId="27235"/>
    <cellStyle name="T_Danh sach KH TB MilkYomilk Yao  Smart chu ky 2-Vinh Thang 3 3 3" xfId="27236"/>
    <cellStyle name="T_Danh sach KH TB MilkYomilk Yao  Smart chu ky 2-Vinh Thang 3 3 4" xfId="27237"/>
    <cellStyle name="T_Danh sach KH TB MilkYomilk Yao  Smart chu ky 2-Vinh Thang 3 3 5" xfId="27238"/>
    <cellStyle name="T_Danh sach KH TB MilkYomilk Yao  Smart chu ky 2-Vinh Thang 3 4" xfId="27239"/>
    <cellStyle name="T_Danh sach KH TB MilkYomilk Yao  Smart chu ky 2-Vinh Thang 3 4 2" xfId="27240"/>
    <cellStyle name="T_Danh sach KH TB MilkYomilk Yao  Smart chu ky 2-Vinh Thang 3 4 2 2" xfId="27241"/>
    <cellStyle name="T_Danh sach KH TB MilkYomilk Yao  Smart chu ky 2-Vinh Thang 3 4 2 3" xfId="27242"/>
    <cellStyle name="T_Danh sach KH TB MilkYomilk Yao  Smart chu ky 2-Vinh Thang 3 4 3" xfId="27243"/>
    <cellStyle name="T_Danh sach KH TB MilkYomilk Yao  Smart chu ky 2-Vinh Thang 3 4 4" xfId="27244"/>
    <cellStyle name="T_Danh sach KH TB MilkYomilk Yao  Smart chu ky 2-Vinh Thang 3 4 5" xfId="27245"/>
    <cellStyle name="T_Danh sach KH TB MilkYomilk Yao  Smart chu ky 2-Vinh Thang 3 5" xfId="27246"/>
    <cellStyle name="T_Danh sach KH TB MilkYomilk Yao  Smart chu ky 2-Vinh Thang 3 5 2" xfId="27247"/>
    <cellStyle name="T_Danh sach KH TB MilkYomilk Yao  Smart chu ky 2-Vinh Thang 3 5 2 2" xfId="27248"/>
    <cellStyle name="T_Danh sach KH TB MilkYomilk Yao  Smart chu ky 2-Vinh Thang 3 5 2 3" xfId="27249"/>
    <cellStyle name="T_Danh sach KH TB MilkYomilk Yao  Smart chu ky 2-Vinh Thang 3 5 3" xfId="27250"/>
    <cellStyle name="T_Danh sach KH TB MilkYomilk Yao  Smart chu ky 2-Vinh Thang 3 5 4" xfId="27251"/>
    <cellStyle name="T_Danh sach KH TB MilkYomilk Yao  Smart chu ky 2-Vinh Thang 3 5 5" xfId="27252"/>
    <cellStyle name="T_Danh sach KH TB MilkYomilk Yao  Smart chu ky 2-Vinh Thang 3 6" xfId="27253"/>
    <cellStyle name="T_Danh sach KH TB MilkYomilk Yao  Smart chu ky 2-Vinh Thang 3 6 2" xfId="27254"/>
    <cellStyle name="T_Danh sach KH TB MilkYomilk Yao  Smart chu ky 2-Vinh Thang 3 6 2 2" xfId="27255"/>
    <cellStyle name="T_Danh sach KH TB MilkYomilk Yao  Smart chu ky 2-Vinh Thang 3 6 2 3" xfId="27256"/>
    <cellStyle name="T_Danh sach KH TB MilkYomilk Yao  Smart chu ky 2-Vinh Thang 3 6 3" xfId="27257"/>
    <cellStyle name="T_Danh sach KH TB MilkYomilk Yao  Smart chu ky 2-Vinh Thang 3 6 4" xfId="27258"/>
    <cellStyle name="T_Danh sach KH TB MilkYomilk Yao  Smart chu ky 2-Vinh Thang 3 6 5" xfId="27259"/>
    <cellStyle name="T_Danh sach KH TB MilkYomilk Yao  Smart chu ky 2-Vinh Thang 3 7" xfId="27260"/>
    <cellStyle name="T_Danh sach KH TB MilkYomilk Yao  Smart chu ky 2-Vinh Thang 3 7 2" xfId="27261"/>
    <cellStyle name="T_Danh sach KH TB MilkYomilk Yao  Smart chu ky 2-Vinh Thang 3 7 3" xfId="27262"/>
    <cellStyle name="T_Danh sach KH TB MilkYomilk Yao  Smart chu ky 2-Vinh Thang 3 7 4" xfId="27263"/>
    <cellStyle name="T_Danh sach KH TB MilkYomilk Yao  Smart chu ky 2-Vinh Thang 3 8" xfId="27264"/>
    <cellStyle name="T_Danh sach KH TB MilkYomilk Yao  Smart chu ky 2-Vinh Thang 3 8 2" xfId="27265"/>
    <cellStyle name="T_Danh sach KH TB MilkYomilk Yao  Smart chu ky 2-Vinh Thang 3 8 3" xfId="27266"/>
    <cellStyle name="T_Danh sach KH TB MilkYomilk Yao  Smart chu ky 2-Vinh Thang 3 8 4" xfId="27267"/>
    <cellStyle name="T_Danh sach KH TB MilkYomilk Yao  Smart chu ky 2-Vinh Thang 3 9" xfId="27268"/>
    <cellStyle name="T_Danh sach KH TB MilkYomilk Yao  Smart chu ky 2-Vinh Thang 3 9 2" xfId="27269"/>
    <cellStyle name="T_Danh sach KH TB MilkYomilk Yao  Smart chu ky 2-Vinh Thang 4" xfId="27270"/>
    <cellStyle name="T_Danh sach KH TB MilkYomilk Yao  Smart chu ky 2-Vinh Thang 4 10" xfId="27271"/>
    <cellStyle name="T_Danh sach KH TB MilkYomilk Yao  Smart chu ky 2-Vinh Thang 4 11" xfId="27272"/>
    <cellStyle name="T_Danh sach KH TB MilkYomilk Yao  Smart chu ky 2-Vinh Thang 4 2" xfId="27273"/>
    <cellStyle name="T_Danh sach KH TB MilkYomilk Yao  Smart chu ky 2-Vinh Thang 4 2 2" xfId="27274"/>
    <cellStyle name="T_Danh sach KH TB MilkYomilk Yao  Smart chu ky 2-Vinh Thang 4 2 2 2" xfId="27275"/>
    <cellStyle name="T_Danh sach KH TB MilkYomilk Yao  Smart chu ky 2-Vinh Thang 4 2 2 3" xfId="27276"/>
    <cellStyle name="T_Danh sach KH TB MilkYomilk Yao  Smart chu ky 2-Vinh Thang 4 2 3" xfId="27277"/>
    <cellStyle name="T_Danh sach KH TB MilkYomilk Yao  Smart chu ky 2-Vinh Thang 4 2 4" xfId="27278"/>
    <cellStyle name="T_Danh sach KH TB MilkYomilk Yao  Smart chu ky 2-Vinh Thang 4 2 5" xfId="27279"/>
    <cellStyle name="T_Danh sach KH TB MilkYomilk Yao  Smart chu ky 2-Vinh Thang 4 3" xfId="27280"/>
    <cellStyle name="T_Danh sach KH TB MilkYomilk Yao  Smart chu ky 2-Vinh Thang 4 3 2" xfId="27281"/>
    <cellStyle name="T_Danh sach KH TB MilkYomilk Yao  Smart chu ky 2-Vinh Thang 4 3 2 2" xfId="27282"/>
    <cellStyle name="T_Danh sach KH TB MilkYomilk Yao  Smart chu ky 2-Vinh Thang 4 3 2 3" xfId="27283"/>
    <cellStyle name="T_Danh sach KH TB MilkYomilk Yao  Smart chu ky 2-Vinh Thang 4 3 3" xfId="27284"/>
    <cellStyle name="T_Danh sach KH TB MilkYomilk Yao  Smart chu ky 2-Vinh Thang 4 3 4" xfId="27285"/>
    <cellStyle name="T_Danh sach KH TB MilkYomilk Yao  Smart chu ky 2-Vinh Thang 4 3 5" xfId="27286"/>
    <cellStyle name="T_Danh sach KH TB MilkYomilk Yao  Smart chu ky 2-Vinh Thang 4 4" xfId="27287"/>
    <cellStyle name="T_Danh sach KH TB MilkYomilk Yao  Smart chu ky 2-Vinh Thang 4 4 2" xfId="27288"/>
    <cellStyle name="T_Danh sach KH TB MilkYomilk Yao  Smart chu ky 2-Vinh Thang 4 4 2 2" xfId="27289"/>
    <cellStyle name="T_Danh sach KH TB MilkYomilk Yao  Smart chu ky 2-Vinh Thang 4 4 2 3" xfId="27290"/>
    <cellStyle name="T_Danh sach KH TB MilkYomilk Yao  Smart chu ky 2-Vinh Thang 4 4 3" xfId="27291"/>
    <cellStyle name="T_Danh sach KH TB MilkYomilk Yao  Smart chu ky 2-Vinh Thang 4 4 4" xfId="27292"/>
    <cellStyle name="T_Danh sach KH TB MilkYomilk Yao  Smart chu ky 2-Vinh Thang 4 4 5" xfId="27293"/>
    <cellStyle name="T_Danh sach KH TB MilkYomilk Yao  Smart chu ky 2-Vinh Thang 4 5" xfId="27294"/>
    <cellStyle name="T_Danh sach KH TB MilkYomilk Yao  Smart chu ky 2-Vinh Thang 4 5 2" xfId="27295"/>
    <cellStyle name="T_Danh sach KH TB MilkYomilk Yao  Smart chu ky 2-Vinh Thang 4 5 2 2" xfId="27296"/>
    <cellStyle name="T_Danh sach KH TB MilkYomilk Yao  Smart chu ky 2-Vinh Thang 4 5 2 3" xfId="27297"/>
    <cellStyle name="T_Danh sach KH TB MilkYomilk Yao  Smart chu ky 2-Vinh Thang 4 5 3" xfId="27298"/>
    <cellStyle name="T_Danh sach KH TB MilkYomilk Yao  Smart chu ky 2-Vinh Thang 4 5 4" xfId="27299"/>
    <cellStyle name="T_Danh sach KH TB MilkYomilk Yao  Smart chu ky 2-Vinh Thang 4 5 5" xfId="27300"/>
    <cellStyle name="T_Danh sach KH TB MilkYomilk Yao  Smart chu ky 2-Vinh Thang 4 6" xfId="27301"/>
    <cellStyle name="T_Danh sach KH TB MilkYomilk Yao  Smart chu ky 2-Vinh Thang 4 6 2" xfId="27302"/>
    <cellStyle name="T_Danh sach KH TB MilkYomilk Yao  Smart chu ky 2-Vinh Thang 4 6 2 2" xfId="27303"/>
    <cellStyle name="T_Danh sach KH TB MilkYomilk Yao  Smart chu ky 2-Vinh Thang 4 6 2 3" xfId="27304"/>
    <cellStyle name="T_Danh sach KH TB MilkYomilk Yao  Smart chu ky 2-Vinh Thang 4 6 3" xfId="27305"/>
    <cellStyle name="T_Danh sach KH TB MilkYomilk Yao  Smart chu ky 2-Vinh Thang 4 6 4" xfId="27306"/>
    <cellStyle name="T_Danh sach KH TB MilkYomilk Yao  Smart chu ky 2-Vinh Thang 4 6 5" xfId="27307"/>
    <cellStyle name="T_Danh sach KH TB MilkYomilk Yao  Smart chu ky 2-Vinh Thang 4 7" xfId="27308"/>
    <cellStyle name="T_Danh sach KH TB MilkYomilk Yao  Smart chu ky 2-Vinh Thang 4 7 2" xfId="27309"/>
    <cellStyle name="T_Danh sach KH TB MilkYomilk Yao  Smart chu ky 2-Vinh Thang 4 7 3" xfId="27310"/>
    <cellStyle name="T_Danh sach KH TB MilkYomilk Yao  Smart chu ky 2-Vinh Thang 4 7 4" xfId="27311"/>
    <cellStyle name="T_Danh sach KH TB MilkYomilk Yao  Smart chu ky 2-Vinh Thang 4 8" xfId="27312"/>
    <cellStyle name="T_Danh sach KH TB MilkYomilk Yao  Smart chu ky 2-Vinh Thang 4 8 2" xfId="27313"/>
    <cellStyle name="T_Danh sach KH TB MilkYomilk Yao  Smart chu ky 2-Vinh Thang 4 8 3" xfId="27314"/>
    <cellStyle name="T_Danh sach KH TB MilkYomilk Yao  Smart chu ky 2-Vinh Thang 4 8 4" xfId="27315"/>
    <cellStyle name="T_Danh sach KH TB MilkYomilk Yao  Smart chu ky 2-Vinh Thang 4 9" xfId="27316"/>
    <cellStyle name="T_Danh sach KH TB MilkYomilk Yao  Smart chu ky 2-Vinh Thang 4 9 2" xfId="27317"/>
    <cellStyle name="T_Danh sach KH TB MilkYomilk Yao  Smart chu ky 2-Vinh Thang 5" xfId="27318"/>
    <cellStyle name="T_Danh sach KH TB MilkYomilk Yao  Smart chu ky 2-Vinh Thang 5 10" xfId="27319"/>
    <cellStyle name="T_Danh sach KH TB MilkYomilk Yao  Smart chu ky 2-Vinh Thang 5 11" xfId="27320"/>
    <cellStyle name="T_Danh sach KH TB MilkYomilk Yao  Smart chu ky 2-Vinh Thang 5 2" xfId="27321"/>
    <cellStyle name="T_Danh sach KH TB MilkYomilk Yao  Smart chu ky 2-Vinh Thang 5 2 2" xfId="27322"/>
    <cellStyle name="T_Danh sach KH TB MilkYomilk Yao  Smart chu ky 2-Vinh Thang 5 2 2 2" xfId="27323"/>
    <cellStyle name="T_Danh sach KH TB MilkYomilk Yao  Smart chu ky 2-Vinh Thang 5 2 2 3" xfId="27324"/>
    <cellStyle name="T_Danh sach KH TB MilkYomilk Yao  Smart chu ky 2-Vinh Thang 5 2 3" xfId="27325"/>
    <cellStyle name="T_Danh sach KH TB MilkYomilk Yao  Smart chu ky 2-Vinh Thang 5 2 4" xfId="27326"/>
    <cellStyle name="T_Danh sach KH TB MilkYomilk Yao  Smart chu ky 2-Vinh Thang 5 2 5" xfId="27327"/>
    <cellStyle name="T_Danh sach KH TB MilkYomilk Yao  Smart chu ky 2-Vinh Thang 5 3" xfId="27328"/>
    <cellStyle name="T_Danh sach KH TB MilkYomilk Yao  Smart chu ky 2-Vinh Thang 5 3 2" xfId="27329"/>
    <cellStyle name="T_Danh sach KH TB MilkYomilk Yao  Smart chu ky 2-Vinh Thang 5 3 2 2" xfId="27330"/>
    <cellStyle name="T_Danh sach KH TB MilkYomilk Yao  Smart chu ky 2-Vinh Thang 5 3 2 3" xfId="27331"/>
    <cellStyle name="T_Danh sach KH TB MilkYomilk Yao  Smart chu ky 2-Vinh Thang 5 3 3" xfId="27332"/>
    <cellStyle name="T_Danh sach KH TB MilkYomilk Yao  Smart chu ky 2-Vinh Thang 5 3 4" xfId="27333"/>
    <cellStyle name="T_Danh sach KH TB MilkYomilk Yao  Smart chu ky 2-Vinh Thang 5 3 5" xfId="27334"/>
    <cellStyle name="T_Danh sach KH TB MilkYomilk Yao  Smart chu ky 2-Vinh Thang 5 4" xfId="27335"/>
    <cellStyle name="T_Danh sach KH TB MilkYomilk Yao  Smart chu ky 2-Vinh Thang 5 4 2" xfId="27336"/>
    <cellStyle name="T_Danh sach KH TB MilkYomilk Yao  Smart chu ky 2-Vinh Thang 5 4 2 2" xfId="27337"/>
    <cellStyle name="T_Danh sach KH TB MilkYomilk Yao  Smart chu ky 2-Vinh Thang 5 4 2 3" xfId="27338"/>
    <cellStyle name="T_Danh sach KH TB MilkYomilk Yao  Smart chu ky 2-Vinh Thang 5 4 3" xfId="27339"/>
    <cellStyle name="T_Danh sach KH TB MilkYomilk Yao  Smart chu ky 2-Vinh Thang 5 4 4" xfId="27340"/>
    <cellStyle name="T_Danh sach KH TB MilkYomilk Yao  Smart chu ky 2-Vinh Thang 5 4 5" xfId="27341"/>
    <cellStyle name="T_Danh sach KH TB MilkYomilk Yao  Smart chu ky 2-Vinh Thang 5 5" xfId="27342"/>
    <cellStyle name="T_Danh sach KH TB MilkYomilk Yao  Smart chu ky 2-Vinh Thang 5 5 2" xfId="27343"/>
    <cellStyle name="T_Danh sach KH TB MilkYomilk Yao  Smart chu ky 2-Vinh Thang 5 5 2 2" xfId="27344"/>
    <cellStyle name="T_Danh sach KH TB MilkYomilk Yao  Smart chu ky 2-Vinh Thang 5 5 2 3" xfId="27345"/>
    <cellStyle name="T_Danh sach KH TB MilkYomilk Yao  Smart chu ky 2-Vinh Thang 5 5 3" xfId="27346"/>
    <cellStyle name="T_Danh sach KH TB MilkYomilk Yao  Smart chu ky 2-Vinh Thang 5 5 4" xfId="27347"/>
    <cellStyle name="T_Danh sach KH TB MilkYomilk Yao  Smart chu ky 2-Vinh Thang 5 5 5" xfId="27348"/>
    <cellStyle name="T_Danh sach KH TB MilkYomilk Yao  Smart chu ky 2-Vinh Thang 5 6" xfId="27349"/>
    <cellStyle name="T_Danh sach KH TB MilkYomilk Yao  Smart chu ky 2-Vinh Thang 5 6 2" xfId="27350"/>
    <cellStyle name="T_Danh sach KH TB MilkYomilk Yao  Smart chu ky 2-Vinh Thang 5 6 2 2" xfId="27351"/>
    <cellStyle name="T_Danh sach KH TB MilkYomilk Yao  Smart chu ky 2-Vinh Thang 5 6 2 3" xfId="27352"/>
    <cellStyle name="T_Danh sach KH TB MilkYomilk Yao  Smart chu ky 2-Vinh Thang 5 6 3" xfId="27353"/>
    <cellStyle name="T_Danh sach KH TB MilkYomilk Yao  Smart chu ky 2-Vinh Thang 5 6 4" xfId="27354"/>
    <cellStyle name="T_Danh sach KH TB MilkYomilk Yao  Smart chu ky 2-Vinh Thang 5 6 5" xfId="27355"/>
    <cellStyle name="T_Danh sach KH TB MilkYomilk Yao  Smart chu ky 2-Vinh Thang 5 7" xfId="27356"/>
    <cellStyle name="T_Danh sach KH TB MilkYomilk Yao  Smart chu ky 2-Vinh Thang 5 7 2" xfId="27357"/>
    <cellStyle name="T_Danh sach KH TB MilkYomilk Yao  Smart chu ky 2-Vinh Thang 5 7 3" xfId="27358"/>
    <cellStyle name="T_Danh sach KH TB MilkYomilk Yao  Smart chu ky 2-Vinh Thang 5 7 4" xfId="27359"/>
    <cellStyle name="T_Danh sach KH TB MilkYomilk Yao  Smart chu ky 2-Vinh Thang 5 8" xfId="27360"/>
    <cellStyle name="T_Danh sach KH TB MilkYomilk Yao  Smart chu ky 2-Vinh Thang 5 8 2" xfId="27361"/>
    <cellStyle name="T_Danh sach KH TB MilkYomilk Yao  Smart chu ky 2-Vinh Thang 5 8 3" xfId="27362"/>
    <cellStyle name="T_Danh sach KH TB MilkYomilk Yao  Smart chu ky 2-Vinh Thang 5 8 4" xfId="27363"/>
    <cellStyle name="T_Danh sach KH TB MilkYomilk Yao  Smart chu ky 2-Vinh Thang 5 9" xfId="27364"/>
    <cellStyle name="T_Danh sach KH TB MilkYomilk Yao  Smart chu ky 2-Vinh Thang 5 9 2" xfId="27365"/>
    <cellStyle name="T_Danh sach KH TB MilkYomilk Yao  Smart chu ky 2-Vinh Thang 6" xfId="27366"/>
    <cellStyle name="T_Danh sach KH TB MilkYomilk Yao  Smart chu ky 2-Vinh Thang 6 10" xfId="27367"/>
    <cellStyle name="T_Danh sach KH TB MilkYomilk Yao  Smart chu ky 2-Vinh Thang 6 11" xfId="27368"/>
    <cellStyle name="T_Danh sach KH TB MilkYomilk Yao  Smart chu ky 2-Vinh Thang 6 2" xfId="27369"/>
    <cellStyle name="T_Danh sach KH TB MilkYomilk Yao  Smart chu ky 2-Vinh Thang 6 2 2" xfId="27370"/>
    <cellStyle name="T_Danh sach KH TB MilkYomilk Yao  Smart chu ky 2-Vinh Thang 6 2 2 2" xfId="27371"/>
    <cellStyle name="T_Danh sach KH TB MilkYomilk Yao  Smart chu ky 2-Vinh Thang 6 2 2 3" xfId="27372"/>
    <cellStyle name="T_Danh sach KH TB MilkYomilk Yao  Smart chu ky 2-Vinh Thang 6 2 3" xfId="27373"/>
    <cellStyle name="T_Danh sach KH TB MilkYomilk Yao  Smart chu ky 2-Vinh Thang 6 2 4" xfId="27374"/>
    <cellStyle name="T_Danh sach KH TB MilkYomilk Yao  Smart chu ky 2-Vinh Thang 6 2 5" xfId="27375"/>
    <cellStyle name="T_Danh sach KH TB MilkYomilk Yao  Smart chu ky 2-Vinh Thang 6 3" xfId="27376"/>
    <cellStyle name="T_Danh sach KH TB MilkYomilk Yao  Smart chu ky 2-Vinh Thang 6 3 2" xfId="27377"/>
    <cellStyle name="T_Danh sach KH TB MilkYomilk Yao  Smart chu ky 2-Vinh Thang 6 3 2 2" xfId="27378"/>
    <cellStyle name="T_Danh sach KH TB MilkYomilk Yao  Smart chu ky 2-Vinh Thang 6 3 2 3" xfId="27379"/>
    <cellStyle name="T_Danh sach KH TB MilkYomilk Yao  Smart chu ky 2-Vinh Thang 6 3 3" xfId="27380"/>
    <cellStyle name="T_Danh sach KH TB MilkYomilk Yao  Smart chu ky 2-Vinh Thang 6 3 4" xfId="27381"/>
    <cellStyle name="T_Danh sach KH TB MilkYomilk Yao  Smart chu ky 2-Vinh Thang 6 3 5" xfId="27382"/>
    <cellStyle name="T_Danh sach KH TB MilkYomilk Yao  Smart chu ky 2-Vinh Thang 6 4" xfId="27383"/>
    <cellStyle name="T_Danh sach KH TB MilkYomilk Yao  Smart chu ky 2-Vinh Thang 6 4 2" xfId="27384"/>
    <cellStyle name="T_Danh sach KH TB MilkYomilk Yao  Smart chu ky 2-Vinh Thang 6 4 2 2" xfId="27385"/>
    <cellStyle name="T_Danh sach KH TB MilkYomilk Yao  Smart chu ky 2-Vinh Thang 6 4 2 3" xfId="27386"/>
    <cellStyle name="T_Danh sach KH TB MilkYomilk Yao  Smart chu ky 2-Vinh Thang 6 4 3" xfId="27387"/>
    <cellStyle name="T_Danh sach KH TB MilkYomilk Yao  Smart chu ky 2-Vinh Thang 6 4 4" xfId="27388"/>
    <cellStyle name="T_Danh sach KH TB MilkYomilk Yao  Smart chu ky 2-Vinh Thang 6 4 5" xfId="27389"/>
    <cellStyle name="T_Danh sach KH TB MilkYomilk Yao  Smart chu ky 2-Vinh Thang 6 5" xfId="27390"/>
    <cellStyle name="T_Danh sach KH TB MilkYomilk Yao  Smart chu ky 2-Vinh Thang 6 5 2" xfId="27391"/>
    <cellStyle name="T_Danh sach KH TB MilkYomilk Yao  Smart chu ky 2-Vinh Thang 6 5 2 2" xfId="27392"/>
    <cellStyle name="T_Danh sach KH TB MilkYomilk Yao  Smart chu ky 2-Vinh Thang 6 5 2 3" xfId="27393"/>
    <cellStyle name="T_Danh sach KH TB MilkYomilk Yao  Smart chu ky 2-Vinh Thang 6 5 3" xfId="27394"/>
    <cellStyle name="T_Danh sach KH TB MilkYomilk Yao  Smart chu ky 2-Vinh Thang 6 5 4" xfId="27395"/>
    <cellStyle name="T_Danh sach KH TB MilkYomilk Yao  Smart chu ky 2-Vinh Thang 6 5 5" xfId="27396"/>
    <cellStyle name="T_Danh sach KH TB MilkYomilk Yao  Smart chu ky 2-Vinh Thang 6 6" xfId="27397"/>
    <cellStyle name="T_Danh sach KH TB MilkYomilk Yao  Smart chu ky 2-Vinh Thang 6 6 2" xfId="27398"/>
    <cellStyle name="T_Danh sach KH TB MilkYomilk Yao  Smart chu ky 2-Vinh Thang 6 6 2 2" xfId="27399"/>
    <cellStyle name="T_Danh sach KH TB MilkYomilk Yao  Smart chu ky 2-Vinh Thang 6 6 2 3" xfId="27400"/>
    <cellStyle name="T_Danh sach KH TB MilkYomilk Yao  Smart chu ky 2-Vinh Thang 6 6 3" xfId="27401"/>
    <cellStyle name="T_Danh sach KH TB MilkYomilk Yao  Smart chu ky 2-Vinh Thang 6 6 4" xfId="27402"/>
    <cellStyle name="T_Danh sach KH TB MilkYomilk Yao  Smart chu ky 2-Vinh Thang 6 6 5" xfId="27403"/>
    <cellStyle name="T_Danh sach KH TB MilkYomilk Yao  Smart chu ky 2-Vinh Thang 6 7" xfId="27404"/>
    <cellStyle name="T_Danh sach KH TB MilkYomilk Yao  Smart chu ky 2-Vinh Thang 6 7 2" xfId="27405"/>
    <cellStyle name="T_Danh sach KH TB MilkYomilk Yao  Smart chu ky 2-Vinh Thang 6 7 3" xfId="27406"/>
    <cellStyle name="T_Danh sach KH TB MilkYomilk Yao  Smart chu ky 2-Vinh Thang 6 7 4" xfId="27407"/>
    <cellStyle name="T_Danh sach KH TB MilkYomilk Yao  Smart chu ky 2-Vinh Thang 6 8" xfId="27408"/>
    <cellStyle name="T_Danh sach KH TB MilkYomilk Yao  Smart chu ky 2-Vinh Thang 6 8 2" xfId="27409"/>
    <cellStyle name="T_Danh sach KH TB MilkYomilk Yao  Smart chu ky 2-Vinh Thang 6 8 3" xfId="27410"/>
    <cellStyle name="T_Danh sach KH TB MilkYomilk Yao  Smart chu ky 2-Vinh Thang 6 8 4" xfId="27411"/>
    <cellStyle name="T_Danh sach KH TB MilkYomilk Yao  Smart chu ky 2-Vinh Thang 6 9" xfId="27412"/>
    <cellStyle name="T_Danh sach KH TB MilkYomilk Yao  Smart chu ky 2-Vinh Thang 6 9 2" xfId="27413"/>
    <cellStyle name="T_Danh sach KH TB MilkYomilk Yao  Smart chu ky 2-Vinh Thang 7" xfId="27414"/>
    <cellStyle name="T_Danh sach KH TB MilkYomilk Yao  Smart chu ky 2-Vinh Thang 7 2" xfId="27415"/>
    <cellStyle name="T_Danh sach KH TB MilkYomilk Yao  Smart chu ky 2-Vinh Thang 7 2 2" xfId="27416"/>
    <cellStyle name="T_Danh sach KH TB MilkYomilk Yao  Smart chu ky 2-Vinh Thang 7 2 3" xfId="27417"/>
    <cellStyle name="T_Danh sach KH TB MilkYomilk Yao  Smart chu ky 2-Vinh Thang 7 3" xfId="27418"/>
    <cellStyle name="T_Danh sach KH TB MilkYomilk Yao  Smart chu ky 2-Vinh Thang 7 4" xfId="27419"/>
    <cellStyle name="T_Danh sach KH TB MilkYomilk Yao  Smart chu ky 2-Vinh Thang 7 5" xfId="27420"/>
    <cellStyle name="T_Danh sach KH TB MilkYomilk Yao  Smart chu ky 2-Vinh Thang 8" xfId="27421"/>
    <cellStyle name="T_Danh sach KH TB MilkYomilk Yao  Smart chu ky 2-Vinh Thang 8 2" xfId="27422"/>
    <cellStyle name="T_Danh sach KH TB MilkYomilk Yao  Smart chu ky 2-Vinh Thang 8 2 2" xfId="27423"/>
    <cellStyle name="T_Danh sach KH TB MilkYomilk Yao  Smart chu ky 2-Vinh Thang 8 2 3" xfId="27424"/>
    <cellStyle name="T_Danh sach KH TB MilkYomilk Yao  Smart chu ky 2-Vinh Thang 8 3" xfId="27425"/>
    <cellStyle name="T_Danh sach KH TB MilkYomilk Yao  Smart chu ky 2-Vinh Thang 8 4" xfId="27426"/>
    <cellStyle name="T_Danh sach KH TB MilkYomilk Yao  Smart chu ky 2-Vinh Thang 8 5" xfId="27427"/>
    <cellStyle name="T_Danh sach KH TB MilkYomilk Yao  Smart chu ky 2-Vinh Thang 9" xfId="27428"/>
    <cellStyle name="T_Danh sach KH TB MilkYomilk Yao  Smart chu ky 2-Vinh Thang 9 2" xfId="27429"/>
    <cellStyle name="T_Danh sach KH TB MilkYomilk Yao  Smart chu ky 2-Vinh Thang 9 2 2" xfId="27430"/>
    <cellStyle name="T_Danh sach KH TB MilkYomilk Yao  Smart chu ky 2-Vinh Thang 9 2 3" xfId="27431"/>
    <cellStyle name="T_Danh sach KH TB MilkYomilk Yao  Smart chu ky 2-Vinh Thang 9 3" xfId="27432"/>
    <cellStyle name="T_Danh sach KH TB MilkYomilk Yao  Smart chu ky 2-Vinh Thang 9 4" xfId="27433"/>
    <cellStyle name="T_Danh sach KH TB MilkYomilk Yao  Smart chu ky 2-Vinh Thang 9 5" xfId="27434"/>
    <cellStyle name="T_Danh sach KH TB MilkYomilk Yao  Smart chu ky 2-Vinh Thang_CAY XANH" xfId="27435"/>
    <cellStyle name="T_Danh sach KH TB MilkYomilk Yao  Smart chu ky 2-Vinh Thang_CAY XANH 10" xfId="27436"/>
    <cellStyle name="T_Danh sach KH TB MilkYomilk Yao  Smart chu ky 2-Vinh Thang_CAY XANH 11" xfId="27437"/>
    <cellStyle name="T_Danh sach KH TB MilkYomilk Yao  Smart chu ky 2-Vinh Thang_CAY XANH 2" xfId="27438"/>
    <cellStyle name="T_Danh sach KH TB MilkYomilk Yao  Smart chu ky 2-Vinh Thang_CAY XANH 2 2" xfId="27439"/>
    <cellStyle name="T_Danh sach KH TB MilkYomilk Yao  Smart chu ky 2-Vinh Thang_CAY XANH 2 2 2" xfId="27440"/>
    <cellStyle name="T_Danh sach KH TB MilkYomilk Yao  Smart chu ky 2-Vinh Thang_CAY XANH 2 2 3" xfId="27441"/>
    <cellStyle name="T_Danh sach KH TB MilkYomilk Yao  Smart chu ky 2-Vinh Thang_CAY XANH 2 3" xfId="27442"/>
    <cellStyle name="T_Danh sach KH TB MilkYomilk Yao  Smart chu ky 2-Vinh Thang_CAY XANH 2 4" xfId="27443"/>
    <cellStyle name="T_Danh sach KH TB MilkYomilk Yao  Smart chu ky 2-Vinh Thang_CAY XANH 2 5" xfId="27444"/>
    <cellStyle name="T_Danh sach KH TB MilkYomilk Yao  Smart chu ky 2-Vinh Thang_CAY XANH 3" xfId="27445"/>
    <cellStyle name="T_Danh sach KH TB MilkYomilk Yao  Smart chu ky 2-Vinh Thang_CAY XANH 3 2" xfId="27446"/>
    <cellStyle name="T_Danh sach KH TB MilkYomilk Yao  Smart chu ky 2-Vinh Thang_CAY XANH 3 2 2" xfId="27447"/>
    <cellStyle name="T_Danh sach KH TB MilkYomilk Yao  Smart chu ky 2-Vinh Thang_CAY XANH 3 2 3" xfId="27448"/>
    <cellStyle name="T_Danh sach KH TB MilkYomilk Yao  Smart chu ky 2-Vinh Thang_CAY XANH 3 3" xfId="27449"/>
    <cellStyle name="T_Danh sach KH TB MilkYomilk Yao  Smart chu ky 2-Vinh Thang_CAY XANH 3 4" xfId="27450"/>
    <cellStyle name="T_Danh sach KH TB MilkYomilk Yao  Smart chu ky 2-Vinh Thang_CAY XANH 3 5" xfId="27451"/>
    <cellStyle name="T_Danh sach KH TB MilkYomilk Yao  Smart chu ky 2-Vinh Thang_CAY XANH 4" xfId="27452"/>
    <cellStyle name="T_Danh sach KH TB MilkYomilk Yao  Smart chu ky 2-Vinh Thang_CAY XANH 4 2" xfId="27453"/>
    <cellStyle name="T_Danh sach KH TB MilkYomilk Yao  Smart chu ky 2-Vinh Thang_CAY XANH 4 2 2" xfId="27454"/>
    <cellStyle name="T_Danh sach KH TB MilkYomilk Yao  Smart chu ky 2-Vinh Thang_CAY XANH 4 2 3" xfId="27455"/>
    <cellStyle name="T_Danh sach KH TB MilkYomilk Yao  Smart chu ky 2-Vinh Thang_CAY XANH 4 3" xfId="27456"/>
    <cellStyle name="T_Danh sach KH TB MilkYomilk Yao  Smart chu ky 2-Vinh Thang_CAY XANH 4 4" xfId="27457"/>
    <cellStyle name="T_Danh sach KH TB MilkYomilk Yao  Smart chu ky 2-Vinh Thang_CAY XANH 4 5" xfId="27458"/>
    <cellStyle name="T_Danh sach KH TB MilkYomilk Yao  Smart chu ky 2-Vinh Thang_CAY XANH 5" xfId="27459"/>
    <cellStyle name="T_Danh sach KH TB MilkYomilk Yao  Smart chu ky 2-Vinh Thang_CAY XANH 5 2" xfId="27460"/>
    <cellStyle name="T_Danh sach KH TB MilkYomilk Yao  Smart chu ky 2-Vinh Thang_CAY XANH 5 2 2" xfId="27461"/>
    <cellStyle name="T_Danh sach KH TB MilkYomilk Yao  Smart chu ky 2-Vinh Thang_CAY XANH 5 2 3" xfId="27462"/>
    <cellStyle name="T_Danh sach KH TB MilkYomilk Yao  Smart chu ky 2-Vinh Thang_CAY XANH 5 3" xfId="27463"/>
    <cellStyle name="T_Danh sach KH TB MilkYomilk Yao  Smart chu ky 2-Vinh Thang_CAY XANH 5 4" xfId="27464"/>
    <cellStyle name="T_Danh sach KH TB MilkYomilk Yao  Smart chu ky 2-Vinh Thang_CAY XANH 5 5" xfId="27465"/>
    <cellStyle name="T_Danh sach KH TB MilkYomilk Yao  Smart chu ky 2-Vinh Thang_CAY XANH 6" xfId="27466"/>
    <cellStyle name="T_Danh sach KH TB MilkYomilk Yao  Smart chu ky 2-Vinh Thang_CAY XANH 6 2" xfId="27467"/>
    <cellStyle name="T_Danh sach KH TB MilkYomilk Yao  Smart chu ky 2-Vinh Thang_CAY XANH 6 2 2" xfId="27468"/>
    <cellStyle name="T_Danh sach KH TB MilkYomilk Yao  Smart chu ky 2-Vinh Thang_CAY XANH 6 2 3" xfId="27469"/>
    <cellStyle name="T_Danh sach KH TB MilkYomilk Yao  Smart chu ky 2-Vinh Thang_CAY XANH 6 3" xfId="27470"/>
    <cellStyle name="T_Danh sach KH TB MilkYomilk Yao  Smart chu ky 2-Vinh Thang_CAY XANH 6 4" xfId="27471"/>
    <cellStyle name="T_Danh sach KH TB MilkYomilk Yao  Smart chu ky 2-Vinh Thang_CAY XANH 6 5" xfId="27472"/>
    <cellStyle name="T_Danh sach KH TB MilkYomilk Yao  Smart chu ky 2-Vinh Thang_CAY XANH 7" xfId="27473"/>
    <cellStyle name="T_Danh sach KH TB MilkYomilk Yao  Smart chu ky 2-Vinh Thang_CAY XANH 7 2" xfId="27474"/>
    <cellStyle name="T_Danh sach KH TB MilkYomilk Yao  Smart chu ky 2-Vinh Thang_CAY XANH 7 3" xfId="27475"/>
    <cellStyle name="T_Danh sach KH TB MilkYomilk Yao  Smart chu ky 2-Vinh Thang_CAY XANH 7 4" xfId="27476"/>
    <cellStyle name="T_Danh sach KH TB MilkYomilk Yao  Smart chu ky 2-Vinh Thang_CAY XANH 8" xfId="27477"/>
    <cellStyle name="T_Danh sach KH TB MilkYomilk Yao  Smart chu ky 2-Vinh Thang_CAY XANH 8 2" xfId="27478"/>
    <cellStyle name="T_Danh sach KH TB MilkYomilk Yao  Smart chu ky 2-Vinh Thang_CAY XANH 8 3" xfId="27479"/>
    <cellStyle name="T_Danh sach KH TB MilkYomilk Yao  Smart chu ky 2-Vinh Thang_CAY XANH 8 4" xfId="27480"/>
    <cellStyle name="T_Danh sach KH TB MilkYomilk Yao  Smart chu ky 2-Vinh Thang_CAY XANH 9" xfId="27481"/>
    <cellStyle name="T_Danh sach KH TB MilkYomilk Yao  Smart chu ky 2-Vinh Thang_CAY XANH 9 2" xfId="27482"/>
    <cellStyle name="T_Danh sach KH TB MilkYomilk Yao  Smart chu ky 2-Vinh Thang_DU TOAN CV 23-9 (phan cay xanh)" xfId="27483"/>
    <cellStyle name="T_Danh sach KH TB MilkYomilk Yao  Smart chu ky 2-Vinh Thang_DU TOAN CV 23-9 (phan cay xanh) 10" xfId="27484"/>
    <cellStyle name="T_Danh sach KH TB MilkYomilk Yao  Smart chu ky 2-Vinh Thang_DU TOAN CV 23-9 (phan cay xanh) 11" xfId="27485"/>
    <cellStyle name="T_Danh sach KH TB MilkYomilk Yao  Smart chu ky 2-Vinh Thang_DU TOAN CV 23-9 (phan cay xanh) 2" xfId="27486"/>
    <cellStyle name="T_Danh sach KH TB MilkYomilk Yao  Smart chu ky 2-Vinh Thang_DU TOAN CV 23-9 (phan cay xanh) 2 2" xfId="27487"/>
    <cellStyle name="T_Danh sach KH TB MilkYomilk Yao  Smart chu ky 2-Vinh Thang_DU TOAN CV 23-9 (phan cay xanh) 2 2 2" xfId="27488"/>
    <cellStyle name="T_Danh sach KH TB MilkYomilk Yao  Smart chu ky 2-Vinh Thang_DU TOAN CV 23-9 (phan cay xanh) 2 2 3" xfId="27489"/>
    <cellStyle name="T_Danh sach KH TB MilkYomilk Yao  Smart chu ky 2-Vinh Thang_DU TOAN CV 23-9 (phan cay xanh) 2 3" xfId="27490"/>
    <cellStyle name="T_Danh sach KH TB MilkYomilk Yao  Smart chu ky 2-Vinh Thang_DU TOAN CV 23-9 (phan cay xanh) 2 4" xfId="27491"/>
    <cellStyle name="T_Danh sach KH TB MilkYomilk Yao  Smart chu ky 2-Vinh Thang_DU TOAN CV 23-9 (phan cay xanh) 2 5" xfId="27492"/>
    <cellStyle name="T_Danh sach KH TB MilkYomilk Yao  Smart chu ky 2-Vinh Thang_DU TOAN CV 23-9 (phan cay xanh) 3" xfId="27493"/>
    <cellStyle name="T_Danh sach KH TB MilkYomilk Yao  Smart chu ky 2-Vinh Thang_DU TOAN CV 23-9 (phan cay xanh) 3 2" xfId="27494"/>
    <cellStyle name="T_Danh sach KH TB MilkYomilk Yao  Smart chu ky 2-Vinh Thang_DU TOAN CV 23-9 (phan cay xanh) 3 2 2" xfId="27495"/>
    <cellStyle name="T_Danh sach KH TB MilkYomilk Yao  Smart chu ky 2-Vinh Thang_DU TOAN CV 23-9 (phan cay xanh) 3 2 3" xfId="27496"/>
    <cellStyle name="T_Danh sach KH TB MilkYomilk Yao  Smart chu ky 2-Vinh Thang_DU TOAN CV 23-9 (phan cay xanh) 3 3" xfId="27497"/>
    <cellStyle name="T_Danh sach KH TB MilkYomilk Yao  Smart chu ky 2-Vinh Thang_DU TOAN CV 23-9 (phan cay xanh) 3 4" xfId="27498"/>
    <cellStyle name="T_Danh sach KH TB MilkYomilk Yao  Smart chu ky 2-Vinh Thang_DU TOAN CV 23-9 (phan cay xanh) 3 5" xfId="27499"/>
    <cellStyle name="T_Danh sach KH TB MilkYomilk Yao  Smart chu ky 2-Vinh Thang_DU TOAN CV 23-9 (phan cay xanh) 4" xfId="27500"/>
    <cellStyle name="T_Danh sach KH TB MilkYomilk Yao  Smart chu ky 2-Vinh Thang_DU TOAN CV 23-9 (phan cay xanh) 4 2" xfId="27501"/>
    <cellStyle name="T_Danh sach KH TB MilkYomilk Yao  Smart chu ky 2-Vinh Thang_DU TOAN CV 23-9 (phan cay xanh) 4 2 2" xfId="27502"/>
    <cellStyle name="T_Danh sach KH TB MilkYomilk Yao  Smart chu ky 2-Vinh Thang_DU TOAN CV 23-9 (phan cay xanh) 4 2 3" xfId="27503"/>
    <cellStyle name="T_Danh sach KH TB MilkYomilk Yao  Smart chu ky 2-Vinh Thang_DU TOAN CV 23-9 (phan cay xanh) 4 3" xfId="27504"/>
    <cellStyle name="T_Danh sach KH TB MilkYomilk Yao  Smart chu ky 2-Vinh Thang_DU TOAN CV 23-9 (phan cay xanh) 4 4" xfId="27505"/>
    <cellStyle name="T_Danh sach KH TB MilkYomilk Yao  Smart chu ky 2-Vinh Thang_DU TOAN CV 23-9 (phan cay xanh) 4 5" xfId="27506"/>
    <cellStyle name="T_Danh sach KH TB MilkYomilk Yao  Smart chu ky 2-Vinh Thang_DU TOAN CV 23-9 (phan cay xanh) 5" xfId="27507"/>
    <cellStyle name="T_Danh sach KH TB MilkYomilk Yao  Smart chu ky 2-Vinh Thang_DU TOAN CV 23-9 (phan cay xanh) 5 2" xfId="27508"/>
    <cellStyle name="T_Danh sach KH TB MilkYomilk Yao  Smart chu ky 2-Vinh Thang_DU TOAN CV 23-9 (phan cay xanh) 5 2 2" xfId="27509"/>
    <cellStyle name="T_Danh sach KH TB MilkYomilk Yao  Smart chu ky 2-Vinh Thang_DU TOAN CV 23-9 (phan cay xanh) 5 2 3" xfId="27510"/>
    <cellStyle name="T_Danh sach KH TB MilkYomilk Yao  Smart chu ky 2-Vinh Thang_DU TOAN CV 23-9 (phan cay xanh) 5 3" xfId="27511"/>
    <cellStyle name="T_Danh sach KH TB MilkYomilk Yao  Smart chu ky 2-Vinh Thang_DU TOAN CV 23-9 (phan cay xanh) 5 4" xfId="27512"/>
    <cellStyle name="T_Danh sach KH TB MilkYomilk Yao  Smart chu ky 2-Vinh Thang_DU TOAN CV 23-9 (phan cay xanh) 5 5" xfId="27513"/>
    <cellStyle name="T_Danh sach KH TB MilkYomilk Yao  Smart chu ky 2-Vinh Thang_DU TOAN CV 23-9 (phan cay xanh) 6" xfId="27514"/>
    <cellStyle name="T_Danh sach KH TB MilkYomilk Yao  Smart chu ky 2-Vinh Thang_DU TOAN CV 23-9 (phan cay xanh) 6 2" xfId="27515"/>
    <cellStyle name="T_Danh sach KH TB MilkYomilk Yao  Smart chu ky 2-Vinh Thang_DU TOAN CV 23-9 (phan cay xanh) 6 2 2" xfId="27516"/>
    <cellStyle name="T_Danh sach KH TB MilkYomilk Yao  Smart chu ky 2-Vinh Thang_DU TOAN CV 23-9 (phan cay xanh) 6 2 3" xfId="27517"/>
    <cellStyle name="T_Danh sach KH TB MilkYomilk Yao  Smart chu ky 2-Vinh Thang_DU TOAN CV 23-9 (phan cay xanh) 6 3" xfId="27518"/>
    <cellStyle name="T_Danh sach KH TB MilkYomilk Yao  Smart chu ky 2-Vinh Thang_DU TOAN CV 23-9 (phan cay xanh) 6 4" xfId="27519"/>
    <cellStyle name="T_Danh sach KH TB MilkYomilk Yao  Smart chu ky 2-Vinh Thang_DU TOAN CV 23-9 (phan cay xanh) 6 5" xfId="27520"/>
    <cellStyle name="T_Danh sach KH TB MilkYomilk Yao  Smart chu ky 2-Vinh Thang_DU TOAN CV 23-9 (phan cay xanh) 7" xfId="27521"/>
    <cellStyle name="T_Danh sach KH TB MilkYomilk Yao  Smart chu ky 2-Vinh Thang_DU TOAN CV 23-9 (phan cay xanh) 7 2" xfId="27522"/>
    <cellStyle name="T_Danh sach KH TB MilkYomilk Yao  Smart chu ky 2-Vinh Thang_DU TOAN CV 23-9 (phan cay xanh) 7 3" xfId="27523"/>
    <cellStyle name="T_Danh sach KH TB MilkYomilk Yao  Smart chu ky 2-Vinh Thang_DU TOAN CV 23-9 (phan cay xanh) 7 4" xfId="27524"/>
    <cellStyle name="T_Danh sach KH TB MilkYomilk Yao  Smart chu ky 2-Vinh Thang_DU TOAN CV 23-9 (phan cay xanh) 8" xfId="27525"/>
    <cellStyle name="T_Danh sach KH TB MilkYomilk Yao  Smart chu ky 2-Vinh Thang_DU TOAN CV 23-9 (phan cay xanh) 8 2" xfId="27526"/>
    <cellStyle name="T_Danh sach KH TB MilkYomilk Yao  Smart chu ky 2-Vinh Thang_DU TOAN CV 23-9 (phan cay xanh) 8 3" xfId="27527"/>
    <cellStyle name="T_Danh sach KH TB MilkYomilk Yao  Smart chu ky 2-Vinh Thang_DU TOAN CV 23-9 (phan cay xanh) 8 4" xfId="27528"/>
    <cellStyle name="T_Danh sach KH TB MilkYomilk Yao  Smart chu ky 2-Vinh Thang_DU TOAN CV 23-9 (phan cay xanh) 9" xfId="27529"/>
    <cellStyle name="T_Danh sach KH TB MilkYomilk Yao  Smart chu ky 2-Vinh Thang_DU TOAN CV 23-9 (phan cay xanh) 9 2" xfId="27530"/>
    <cellStyle name="T_Danh sach KH TB MilkYomilk Yao  Smart chu ky 2-Vinh Thang_DU TOAN CV 23-9 ++++" xfId="27531"/>
    <cellStyle name="T_Danh sach KH TB MilkYomilk Yao  Smart chu ky 2-Vinh Thang_DU TOAN CV 23-9 ++++ 10" xfId="27532"/>
    <cellStyle name="T_Danh sach KH TB MilkYomilk Yao  Smart chu ky 2-Vinh Thang_DU TOAN CV 23-9 ++++ 11" xfId="27533"/>
    <cellStyle name="T_Danh sach KH TB MilkYomilk Yao  Smart chu ky 2-Vinh Thang_DU TOAN CV 23-9 ++++ 2" xfId="27534"/>
    <cellStyle name="T_Danh sach KH TB MilkYomilk Yao  Smart chu ky 2-Vinh Thang_DU TOAN CV 23-9 ++++ 2 2" xfId="27535"/>
    <cellStyle name="T_Danh sach KH TB MilkYomilk Yao  Smart chu ky 2-Vinh Thang_DU TOAN CV 23-9 ++++ 2 2 2" xfId="27536"/>
    <cellStyle name="T_Danh sach KH TB MilkYomilk Yao  Smart chu ky 2-Vinh Thang_DU TOAN CV 23-9 ++++ 2 2 3" xfId="27537"/>
    <cellStyle name="T_Danh sach KH TB MilkYomilk Yao  Smart chu ky 2-Vinh Thang_DU TOAN CV 23-9 ++++ 2 3" xfId="27538"/>
    <cellStyle name="T_Danh sach KH TB MilkYomilk Yao  Smart chu ky 2-Vinh Thang_DU TOAN CV 23-9 ++++ 2 4" xfId="27539"/>
    <cellStyle name="T_Danh sach KH TB MilkYomilk Yao  Smart chu ky 2-Vinh Thang_DU TOAN CV 23-9 ++++ 2 5" xfId="27540"/>
    <cellStyle name="T_Danh sach KH TB MilkYomilk Yao  Smart chu ky 2-Vinh Thang_DU TOAN CV 23-9 ++++ 3" xfId="27541"/>
    <cellStyle name="T_Danh sach KH TB MilkYomilk Yao  Smart chu ky 2-Vinh Thang_DU TOAN CV 23-9 ++++ 3 2" xfId="27542"/>
    <cellStyle name="T_Danh sach KH TB MilkYomilk Yao  Smart chu ky 2-Vinh Thang_DU TOAN CV 23-9 ++++ 3 2 2" xfId="27543"/>
    <cellStyle name="T_Danh sach KH TB MilkYomilk Yao  Smart chu ky 2-Vinh Thang_DU TOAN CV 23-9 ++++ 3 2 3" xfId="27544"/>
    <cellStyle name="T_Danh sach KH TB MilkYomilk Yao  Smart chu ky 2-Vinh Thang_DU TOAN CV 23-9 ++++ 3 3" xfId="27545"/>
    <cellStyle name="T_Danh sach KH TB MilkYomilk Yao  Smart chu ky 2-Vinh Thang_DU TOAN CV 23-9 ++++ 3 4" xfId="27546"/>
    <cellStyle name="T_Danh sach KH TB MilkYomilk Yao  Smart chu ky 2-Vinh Thang_DU TOAN CV 23-9 ++++ 3 5" xfId="27547"/>
    <cellStyle name="T_Danh sach KH TB MilkYomilk Yao  Smart chu ky 2-Vinh Thang_DU TOAN CV 23-9 ++++ 4" xfId="27548"/>
    <cellStyle name="T_Danh sach KH TB MilkYomilk Yao  Smart chu ky 2-Vinh Thang_DU TOAN CV 23-9 ++++ 4 2" xfId="27549"/>
    <cellStyle name="T_Danh sach KH TB MilkYomilk Yao  Smart chu ky 2-Vinh Thang_DU TOAN CV 23-9 ++++ 4 2 2" xfId="27550"/>
    <cellStyle name="T_Danh sach KH TB MilkYomilk Yao  Smart chu ky 2-Vinh Thang_DU TOAN CV 23-9 ++++ 4 2 3" xfId="27551"/>
    <cellStyle name="T_Danh sach KH TB MilkYomilk Yao  Smart chu ky 2-Vinh Thang_DU TOAN CV 23-9 ++++ 4 3" xfId="27552"/>
    <cellStyle name="T_Danh sach KH TB MilkYomilk Yao  Smart chu ky 2-Vinh Thang_DU TOAN CV 23-9 ++++ 4 4" xfId="27553"/>
    <cellStyle name="T_Danh sach KH TB MilkYomilk Yao  Smart chu ky 2-Vinh Thang_DU TOAN CV 23-9 ++++ 4 5" xfId="27554"/>
    <cellStyle name="T_Danh sach KH TB MilkYomilk Yao  Smart chu ky 2-Vinh Thang_DU TOAN CV 23-9 ++++ 5" xfId="27555"/>
    <cellStyle name="T_Danh sach KH TB MilkYomilk Yao  Smart chu ky 2-Vinh Thang_DU TOAN CV 23-9 ++++ 5 2" xfId="27556"/>
    <cellStyle name="T_Danh sach KH TB MilkYomilk Yao  Smart chu ky 2-Vinh Thang_DU TOAN CV 23-9 ++++ 5 2 2" xfId="27557"/>
    <cellStyle name="T_Danh sach KH TB MilkYomilk Yao  Smart chu ky 2-Vinh Thang_DU TOAN CV 23-9 ++++ 5 2 3" xfId="27558"/>
    <cellStyle name="T_Danh sach KH TB MilkYomilk Yao  Smart chu ky 2-Vinh Thang_DU TOAN CV 23-9 ++++ 5 3" xfId="27559"/>
    <cellStyle name="T_Danh sach KH TB MilkYomilk Yao  Smart chu ky 2-Vinh Thang_DU TOAN CV 23-9 ++++ 5 4" xfId="27560"/>
    <cellStyle name="T_Danh sach KH TB MilkYomilk Yao  Smart chu ky 2-Vinh Thang_DU TOAN CV 23-9 ++++ 5 5" xfId="27561"/>
    <cellStyle name="T_Danh sach KH TB MilkYomilk Yao  Smart chu ky 2-Vinh Thang_DU TOAN CV 23-9 ++++ 6" xfId="27562"/>
    <cellStyle name="T_Danh sach KH TB MilkYomilk Yao  Smart chu ky 2-Vinh Thang_DU TOAN CV 23-9 ++++ 6 2" xfId="27563"/>
    <cellStyle name="T_Danh sach KH TB MilkYomilk Yao  Smart chu ky 2-Vinh Thang_DU TOAN CV 23-9 ++++ 6 2 2" xfId="27564"/>
    <cellStyle name="T_Danh sach KH TB MilkYomilk Yao  Smart chu ky 2-Vinh Thang_DU TOAN CV 23-9 ++++ 6 2 3" xfId="27565"/>
    <cellStyle name="T_Danh sach KH TB MilkYomilk Yao  Smart chu ky 2-Vinh Thang_DU TOAN CV 23-9 ++++ 6 3" xfId="27566"/>
    <cellStyle name="T_Danh sach KH TB MilkYomilk Yao  Smart chu ky 2-Vinh Thang_DU TOAN CV 23-9 ++++ 6 4" xfId="27567"/>
    <cellStyle name="T_Danh sach KH TB MilkYomilk Yao  Smart chu ky 2-Vinh Thang_DU TOAN CV 23-9 ++++ 6 5" xfId="27568"/>
    <cellStyle name="T_Danh sach KH TB MilkYomilk Yao  Smart chu ky 2-Vinh Thang_DU TOAN CV 23-9 ++++ 7" xfId="27569"/>
    <cellStyle name="T_Danh sach KH TB MilkYomilk Yao  Smart chu ky 2-Vinh Thang_DU TOAN CV 23-9 ++++ 7 2" xfId="27570"/>
    <cellStyle name="T_Danh sach KH TB MilkYomilk Yao  Smart chu ky 2-Vinh Thang_DU TOAN CV 23-9 ++++ 7 3" xfId="27571"/>
    <cellStyle name="T_Danh sach KH TB MilkYomilk Yao  Smart chu ky 2-Vinh Thang_DU TOAN CV 23-9 ++++ 7 4" xfId="27572"/>
    <cellStyle name="T_Danh sach KH TB MilkYomilk Yao  Smart chu ky 2-Vinh Thang_DU TOAN CV 23-9 ++++ 8" xfId="27573"/>
    <cellStyle name="T_Danh sach KH TB MilkYomilk Yao  Smart chu ky 2-Vinh Thang_DU TOAN CV 23-9 ++++ 8 2" xfId="27574"/>
    <cellStyle name="T_Danh sach KH TB MilkYomilk Yao  Smart chu ky 2-Vinh Thang_DU TOAN CV 23-9 ++++ 8 3" xfId="27575"/>
    <cellStyle name="T_Danh sach KH TB MilkYomilk Yao  Smart chu ky 2-Vinh Thang_DU TOAN CV 23-9 ++++ 8 4" xfId="27576"/>
    <cellStyle name="T_Danh sach KH TB MilkYomilk Yao  Smart chu ky 2-Vinh Thang_DU TOAN CV 23-9 ++++ 9" xfId="27577"/>
    <cellStyle name="T_Danh sach KH TB MilkYomilk Yao  Smart chu ky 2-Vinh Thang_DU TOAN CV 23-9 ++++ 9 2" xfId="27578"/>
    <cellStyle name="T_Danh sach KH TB MilkYomilk Yao  Smart chu ky 2-Vinh Thang_DU TOAN CV 23-9 SUA" xfId="27579"/>
    <cellStyle name="T_Danh sach KH TB MilkYomilk Yao  Smart chu ky 2-Vinh Thang_DU TOAN CV 23-9 SUA 10" xfId="27580"/>
    <cellStyle name="T_Danh sach KH TB MilkYomilk Yao  Smart chu ky 2-Vinh Thang_DU TOAN CV 23-9 SUA 11" xfId="27581"/>
    <cellStyle name="T_Danh sach KH TB MilkYomilk Yao  Smart chu ky 2-Vinh Thang_DU TOAN CV 23-9 SUA 2" xfId="27582"/>
    <cellStyle name="T_Danh sach KH TB MilkYomilk Yao  Smart chu ky 2-Vinh Thang_DU TOAN CV 23-9 SUA 2 2" xfId="27583"/>
    <cellStyle name="T_Danh sach KH TB MilkYomilk Yao  Smart chu ky 2-Vinh Thang_DU TOAN CV 23-9 SUA 2 2 2" xfId="27584"/>
    <cellStyle name="T_Danh sach KH TB MilkYomilk Yao  Smart chu ky 2-Vinh Thang_DU TOAN CV 23-9 SUA 2 2 3" xfId="27585"/>
    <cellStyle name="T_Danh sach KH TB MilkYomilk Yao  Smart chu ky 2-Vinh Thang_DU TOAN CV 23-9 SUA 2 3" xfId="27586"/>
    <cellStyle name="T_Danh sach KH TB MilkYomilk Yao  Smart chu ky 2-Vinh Thang_DU TOAN CV 23-9 SUA 2 4" xfId="27587"/>
    <cellStyle name="T_Danh sach KH TB MilkYomilk Yao  Smart chu ky 2-Vinh Thang_DU TOAN CV 23-9 SUA 2 5" xfId="27588"/>
    <cellStyle name="T_Danh sach KH TB MilkYomilk Yao  Smart chu ky 2-Vinh Thang_DU TOAN CV 23-9 SUA 3" xfId="27589"/>
    <cellStyle name="T_Danh sach KH TB MilkYomilk Yao  Smart chu ky 2-Vinh Thang_DU TOAN CV 23-9 SUA 3 2" xfId="27590"/>
    <cellStyle name="T_Danh sach KH TB MilkYomilk Yao  Smart chu ky 2-Vinh Thang_DU TOAN CV 23-9 SUA 3 2 2" xfId="27591"/>
    <cellStyle name="T_Danh sach KH TB MilkYomilk Yao  Smart chu ky 2-Vinh Thang_DU TOAN CV 23-9 SUA 3 2 3" xfId="27592"/>
    <cellStyle name="T_Danh sach KH TB MilkYomilk Yao  Smart chu ky 2-Vinh Thang_DU TOAN CV 23-9 SUA 3 3" xfId="27593"/>
    <cellStyle name="T_Danh sach KH TB MilkYomilk Yao  Smart chu ky 2-Vinh Thang_DU TOAN CV 23-9 SUA 3 4" xfId="27594"/>
    <cellStyle name="T_Danh sach KH TB MilkYomilk Yao  Smart chu ky 2-Vinh Thang_DU TOAN CV 23-9 SUA 3 5" xfId="27595"/>
    <cellStyle name="T_Danh sach KH TB MilkYomilk Yao  Smart chu ky 2-Vinh Thang_DU TOAN CV 23-9 SUA 4" xfId="27596"/>
    <cellStyle name="T_Danh sach KH TB MilkYomilk Yao  Smart chu ky 2-Vinh Thang_DU TOAN CV 23-9 SUA 4 2" xfId="27597"/>
    <cellStyle name="T_Danh sach KH TB MilkYomilk Yao  Smart chu ky 2-Vinh Thang_DU TOAN CV 23-9 SUA 4 2 2" xfId="27598"/>
    <cellStyle name="T_Danh sach KH TB MilkYomilk Yao  Smart chu ky 2-Vinh Thang_DU TOAN CV 23-9 SUA 4 2 3" xfId="27599"/>
    <cellStyle name="T_Danh sach KH TB MilkYomilk Yao  Smart chu ky 2-Vinh Thang_DU TOAN CV 23-9 SUA 4 3" xfId="27600"/>
    <cellStyle name="T_Danh sach KH TB MilkYomilk Yao  Smart chu ky 2-Vinh Thang_DU TOAN CV 23-9 SUA 4 4" xfId="27601"/>
    <cellStyle name="T_Danh sach KH TB MilkYomilk Yao  Smart chu ky 2-Vinh Thang_DU TOAN CV 23-9 SUA 4 5" xfId="27602"/>
    <cellStyle name="T_Danh sach KH TB MilkYomilk Yao  Smart chu ky 2-Vinh Thang_DU TOAN CV 23-9 SUA 5" xfId="27603"/>
    <cellStyle name="T_Danh sach KH TB MilkYomilk Yao  Smart chu ky 2-Vinh Thang_DU TOAN CV 23-9 SUA 5 2" xfId="27604"/>
    <cellStyle name="T_Danh sach KH TB MilkYomilk Yao  Smart chu ky 2-Vinh Thang_DU TOAN CV 23-9 SUA 5 2 2" xfId="27605"/>
    <cellStyle name="T_Danh sach KH TB MilkYomilk Yao  Smart chu ky 2-Vinh Thang_DU TOAN CV 23-9 SUA 5 2 3" xfId="27606"/>
    <cellStyle name="T_Danh sach KH TB MilkYomilk Yao  Smart chu ky 2-Vinh Thang_DU TOAN CV 23-9 SUA 5 3" xfId="27607"/>
    <cellStyle name="T_Danh sach KH TB MilkYomilk Yao  Smart chu ky 2-Vinh Thang_DU TOAN CV 23-9 SUA 5 4" xfId="27608"/>
    <cellStyle name="T_Danh sach KH TB MilkYomilk Yao  Smart chu ky 2-Vinh Thang_DU TOAN CV 23-9 SUA 5 5" xfId="27609"/>
    <cellStyle name="T_Danh sach KH TB MilkYomilk Yao  Smart chu ky 2-Vinh Thang_DU TOAN CV 23-9 SUA 6" xfId="27610"/>
    <cellStyle name="T_Danh sach KH TB MilkYomilk Yao  Smart chu ky 2-Vinh Thang_DU TOAN CV 23-9 SUA 6 2" xfId="27611"/>
    <cellStyle name="T_Danh sach KH TB MilkYomilk Yao  Smart chu ky 2-Vinh Thang_DU TOAN CV 23-9 SUA 6 2 2" xfId="27612"/>
    <cellStyle name="T_Danh sach KH TB MilkYomilk Yao  Smart chu ky 2-Vinh Thang_DU TOAN CV 23-9 SUA 6 2 3" xfId="27613"/>
    <cellStyle name="T_Danh sach KH TB MilkYomilk Yao  Smart chu ky 2-Vinh Thang_DU TOAN CV 23-9 SUA 6 3" xfId="27614"/>
    <cellStyle name="T_Danh sach KH TB MilkYomilk Yao  Smart chu ky 2-Vinh Thang_DU TOAN CV 23-9 SUA 6 4" xfId="27615"/>
    <cellStyle name="T_Danh sach KH TB MilkYomilk Yao  Smart chu ky 2-Vinh Thang_DU TOAN CV 23-9 SUA 6 5" xfId="27616"/>
    <cellStyle name="T_Danh sach KH TB MilkYomilk Yao  Smart chu ky 2-Vinh Thang_DU TOAN CV 23-9 SUA 7" xfId="27617"/>
    <cellStyle name="T_Danh sach KH TB MilkYomilk Yao  Smart chu ky 2-Vinh Thang_DU TOAN CV 23-9 SUA 7 2" xfId="27618"/>
    <cellStyle name="T_Danh sach KH TB MilkYomilk Yao  Smart chu ky 2-Vinh Thang_DU TOAN CV 23-9 SUA 7 3" xfId="27619"/>
    <cellStyle name="T_Danh sach KH TB MilkYomilk Yao  Smart chu ky 2-Vinh Thang_DU TOAN CV 23-9 SUA 7 4" xfId="27620"/>
    <cellStyle name="T_Danh sach KH TB MilkYomilk Yao  Smart chu ky 2-Vinh Thang_DU TOAN CV 23-9 SUA 8" xfId="27621"/>
    <cellStyle name="T_Danh sach KH TB MilkYomilk Yao  Smart chu ky 2-Vinh Thang_DU TOAN CV 23-9 SUA 8 2" xfId="27622"/>
    <cellStyle name="T_Danh sach KH TB MilkYomilk Yao  Smart chu ky 2-Vinh Thang_DU TOAN CV 23-9 SUA 8 3" xfId="27623"/>
    <cellStyle name="T_Danh sach KH TB MilkYomilk Yao  Smart chu ky 2-Vinh Thang_DU TOAN CV 23-9 SUA 8 4" xfId="27624"/>
    <cellStyle name="T_Danh sach KH TB MilkYomilk Yao  Smart chu ky 2-Vinh Thang_DU TOAN CV 23-9 SUA 9" xfId="27625"/>
    <cellStyle name="T_Danh sach KH TB MilkYomilk Yao  Smart chu ky 2-Vinh Thang_DU TOAN CV 23-9 SUA 9 2" xfId="27626"/>
    <cellStyle name="T_Danh sach KH TB MilkYomilk Yao  Smart chu ky 2-Vinh Thang_DU TOAN CV tao dan (phan cay xanh)" xfId="27627"/>
    <cellStyle name="T_Danh sach KH TB MilkYomilk Yao  Smart chu ky 2-Vinh Thang_DU TOAN CV tao dan (phan cay xanh) 10" xfId="27628"/>
    <cellStyle name="T_Danh sach KH TB MilkYomilk Yao  Smart chu ky 2-Vinh Thang_DU TOAN CV tao dan (phan cay xanh) 11" xfId="27629"/>
    <cellStyle name="T_Danh sach KH TB MilkYomilk Yao  Smart chu ky 2-Vinh Thang_DU TOAN CV tao dan (phan cay xanh) 2" xfId="27630"/>
    <cellStyle name="T_Danh sach KH TB MilkYomilk Yao  Smart chu ky 2-Vinh Thang_DU TOAN CV tao dan (phan cay xanh) 2 2" xfId="27631"/>
    <cellStyle name="T_Danh sach KH TB MilkYomilk Yao  Smart chu ky 2-Vinh Thang_DU TOAN CV tao dan (phan cay xanh) 2 2 2" xfId="27632"/>
    <cellStyle name="T_Danh sach KH TB MilkYomilk Yao  Smart chu ky 2-Vinh Thang_DU TOAN CV tao dan (phan cay xanh) 2 2 3" xfId="27633"/>
    <cellStyle name="T_Danh sach KH TB MilkYomilk Yao  Smart chu ky 2-Vinh Thang_DU TOAN CV tao dan (phan cay xanh) 2 3" xfId="27634"/>
    <cellStyle name="T_Danh sach KH TB MilkYomilk Yao  Smart chu ky 2-Vinh Thang_DU TOAN CV tao dan (phan cay xanh) 2 4" xfId="27635"/>
    <cellStyle name="T_Danh sach KH TB MilkYomilk Yao  Smart chu ky 2-Vinh Thang_DU TOAN CV tao dan (phan cay xanh) 2 5" xfId="27636"/>
    <cellStyle name="T_Danh sach KH TB MilkYomilk Yao  Smart chu ky 2-Vinh Thang_DU TOAN CV tao dan (phan cay xanh) 3" xfId="27637"/>
    <cellStyle name="T_Danh sach KH TB MilkYomilk Yao  Smart chu ky 2-Vinh Thang_DU TOAN CV tao dan (phan cay xanh) 3 2" xfId="27638"/>
    <cellStyle name="T_Danh sach KH TB MilkYomilk Yao  Smart chu ky 2-Vinh Thang_DU TOAN CV tao dan (phan cay xanh) 3 2 2" xfId="27639"/>
    <cellStyle name="T_Danh sach KH TB MilkYomilk Yao  Smart chu ky 2-Vinh Thang_DU TOAN CV tao dan (phan cay xanh) 3 2 3" xfId="27640"/>
    <cellStyle name="T_Danh sach KH TB MilkYomilk Yao  Smart chu ky 2-Vinh Thang_DU TOAN CV tao dan (phan cay xanh) 3 3" xfId="27641"/>
    <cellStyle name="T_Danh sach KH TB MilkYomilk Yao  Smart chu ky 2-Vinh Thang_DU TOAN CV tao dan (phan cay xanh) 3 4" xfId="27642"/>
    <cellStyle name="T_Danh sach KH TB MilkYomilk Yao  Smart chu ky 2-Vinh Thang_DU TOAN CV tao dan (phan cay xanh) 3 5" xfId="27643"/>
    <cellStyle name="T_Danh sach KH TB MilkYomilk Yao  Smart chu ky 2-Vinh Thang_DU TOAN CV tao dan (phan cay xanh) 4" xfId="27644"/>
    <cellStyle name="T_Danh sach KH TB MilkYomilk Yao  Smart chu ky 2-Vinh Thang_DU TOAN CV tao dan (phan cay xanh) 4 2" xfId="27645"/>
    <cellStyle name="T_Danh sach KH TB MilkYomilk Yao  Smart chu ky 2-Vinh Thang_DU TOAN CV tao dan (phan cay xanh) 4 2 2" xfId="27646"/>
    <cellStyle name="T_Danh sach KH TB MilkYomilk Yao  Smart chu ky 2-Vinh Thang_DU TOAN CV tao dan (phan cay xanh) 4 2 3" xfId="27647"/>
    <cellStyle name="T_Danh sach KH TB MilkYomilk Yao  Smart chu ky 2-Vinh Thang_DU TOAN CV tao dan (phan cay xanh) 4 3" xfId="27648"/>
    <cellStyle name="T_Danh sach KH TB MilkYomilk Yao  Smart chu ky 2-Vinh Thang_DU TOAN CV tao dan (phan cay xanh) 4 4" xfId="27649"/>
    <cellStyle name="T_Danh sach KH TB MilkYomilk Yao  Smart chu ky 2-Vinh Thang_DU TOAN CV tao dan (phan cay xanh) 4 5" xfId="27650"/>
    <cellStyle name="T_Danh sach KH TB MilkYomilk Yao  Smart chu ky 2-Vinh Thang_DU TOAN CV tao dan (phan cay xanh) 5" xfId="27651"/>
    <cellStyle name="T_Danh sach KH TB MilkYomilk Yao  Smart chu ky 2-Vinh Thang_DU TOAN CV tao dan (phan cay xanh) 5 2" xfId="27652"/>
    <cellStyle name="T_Danh sach KH TB MilkYomilk Yao  Smart chu ky 2-Vinh Thang_DU TOAN CV tao dan (phan cay xanh) 5 2 2" xfId="27653"/>
    <cellStyle name="T_Danh sach KH TB MilkYomilk Yao  Smart chu ky 2-Vinh Thang_DU TOAN CV tao dan (phan cay xanh) 5 2 3" xfId="27654"/>
    <cellStyle name="T_Danh sach KH TB MilkYomilk Yao  Smart chu ky 2-Vinh Thang_DU TOAN CV tao dan (phan cay xanh) 5 3" xfId="27655"/>
    <cellStyle name="T_Danh sach KH TB MilkYomilk Yao  Smart chu ky 2-Vinh Thang_DU TOAN CV tao dan (phan cay xanh) 5 4" xfId="27656"/>
    <cellStyle name="T_Danh sach KH TB MilkYomilk Yao  Smart chu ky 2-Vinh Thang_DU TOAN CV tao dan (phan cay xanh) 5 5" xfId="27657"/>
    <cellStyle name="T_Danh sach KH TB MilkYomilk Yao  Smart chu ky 2-Vinh Thang_DU TOAN CV tao dan (phan cay xanh) 6" xfId="27658"/>
    <cellStyle name="T_Danh sach KH TB MilkYomilk Yao  Smart chu ky 2-Vinh Thang_DU TOAN CV tao dan (phan cay xanh) 6 2" xfId="27659"/>
    <cellStyle name="T_Danh sach KH TB MilkYomilk Yao  Smart chu ky 2-Vinh Thang_DU TOAN CV tao dan (phan cay xanh) 6 2 2" xfId="27660"/>
    <cellStyle name="T_Danh sach KH TB MilkYomilk Yao  Smart chu ky 2-Vinh Thang_DU TOAN CV tao dan (phan cay xanh) 6 2 3" xfId="27661"/>
    <cellStyle name="T_Danh sach KH TB MilkYomilk Yao  Smart chu ky 2-Vinh Thang_DU TOAN CV tao dan (phan cay xanh) 6 3" xfId="27662"/>
    <cellStyle name="T_Danh sach KH TB MilkYomilk Yao  Smart chu ky 2-Vinh Thang_DU TOAN CV tao dan (phan cay xanh) 6 4" xfId="27663"/>
    <cellStyle name="T_Danh sach KH TB MilkYomilk Yao  Smart chu ky 2-Vinh Thang_DU TOAN CV tao dan (phan cay xanh) 6 5" xfId="27664"/>
    <cellStyle name="T_Danh sach KH TB MilkYomilk Yao  Smart chu ky 2-Vinh Thang_DU TOAN CV tao dan (phan cay xanh) 7" xfId="27665"/>
    <cellStyle name="T_Danh sach KH TB MilkYomilk Yao  Smart chu ky 2-Vinh Thang_DU TOAN CV tao dan (phan cay xanh) 7 2" xfId="27666"/>
    <cellStyle name="T_Danh sach KH TB MilkYomilk Yao  Smart chu ky 2-Vinh Thang_DU TOAN CV tao dan (phan cay xanh) 7 3" xfId="27667"/>
    <cellStyle name="T_Danh sach KH TB MilkYomilk Yao  Smart chu ky 2-Vinh Thang_DU TOAN CV tao dan (phan cay xanh) 7 4" xfId="27668"/>
    <cellStyle name="T_Danh sach KH TB MilkYomilk Yao  Smart chu ky 2-Vinh Thang_DU TOAN CV tao dan (phan cay xanh) 8" xfId="27669"/>
    <cellStyle name="T_Danh sach KH TB MilkYomilk Yao  Smart chu ky 2-Vinh Thang_DU TOAN CV tao dan (phan cay xanh) 8 2" xfId="27670"/>
    <cellStyle name="T_Danh sach KH TB MilkYomilk Yao  Smart chu ky 2-Vinh Thang_DU TOAN CV tao dan (phan cay xanh) 8 3" xfId="27671"/>
    <cellStyle name="T_Danh sach KH TB MilkYomilk Yao  Smart chu ky 2-Vinh Thang_DU TOAN CV tao dan (phan cay xanh) 8 4" xfId="27672"/>
    <cellStyle name="T_Danh sach KH TB MilkYomilk Yao  Smart chu ky 2-Vinh Thang_DU TOAN CV tao dan (phan cay xanh) 9" xfId="27673"/>
    <cellStyle name="T_Danh sach KH TB MilkYomilk Yao  Smart chu ky 2-Vinh Thang_DU TOAN CV tao dan (phan cay xanh) 9 2" xfId="27674"/>
    <cellStyle name="T_Danh sach KH TB MilkYomilk Yao  Smart chu ky 2-Vinh Thang_KHO BAC NHA NUOC TIEN GIANG" xfId="27723"/>
    <cellStyle name="T_Danh sach KH TB MilkYomilk Yao  Smart chu ky 2-Vinh Thang_KHO BAC NHA NUOC TIEN GIANG 10" xfId="27724"/>
    <cellStyle name="T_Danh sach KH TB MilkYomilk Yao  Smart chu ky 2-Vinh Thang_KHO BAC NHA NUOC TIEN GIANG 11" xfId="27725"/>
    <cellStyle name="T_Danh sach KH TB MilkYomilk Yao  Smart chu ky 2-Vinh Thang_KHO BAC NHA NUOC TIEN GIANG 2" xfId="27726"/>
    <cellStyle name="T_Danh sach KH TB MilkYomilk Yao  Smart chu ky 2-Vinh Thang_KHO BAC NHA NUOC TIEN GIANG 2 2" xfId="27727"/>
    <cellStyle name="T_Danh sach KH TB MilkYomilk Yao  Smart chu ky 2-Vinh Thang_KHO BAC NHA NUOC TIEN GIANG 2 2 2" xfId="27728"/>
    <cellStyle name="T_Danh sach KH TB MilkYomilk Yao  Smart chu ky 2-Vinh Thang_KHO BAC NHA NUOC TIEN GIANG 2 2 3" xfId="27729"/>
    <cellStyle name="T_Danh sach KH TB MilkYomilk Yao  Smart chu ky 2-Vinh Thang_KHO BAC NHA NUOC TIEN GIANG 2 3" xfId="27730"/>
    <cellStyle name="T_Danh sach KH TB MilkYomilk Yao  Smart chu ky 2-Vinh Thang_KHO BAC NHA NUOC TIEN GIANG 2 4" xfId="27731"/>
    <cellStyle name="T_Danh sach KH TB MilkYomilk Yao  Smart chu ky 2-Vinh Thang_KHO BAC NHA NUOC TIEN GIANG 2 5" xfId="27732"/>
    <cellStyle name="T_Danh sach KH TB MilkYomilk Yao  Smart chu ky 2-Vinh Thang_KHO BAC NHA NUOC TIEN GIANG 3" xfId="27733"/>
    <cellStyle name="T_Danh sach KH TB MilkYomilk Yao  Smart chu ky 2-Vinh Thang_KHO BAC NHA NUOC TIEN GIANG 3 2" xfId="27734"/>
    <cellStyle name="T_Danh sach KH TB MilkYomilk Yao  Smart chu ky 2-Vinh Thang_KHO BAC NHA NUOC TIEN GIANG 3 2 2" xfId="27735"/>
    <cellStyle name="T_Danh sach KH TB MilkYomilk Yao  Smart chu ky 2-Vinh Thang_KHO BAC NHA NUOC TIEN GIANG 3 2 3" xfId="27736"/>
    <cellStyle name="T_Danh sach KH TB MilkYomilk Yao  Smart chu ky 2-Vinh Thang_KHO BAC NHA NUOC TIEN GIANG 3 3" xfId="27737"/>
    <cellStyle name="T_Danh sach KH TB MilkYomilk Yao  Smart chu ky 2-Vinh Thang_KHO BAC NHA NUOC TIEN GIANG 3 4" xfId="27738"/>
    <cellStyle name="T_Danh sach KH TB MilkYomilk Yao  Smart chu ky 2-Vinh Thang_KHO BAC NHA NUOC TIEN GIANG 3 5" xfId="27739"/>
    <cellStyle name="T_Danh sach KH TB MilkYomilk Yao  Smart chu ky 2-Vinh Thang_KHO BAC NHA NUOC TIEN GIANG 4" xfId="27740"/>
    <cellStyle name="T_Danh sach KH TB MilkYomilk Yao  Smart chu ky 2-Vinh Thang_KHO BAC NHA NUOC TIEN GIANG 4 2" xfId="27741"/>
    <cellStyle name="T_Danh sach KH TB MilkYomilk Yao  Smart chu ky 2-Vinh Thang_KHO BAC NHA NUOC TIEN GIANG 4 2 2" xfId="27742"/>
    <cellStyle name="T_Danh sach KH TB MilkYomilk Yao  Smart chu ky 2-Vinh Thang_KHO BAC NHA NUOC TIEN GIANG 4 2 3" xfId="27743"/>
    <cellStyle name="T_Danh sach KH TB MilkYomilk Yao  Smart chu ky 2-Vinh Thang_KHO BAC NHA NUOC TIEN GIANG 4 3" xfId="27744"/>
    <cellStyle name="T_Danh sach KH TB MilkYomilk Yao  Smart chu ky 2-Vinh Thang_KHO BAC NHA NUOC TIEN GIANG 4 4" xfId="27745"/>
    <cellStyle name="T_Danh sach KH TB MilkYomilk Yao  Smart chu ky 2-Vinh Thang_KHO BAC NHA NUOC TIEN GIANG 4 5" xfId="27746"/>
    <cellStyle name="T_Danh sach KH TB MilkYomilk Yao  Smart chu ky 2-Vinh Thang_KHO BAC NHA NUOC TIEN GIANG 5" xfId="27747"/>
    <cellStyle name="T_Danh sach KH TB MilkYomilk Yao  Smart chu ky 2-Vinh Thang_KHO BAC NHA NUOC TIEN GIANG 5 2" xfId="27748"/>
    <cellStyle name="T_Danh sach KH TB MilkYomilk Yao  Smart chu ky 2-Vinh Thang_KHO BAC NHA NUOC TIEN GIANG 5 2 2" xfId="27749"/>
    <cellStyle name="T_Danh sach KH TB MilkYomilk Yao  Smart chu ky 2-Vinh Thang_KHO BAC NHA NUOC TIEN GIANG 5 2 3" xfId="27750"/>
    <cellStyle name="T_Danh sach KH TB MilkYomilk Yao  Smart chu ky 2-Vinh Thang_KHO BAC NHA NUOC TIEN GIANG 5 3" xfId="27751"/>
    <cellStyle name="T_Danh sach KH TB MilkYomilk Yao  Smart chu ky 2-Vinh Thang_KHO BAC NHA NUOC TIEN GIANG 5 4" xfId="27752"/>
    <cellStyle name="T_Danh sach KH TB MilkYomilk Yao  Smart chu ky 2-Vinh Thang_KHO BAC NHA NUOC TIEN GIANG 5 5" xfId="27753"/>
    <cellStyle name="T_Danh sach KH TB MilkYomilk Yao  Smart chu ky 2-Vinh Thang_KHO BAC NHA NUOC TIEN GIANG 6" xfId="27754"/>
    <cellStyle name="T_Danh sach KH TB MilkYomilk Yao  Smart chu ky 2-Vinh Thang_KHO BAC NHA NUOC TIEN GIANG 6 2" xfId="27755"/>
    <cellStyle name="T_Danh sach KH TB MilkYomilk Yao  Smart chu ky 2-Vinh Thang_KHO BAC NHA NUOC TIEN GIANG 6 2 2" xfId="27756"/>
    <cellStyle name="T_Danh sach KH TB MilkYomilk Yao  Smart chu ky 2-Vinh Thang_KHO BAC NHA NUOC TIEN GIANG 6 2 3" xfId="27757"/>
    <cellStyle name="T_Danh sach KH TB MilkYomilk Yao  Smart chu ky 2-Vinh Thang_KHO BAC NHA NUOC TIEN GIANG 6 3" xfId="27758"/>
    <cellStyle name="T_Danh sach KH TB MilkYomilk Yao  Smart chu ky 2-Vinh Thang_KHO BAC NHA NUOC TIEN GIANG 6 4" xfId="27759"/>
    <cellStyle name="T_Danh sach KH TB MilkYomilk Yao  Smart chu ky 2-Vinh Thang_KHO BAC NHA NUOC TIEN GIANG 6 5" xfId="27760"/>
    <cellStyle name="T_Danh sach KH TB MilkYomilk Yao  Smart chu ky 2-Vinh Thang_KHO BAC NHA NUOC TIEN GIANG 7" xfId="27761"/>
    <cellStyle name="T_Danh sach KH TB MilkYomilk Yao  Smart chu ky 2-Vinh Thang_KHO BAC NHA NUOC TIEN GIANG 7 2" xfId="27762"/>
    <cellStyle name="T_Danh sach KH TB MilkYomilk Yao  Smart chu ky 2-Vinh Thang_KHO BAC NHA NUOC TIEN GIANG 7 3" xfId="27763"/>
    <cellStyle name="T_Danh sach KH TB MilkYomilk Yao  Smart chu ky 2-Vinh Thang_KHO BAC NHA NUOC TIEN GIANG 7 4" xfId="27764"/>
    <cellStyle name="T_Danh sach KH TB MilkYomilk Yao  Smart chu ky 2-Vinh Thang_KHO BAC NHA NUOC TIEN GIANG 8" xfId="27765"/>
    <cellStyle name="T_Danh sach KH TB MilkYomilk Yao  Smart chu ky 2-Vinh Thang_KHO BAC NHA NUOC TIEN GIANG 8 2" xfId="27766"/>
    <cellStyle name="T_Danh sach KH TB MilkYomilk Yao  Smart chu ky 2-Vinh Thang_KHO BAC NHA NUOC TIEN GIANG 8 3" xfId="27767"/>
    <cellStyle name="T_Danh sach KH TB MilkYomilk Yao  Smart chu ky 2-Vinh Thang_KHO BAC NHA NUOC TIEN GIANG 8 4" xfId="27768"/>
    <cellStyle name="T_Danh sach KH TB MilkYomilk Yao  Smart chu ky 2-Vinh Thang_KHO BAC NHA NUOC TIEN GIANG 9" xfId="27769"/>
    <cellStyle name="T_Danh sach KH TB MilkYomilk Yao  Smart chu ky 2-Vinh Thang_KHO BAC NHA NUOC TIEN GIANG 9 2" xfId="27770"/>
    <cellStyle name="T_Danh sach KH TB MilkYomilk Yao  Smart chu ky 2-Vinh Thang_KLCX" xfId="27675"/>
    <cellStyle name="T_Danh sach KH TB MilkYomilk Yao  Smart chu ky 2-Vinh Thang_KLCX 10" xfId="27676"/>
    <cellStyle name="T_Danh sach KH TB MilkYomilk Yao  Smart chu ky 2-Vinh Thang_KLCX 11" xfId="27677"/>
    <cellStyle name="T_Danh sach KH TB MilkYomilk Yao  Smart chu ky 2-Vinh Thang_KLCX 2" xfId="27678"/>
    <cellStyle name="T_Danh sach KH TB MilkYomilk Yao  Smart chu ky 2-Vinh Thang_KLCX 2 2" xfId="27679"/>
    <cellStyle name="T_Danh sach KH TB MilkYomilk Yao  Smart chu ky 2-Vinh Thang_KLCX 2 2 2" xfId="27680"/>
    <cellStyle name="T_Danh sach KH TB MilkYomilk Yao  Smart chu ky 2-Vinh Thang_KLCX 2 2 3" xfId="27681"/>
    <cellStyle name="T_Danh sach KH TB MilkYomilk Yao  Smart chu ky 2-Vinh Thang_KLCX 2 3" xfId="27682"/>
    <cellStyle name="T_Danh sach KH TB MilkYomilk Yao  Smart chu ky 2-Vinh Thang_KLCX 2 4" xfId="27683"/>
    <cellStyle name="T_Danh sach KH TB MilkYomilk Yao  Smart chu ky 2-Vinh Thang_KLCX 2 5" xfId="27684"/>
    <cellStyle name="T_Danh sach KH TB MilkYomilk Yao  Smart chu ky 2-Vinh Thang_KLCX 3" xfId="27685"/>
    <cellStyle name="T_Danh sach KH TB MilkYomilk Yao  Smart chu ky 2-Vinh Thang_KLCX 3 2" xfId="27686"/>
    <cellStyle name="T_Danh sach KH TB MilkYomilk Yao  Smart chu ky 2-Vinh Thang_KLCX 3 2 2" xfId="27687"/>
    <cellStyle name="T_Danh sach KH TB MilkYomilk Yao  Smart chu ky 2-Vinh Thang_KLCX 3 2 3" xfId="27688"/>
    <cellStyle name="T_Danh sach KH TB MilkYomilk Yao  Smart chu ky 2-Vinh Thang_KLCX 3 3" xfId="27689"/>
    <cellStyle name="T_Danh sach KH TB MilkYomilk Yao  Smart chu ky 2-Vinh Thang_KLCX 3 4" xfId="27690"/>
    <cellStyle name="T_Danh sach KH TB MilkYomilk Yao  Smart chu ky 2-Vinh Thang_KLCX 3 5" xfId="27691"/>
    <cellStyle name="T_Danh sach KH TB MilkYomilk Yao  Smart chu ky 2-Vinh Thang_KLCX 4" xfId="27692"/>
    <cellStyle name="T_Danh sach KH TB MilkYomilk Yao  Smart chu ky 2-Vinh Thang_KLCX 4 2" xfId="27693"/>
    <cellStyle name="T_Danh sach KH TB MilkYomilk Yao  Smart chu ky 2-Vinh Thang_KLCX 4 2 2" xfId="27694"/>
    <cellStyle name="T_Danh sach KH TB MilkYomilk Yao  Smart chu ky 2-Vinh Thang_KLCX 4 2 3" xfId="27695"/>
    <cellStyle name="T_Danh sach KH TB MilkYomilk Yao  Smart chu ky 2-Vinh Thang_KLCX 4 3" xfId="27696"/>
    <cellStyle name="T_Danh sach KH TB MilkYomilk Yao  Smart chu ky 2-Vinh Thang_KLCX 4 4" xfId="27697"/>
    <cellStyle name="T_Danh sach KH TB MilkYomilk Yao  Smart chu ky 2-Vinh Thang_KLCX 4 5" xfId="27698"/>
    <cellStyle name="T_Danh sach KH TB MilkYomilk Yao  Smart chu ky 2-Vinh Thang_KLCX 5" xfId="27699"/>
    <cellStyle name="T_Danh sach KH TB MilkYomilk Yao  Smart chu ky 2-Vinh Thang_KLCX 5 2" xfId="27700"/>
    <cellStyle name="T_Danh sach KH TB MilkYomilk Yao  Smart chu ky 2-Vinh Thang_KLCX 5 2 2" xfId="27701"/>
    <cellStyle name="T_Danh sach KH TB MilkYomilk Yao  Smart chu ky 2-Vinh Thang_KLCX 5 2 3" xfId="27702"/>
    <cellStyle name="T_Danh sach KH TB MilkYomilk Yao  Smart chu ky 2-Vinh Thang_KLCX 5 3" xfId="27703"/>
    <cellStyle name="T_Danh sach KH TB MilkYomilk Yao  Smart chu ky 2-Vinh Thang_KLCX 5 4" xfId="27704"/>
    <cellStyle name="T_Danh sach KH TB MilkYomilk Yao  Smart chu ky 2-Vinh Thang_KLCX 5 5" xfId="27705"/>
    <cellStyle name="T_Danh sach KH TB MilkYomilk Yao  Smart chu ky 2-Vinh Thang_KLCX 6" xfId="27706"/>
    <cellStyle name="T_Danh sach KH TB MilkYomilk Yao  Smart chu ky 2-Vinh Thang_KLCX 6 2" xfId="27707"/>
    <cellStyle name="T_Danh sach KH TB MilkYomilk Yao  Smart chu ky 2-Vinh Thang_KLCX 6 2 2" xfId="27708"/>
    <cellStyle name="T_Danh sach KH TB MilkYomilk Yao  Smart chu ky 2-Vinh Thang_KLCX 6 2 3" xfId="27709"/>
    <cellStyle name="T_Danh sach KH TB MilkYomilk Yao  Smart chu ky 2-Vinh Thang_KLCX 6 3" xfId="27710"/>
    <cellStyle name="T_Danh sach KH TB MilkYomilk Yao  Smart chu ky 2-Vinh Thang_KLCX 6 4" xfId="27711"/>
    <cellStyle name="T_Danh sach KH TB MilkYomilk Yao  Smart chu ky 2-Vinh Thang_KLCX 6 5" xfId="27712"/>
    <cellStyle name="T_Danh sach KH TB MilkYomilk Yao  Smart chu ky 2-Vinh Thang_KLCX 7" xfId="27713"/>
    <cellStyle name="T_Danh sach KH TB MilkYomilk Yao  Smart chu ky 2-Vinh Thang_KLCX 7 2" xfId="27714"/>
    <cellStyle name="T_Danh sach KH TB MilkYomilk Yao  Smart chu ky 2-Vinh Thang_KLCX 7 3" xfId="27715"/>
    <cellStyle name="T_Danh sach KH TB MilkYomilk Yao  Smart chu ky 2-Vinh Thang_KLCX 7 4" xfId="27716"/>
    <cellStyle name="T_Danh sach KH TB MilkYomilk Yao  Smart chu ky 2-Vinh Thang_KLCX 8" xfId="27717"/>
    <cellStyle name="T_Danh sach KH TB MilkYomilk Yao  Smart chu ky 2-Vinh Thang_KLCX 8 2" xfId="27718"/>
    <cellStyle name="T_Danh sach KH TB MilkYomilk Yao  Smart chu ky 2-Vinh Thang_KLCX 8 3" xfId="27719"/>
    <cellStyle name="T_Danh sach KH TB MilkYomilk Yao  Smart chu ky 2-Vinh Thang_KLCX 8 4" xfId="27720"/>
    <cellStyle name="T_Danh sach KH TB MilkYomilk Yao  Smart chu ky 2-Vinh Thang_KLCX 9" xfId="27721"/>
    <cellStyle name="T_Danh sach KH TB MilkYomilk Yao  Smart chu ky 2-Vinh Thang_KLCX 9 2" xfId="27722"/>
    <cellStyle name="T_Danh sach KH TB MilkYomilk Yao  Smart chu ky 2-Vinh Thang_NHCSXH HUYEN VINH LOI" xfId="27771"/>
    <cellStyle name="T_Danh sach KH TB MilkYomilk Yao  Smart chu ky 2-Vinh Thang_NHCSXH HUYEN VINH LOI 10" xfId="27772"/>
    <cellStyle name="T_Danh sach KH TB MilkYomilk Yao  Smart chu ky 2-Vinh Thang_NHCSXH HUYEN VINH LOI 11" xfId="27773"/>
    <cellStyle name="T_Danh sach KH TB MilkYomilk Yao  Smart chu ky 2-Vinh Thang_NHCSXH HUYEN VINH LOI 2" xfId="27774"/>
    <cellStyle name="T_Danh sach KH TB MilkYomilk Yao  Smart chu ky 2-Vinh Thang_NHCSXH HUYEN VINH LOI 2 2" xfId="27775"/>
    <cellStyle name="T_Danh sach KH TB MilkYomilk Yao  Smart chu ky 2-Vinh Thang_NHCSXH HUYEN VINH LOI 2 2 2" xfId="27776"/>
    <cellStyle name="T_Danh sach KH TB MilkYomilk Yao  Smart chu ky 2-Vinh Thang_NHCSXH HUYEN VINH LOI 2 2 3" xfId="27777"/>
    <cellStyle name="T_Danh sach KH TB MilkYomilk Yao  Smart chu ky 2-Vinh Thang_NHCSXH HUYEN VINH LOI 2 3" xfId="27778"/>
    <cellStyle name="T_Danh sach KH TB MilkYomilk Yao  Smart chu ky 2-Vinh Thang_NHCSXH HUYEN VINH LOI 2 4" xfId="27779"/>
    <cellStyle name="T_Danh sach KH TB MilkYomilk Yao  Smart chu ky 2-Vinh Thang_NHCSXH HUYEN VINH LOI 2 5" xfId="27780"/>
    <cellStyle name="T_Danh sach KH TB MilkYomilk Yao  Smart chu ky 2-Vinh Thang_NHCSXH HUYEN VINH LOI 3" xfId="27781"/>
    <cellStyle name="T_Danh sach KH TB MilkYomilk Yao  Smart chu ky 2-Vinh Thang_NHCSXH HUYEN VINH LOI 3 2" xfId="27782"/>
    <cellStyle name="T_Danh sach KH TB MilkYomilk Yao  Smart chu ky 2-Vinh Thang_NHCSXH HUYEN VINH LOI 3 2 2" xfId="27783"/>
    <cellStyle name="T_Danh sach KH TB MilkYomilk Yao  Smart chu ky 2-Vinh Thang_NHCSXH HUYEN VINH LOI 3 2 3" xfId="27784"/>
    <cellStyle name="T_Danh sach KH TB MilkYomilk Yao  Smart chu ky 2-Vinh Thang_NHCSXH HUYEN VINH LOI 3 3" xfId="27785"/>
    <cellStyle name="T_Danh sach KH TB MilkYomilk Yao  Smart chu ky 2-Vinh Thang_NHCSXH HUYEN VINH LOI 3 4" xfId="27786"/>
    <cellStyle name="T_Danh sach KH TB MilkYomilk Yao  Smart chu ky 2-Vinh Thang_NHCSXH HUYEN VINH LOI 3 5" xfId="27787"/>
    <cellStyle name="T_Danh sach KH TB MilkYomilk Yao  Smart chu ky 2-Vinh Thang_NHCSXH HUYEN VINH LOI 4" xfId="27788"/>
    <cellStyle name="T_Danh sach KH TB MilkYomilk Yao  Smart chu ky 2-Vinh Thang_NHCSXH HUYEN VINH LOI 4 2" xfId="27789"/>
    <cellStyle name="T_Danh sach KH TB MilkYomilk Yao  Smart chu ky 2-Vinh Thang_NHCSXH HUYEN VINH LOI 4 2 2" xfId="27790"/>
    <cellStyle name="T_Danh sach KH TB MilkYomilk Yao  Smart chu ky 2-Vinh Thang_NHCSXH HUYEN VINH LOI 4 2 3" xfId="27791"/>
    <cellStyle name="T_Danh sach KH TB MilkYomilk Yao  Smart chu ky 2-Vinh Thang_NHCSXH HUYEN VINH LOI 4 3" xfId="27792"/>
    <cellStyle name="T_Danh sach KH TB MilkYomilk Yao  Smart chu ky 2-Vinh Thang_NHCSXH HUYEN VINH LOI 4 4" xfId="27793"/>
    <cellStyle name="T_Danh sach KH TB MilkYomilk Yao  Smart chu ky 2-Vinh Thang_NHCSXH HUYEN VINH LOI 4 5" xfId="27794"/>
    <cellStyle name="T_Danh sach KH TB MilkYomilk Yao  Smart chu ky 2-Vinh Thang_NHCSXH HUYEN VINH LOI 5" xfId="27795"/>
    <cellStyle name="T_Danh sach KH TB MilkYomilk Yao  Smart chu ky 2-Vinh Thang_NHCSXH HUYEN VINH LOI 5 2" xfId="27796"/>
    <cellStyle name="T_Danh sach KH TB MilkYomilk Yao  Smart chu ky 2-Vinh Thang_NHCSXH HUYEN VINH LOI 5 2 2" xfId="27797"/>
    <cellStyle name="T_Danh sach KH TB MilkYomilk Yao  Smart chu ky 2-Vinh Thang_NHCSXH HUYEN VINH LOI 5 2 3" xfId="27798"/>
    <cellStyle name="T_Danh sach KH TB MilkYomilk Yao  Smart chu ky 2-Vinh Thang_NHCSXH HUYEN VINH LOI 5 3" xfId="27799"/>
    <cellStyle name="T_Danh sach KH TB MilkYomilk Yao  Smart chu ky 2-Vinh Thang_NHCSXH HUYEN VINH LOI 5 4" xfId="27800"/>
    <cellStyle name="T_Danh sach KH TB MilkYomilk Yao  Smart chu ky 2-Vinh Thang_NHCSXH HUYEN VINH LOI 5 5" xfId="27801"/>
    <cellStyle name="T_Danh sach KH TB MilkYomilk Yao  Smart chu ky 2-Vinh Thang_NHCSXH HUYEN VINH LOI 6" xfId="27802"/>
    <cellStyle name="T_Danh sach KH TB MilkYomilk Yao  Smart chu ky 2-Vinh Thang_NHCSXH HUYEN VINH LOI 6 2" xfId="27803"/>
    <cellStyle name="T_Danh sach KH TB MilkYomilk Yao  Smart chu ky 2-Vinh Thang_NHCSXH HUYEN VINH LOI 6 2 2" xfId="27804"/>
    <cellStyle name="T_Danh sach KH TB MilkYomilk Yao  Smart chu ky 2-Vinh Thang_NHCSXH HUYEN VINH LOI 6 2 3" xfId="27805"/>
    <cellStyle name="T_Danh sach KH TB MilkYomilk Yao  Smart chu ky 2-Vinh Thang_NHCSXH HUYEN VINH LOI 6 3" xfId="27806"/>
    <cellStyle name="T_Danh sach KH TB MilkYomilk Yao  Smart chu ky 2-Vinh Thang_NHCSXH HUYEN VINH LOI 6 4" xfId="27807"/>
    <cellStyle name="T_Danh sach KH TB MilkYomilk Yao  Smart chu ky 2-Vinh Thang_NHCSXH HUYEN VINH LOI 6 5" xfId="27808"/>
    <cellStyle name="T_Danh sach KH TB MilkYomilk Yao  Smart chu ky 2-Vinh Thang_NHCSXH HUYEN VINH LOI 7" xfId="27809"/>
    <cellStyle name="T_Danh sach KH TB MilkYomilk Yao  Smart chu ky 2-Vinh Thang_NHCSXH HUYEN VINH LOI 7 2" xfId="27810"/>
    <cellStyle name="T_Danh sach KH TB MilkYomilk Yao  Smart chu ky 2-Vinh Thang_NHCSXH HUYEN VINH LOI 7 3" xfId="27811"/>
    <cellStyle name="T_Danh sach KH TB MilkYomilk Yao  Smart chu ky 2-Vinh Thang_NHCSXH HUYEN VINH LOI 7 4" xfId="27812"/>
    <cellStyle name="T_Danh sach KH TB MilkYomilk Yao  Smart chu ky 2-Vinh Thang_NHCSXH HUYEN VINH LOI 8" xfId="27813"/>
    <cellStyle name="T_Danh sach KH TB MilkYomilk Yao  Smart chu ky 2-Vinh Thang_NHCSXH HUYEN VINH LOI 8 2" xfId="27814"/>
    <cellStyle name="T_Danh sach KH TB MilkYomilk Yao  Smart chu ky 2-Vinh Thang_NHCSXH HUYEN VINH LOI 8 3" xfId="27815"/>
    <cellStyle name="T_Danh sach KH TB MilkYomilk Yao  Smart chu ky 2-Vinh Thang_NHCSXH HUYEN VINH LOI 8 4" xfId="27816"/>
    <cellStyle name="T_Danh sach KH TB MilkYomilk Yao  Smart chu ky 2-Vinh Thang_NHCSXH HUYEN VINH LOI 9" xfId="27817"/>
    <cellStyle name="T_Danh sach KH TB MilkYomilk Yao  Smart chu ky 2-Vinh Thang_NHCSXH HUYEN VINH LOI 9 2" xfId="27818"/>
    <cellStyle name="T_Danh sach KH TB MilkYomilk Yao  Smart chu ky 2-Vinh Thang_PTVT CX" xfId="27819"/>
    <cellStyle name="T_Danh sach KH TB MilkYomilk Yao  Smart chu ky 2-Vinh Thang_PTVT CX 10" xfId="27820"/>
    <cellStyle name="T_Danh sach KH TB MilkYomilk Yao  Smart chu ky 2-Vinh Thang_PTVT CX 11" xfId="27821"/>
    <cellStyle name="T_Danh sach KH TB MilkYomilk Yao  Smart chu ky 2-Vinh Thang_PTVT CX 2" xfId="27822"/>
    <cellStyle name="T_Danh sach KH TB MilkYomilk Yao  Smart chu ky 2-Vinh Thang_PTVT CX 2 2" xfId="27823"/>
    <cellStyle name="T_Danh sach KH TB MilkYomilk Yao  Smart chu ky 2-Vinh Thang_PTVT CX 2 2 2" xfId="27824"/>
    <cellStyle name="T_Danh sach KH TB MilkYomilk Yao  Smart chu ky 2-Vinh Thang_PTVT CX 2 2 3" xfId="27825"/>
    <cellStyle name="T_Danh sach KH TB MilkYomilk Yao  Smart chu ky 2-Vinh Thang_PTVT CX 2 3" xfId="27826"/>
    <cellStyle name="T_Danh sach KH TB MilkYomilk Yao  Smart chu ky 2-Vinh Thang_PTVT CX 2 4" xfId="27827"/>
    <cellStyle name="T_Danh sach KH TB MilkYomilk Yao  Smart chu ky 2-Vinh Thang_PTVT CX 2 5" xfId="27828"/>
    <cellStyle name="T_Danh sach KH TB MilkYomilk Yao  Smart chu ky 2-Vinh Thang_PTVT CX 3" xfId="27829"/>
    <cellStyle name="T_Danh sach KH TB MilkYomilk Yao  Smart chu ky 2-Vinh Thang_PTVT CX 3 2" xfId="27830"/>
    <cellStyle name="T_Danh sach KH TB MilkYomilk Yao  Smart chu ky 2-Vinh Thang_PTVT CX 3 2 2" xfId="27831"/>
    <cellStyle name="T_Danh sach KH TB MilkYomilk Yao  Smart chu ky 2-Vinh Thang_PTVT CX 3 2 3" xfId="27832"/>
    <cellStyle name="T_Danh sach KH TB MilkYomilk Yao  Smart chu ky 2-Vinh Thang_PTVT CX 3 3" xfId="27833"/>
    <cellStyle name="T_Danh sach KH TB MilkYomilk Yao  Smart chu ky 2-Vinh Thang_PTVT CX 3 4" xfId="27834"/>
    <cellStyle name="T_Danh sach KH TB MilkYomilk Yao  Smart chu ky 2-Vinh Thang_PTVT CX 3 5" xfId="27835"/>
    <cellStyle name="T_Danh sach KH TB MilkYomilk Yao  Smart chu ky 2-Vinh Thang_PTVT CX 4" xfId="27836"/>
    <cellStyle name="T_Danh sach KH TB MilkYomilk Yao  Smart chu ky 2-Vinh Thang_PTVT CX 4 2" xfId="27837"/>
    <cellStyle name="T_Danh sach KH TB MilkYomilk Yao  Smart chu ky 2-Vinh Thang_PTVT CX 4 2 2" xfId="27838"/>
    <cellStyle name="T_Danh sach KH TB MilkYomilk Yao  Smart chu ky 2-Vinh Thang_PTVT CX 4 2 3" xfId="27839"/>
    <cellStyle name="T_Danh sach KH TB MilkYomilk Yao  Smart chu ky 2-Vinh Thang_PTVT CX 4 3" xfId="27840"/>
    <cellStyle name="T_Danh sach KH TB MilkYomilk Yao  Smart chu ky 2-Vinh Thang_PTVT CX 4 4" xfId="27841"/>
    <cellStyle name="T_Danh sach KH TB MilkYomilk Yao  Smart chu ky 2-Vinh Thang_PTVT CX 4 5" xfId="27842"/>
    <cellStyle name="T_Danh sach KH TB MilkYomilk Yao  Smart chu ky 2-Vinh Thang_PTVT CX 5" xfId="27843"/>
    <cellStyle name="T_Danh sach KH TB MilkYomilk Yao  Smart chu ky 2-Vinh Thang_PTVT CX 5 2" xfId="27844"/>
    <cellStyle name="T_Danh sach KH TB MilkYomilk Yao  Smart chu ky 2-Vinh Thang_PTVT CX 5 2 2" xfId="27845"/>
    <cellStyle name="T_Danh sach KH TB MilkYomilk Yao  Smart chu ky 2-Vinh Thang_PTVT CX 5 2 3" xfId="27846"/>
    <cellStyle name="T_Danh sach KH TB MilkYomilk Yao  Smart chu ky 2-Vinh Thang_PTVT CX 5 3" xfId="27847"/>
    <cellStyle name="T_Danh sach KH TB MilkYomilk Yao  Smart chu ky 2-Vinh Thang_PTVT CX 5 4" xfId="27848"/>
    <cellStyle name="T_Danh sach KH TB MilkYomilk Yao  Smart chu ky 2-Vinh Thang_PTVT CX 5 5" xfId="27849"/>
    <cellStyle name="T_Danh sach KH TB MilkYomilk Yao  Smart chu ky 2-Vinh Thang_PTVT CX 6" xfId="27850"/>
    <cellStyle name="T_Danh sach KH TB MilkYomilk Yao  Smart chu ky 2-Vinh Thang_PTVT CX 6 2" xfId="27851"/>
    <cellStyle name="T_Danh sach KH TB MilkYomilk Yao  Smart chu ky 2-Vinh Thang_PTVT CX 6 2 2" xfId="27852"/>
    <cellStyle name="T_Danh sach KH TB MilkYomilk Yao  Smart chu ky 2-Vinh Thang_PTVT CX 6 2 3" xfId="27853"/>
    <cellStyle name="T_Danh sach KH TB MilkYomilk Yao  Smart chu ky 2-Vinh Thang_PTVT CX 6 3" xfId="27854"/>
    <cellStyle name="T_Danh sach KH TB MilkYomilk Yao  Smart chu ky 2-Vinh Thang_PTVT CX 6 4" xfId="27855"/>
    <cellStyle name="T_Danh sach KH TB MilkYomilk Yao  Smart chu ky 2-Vinh Thang_PTVT CX 6 5" xfId="27856"/>
    <cellStyle name="T_Danh sach KH TB MilkYomilk Yao  Smart chu ky 2-Vinh Thang_PTVT CX 7" xfId="27857"/>
    <cellStyle name="T_Danh sach KH TB MilkYomilk Yao  Smart chu ky 2-Vinh Thang_PTVT CX 7 2" xfId="27858"/>
    <cellStyle name="T_Danh sach KH TB MilkYomilk Yao  Smart chu ky 2-Vinh Thang_PTVT CX 7 3" xfId="27859"/>
    <cellStyle name="T_Danh sach KH TB MilkYomilk Yao  Smart chu ky 2-Vinh Thang_PTVT CX 7 4" xfId="27860"/>
    <cellStyle name="T_Danh sach KH TB MilkYomilk Yao  Smart chu ky 2-Vinh Thang_PTVT CX 8" xfId="27861"/>
    <cellStyle name="T_Danh sach KH TB MilkYomilk Yao  Smart chu ky 2-Vinh Thang_PTVT CX 8 2" xfId="27862"/>
    <cellStyle name="T_Danh sach KH TB MilkYomilk Yao  Smart chu ky 2-Vinh Thang_PTVT CX 8 3" xfId="27863"/>
    <cellStyle name="T_Danh sach KH TB MilkYomilk Yao  Smart chu ky 2-Vinh Thang_PTVT CX 8 4" xfId="27864"/>
    <cellStyle name="T_Danh sach KH TB MilkYomilk Yao  Smart chu ky 2-Vinh Thang_PTVT CX 9" xfId="27865"/>
    <cellStyle name="T_Danh sach KH TB MilkYomilk Yao  Smart chu ky 2-Vinh Thang_PTVT CX 9 2" xfId="27866"/>
    <cellStyle name="T_Danh sach KH TB MilkYomilk Yao  Smart chu ky 2-Vinh Thang_thiet bi tao dan" xfId="27963"/>
    <cellStyle name="T_Danh sach KH TB MilkYomilk Yao  Smart chu ky 2-Vinh Thang_thiet bi tao dan 10" xfId="27964"/>
    <cellStyle name="T_Danh sach KH TB MilkYomilk Yao  Smart chu ky 2-Vinh Thang_thiet bi tao dan 11" xfId="27965"/>
    <cellStyle name="T_Danh sach KH TB MilkYomilk Yao  Smart chu ky 2-Vinh Thang_thiet bi tao dan 2" xfId="27966"/>
    <cellStyle name="T_Danh sach KH TB MilkYomilk Yao  Smart chu ky 2-Vinh Thang_thiet bi tao dan 2 2" xfId="27967"/>
    <cellStyle name="T_Danh sach KH TB MilkYomilk Yao  Smart chu ky 2-Vinh Thang_thiet bi tao dan 2 2 2" xfId="27968"/>
    <cellStyle name="T_Danh sach KH TB MilkYomilk Yao  Smart chu ky 2-Vinh Thang_thiet bi tao dan 2 2 3" xfId="27969"/>
    <cellStyle name="T_Danh sach KH TB MilkYomilk Yao  Smart chu ky 2-Vinh Thang_thiet bi tao dan 2 3" xfId="27970"/>
    <cellStyle name="T_Danh sach KH TB MilkYomilk Yao  Smart chu ky 2-Vinh Thang_thiet bi tao dan 2 4" xfId="27971"/>
    <cellStyle name="T_Danh sach KH TB MilkYomilk Yao  Smart chu ky 2-Vinh Thang_thiet bi tao dan 2 5" xfId="27972"/>
    <cellStyle name="T_Danh sach KH TB MilkYomilk Yao  Smart chu ky 2-Vinh Thang_thiet bi tao dan 3" xfId="27973"/>
    <cellStyle name="T_Danh sach KH TB MilkYomilk Yao  Smart chu ky 2-Vinh Thang_thiet bi tao dan 3 2" xfId="27974"/>
    <cellStyle name="T_Danh sach KH TB MilkYomilk Yao  Smart chu ky 2-Vinh Thang_thiet bi tao dan 3 2 2" xfId="27975"/>
    <cellStyle name="T_Danh sach KH TB MilkYomilk Yao  Smart chu ky 2-Vinh Thang_thiet bi tao dan 3 2 3" xfId="27976"/>
    <cellStyle name="T_Danh sach KH TB MilkYomilk Yao  Smart chu ky 2-Vinh Thang_thiet bi tao dan 3 3" xfId="27977"/>
    <cellStyle name="T_Danh sach KH TB MilkYomilk Yao  Smart chu ky 2-Vinh Thang_thiet bi tao dan 3 4" xfId="27978"/>
    <cellStyle name="T_Danh sach KH TB MilkYomilk Yao  Smart chu ky 2-Vinh Thang_thiet bi tao dan 3 5" xfId="27979"/>
    <cellStyle name="T_Danh sach KH TB MilkYomilk Yao  Smart chu ky 2-Vinh Thang_thiet bi tao dan 4" xfId="27980"/>
    <cellStyle name="T_Danh sach KH TB MilkYomilk Yao  Smart chu ky 2-Vinh Thang_thiet bi tao dan 4 2" xfId="27981"/>
    <cellStyle name="T_Danh sach KH TB MilkYomilk Yao  Smart chu ky 2-Vinh Thang_thiet bi tao dan 4 2 2" xfId="27982"/>
    <cellStyle name="T_Danh sach KH TB MilkYomilk Yao  Smart chu ky 2-Vinh Thang_thiet bi tao dan 4 2 3" xfId="27983"/>
    <cellStyle name="T_Danh sach KH TB MilkYomilk Yao  Smart chu ky 2-Vinh Thang_thiet bi tao dan 4 3" xfId="27984"/>
    <cellStyle name="T_Danh sach KH TB MilkYomilk Yao  Smart chu ky 2-Vinh Thang_thiet bi tao dan 4 4" xfId="27985"/>
    <cellStyle name="T_Danh sach KH TB MilkYomilk Yao  Smart chu ky 2-Vinh Thang_thiet bi tao dan 4 5" xfId="27986"/>
    <cellStyle name="T_Danh sach KH TB MilkYomilk Yao  Smart chu ky 2-Vinh Thang_thiet bi tao dan 5" xfId="27987"/>
    <cellStyle name="T_Danh sach KH TB MilkYomilk Yao  Smart chu ky 2-Vinh Thang_thiet bi tao dan 5 2" xfId="27988"/>
    <cellStyle name="T_Danh sach KH TB MilkYomilk Yao  Smart chu ky 2-Vinh Thang_thiet bi tao dan 5 2 2" xfId="27989"/>
    <cellStyle name="T_Danh sach KH TB MilkYomilk Yao  Smart chu ky 2-Vinh Thang_thiet bi tao dan 5 2 3" xfId="27990"/>
    <cellStyle name="T_Danh sach KH TB MilkYomilk Yao  Smart chu ky 2-Vinh Thang_thiet bi tao dan 5 3" xfId="27991"/>
    <cellStyle name="T_Danh sach KH TB MilkYomilk Yao  Smart chu ky 2-Vinh Thang_thiet bi tao dan 5 4" xfId="27992"/>
    <cellStyle name="T_Danh sach KH TB MilkYomilk Yao  Smart chu ky 2-Vinh Thang_thiet bi tao dan 5 5" xfId="27993"/>
    <cellStyle name="T_Danh sach KH TB MilkYomilk Yao  Smart chu ky 2-Vinh Thang_thiet bi tao dan 6" xfId="27994"/>
    <cellStyle name="T_Danh sach KH TB MilkYomilk Yao  Smart chu ky 2-Vinh Thang_thiet bi tao dan 6 2" xfId="27995"/>
    <cellStyle name="T_Danh sach KH TB MilkYomilk Yao  Smart chu ky 2-Vinh Thang_thiet bi tao dan 6 2 2" xfId="27996"/>
    <cellStyle name="T_Danh sach KH TB MilkYomilk Yao  Smart chu ky 2-Vinh Thang_thiet bi tao dan 6 2 3" xfId="27997"/>
    <cellStyle name="T_Danh sach KH TB MilkYomilk Yao  Smart chu ky 2-Vinh Thang_thiet bi tao dan 6 3" xfId="27998"/>
    <cellStyle name="T_Danh sach KH TB MilkYomilk Yao  Smart chu ky 2-Vinh Thang_thiet bi tao dan 6 4" xfId="27999"/>
    <cellStyle name="T_Danh sach KH TB MilkYomilk Yao  Smart chu ky 2-Vinh Thang_thiet bi tao dan 6 5" xfId="28000"/>
    <cellStyle name="T_Danh sach KH TB MilkYomilk Yao  Smart chu ky 2-Vinh Thang_thiet bi tao dan 7" xfId="28001"/>
    <cellStyle name="T_Danh sach KH TB MilkYomilk Yao  Smart chu ky 2-Vinh Thang_thiet bi tao dan 7 2" xfId="28002"/>
    <cellStyle name="T_Danh sach KH TB MilkYomilk Yao  Smart chu ky 2-Vinh Thang_thiet bi tao dan 7 3" xfId="28003"/>
    <cellStyle name="T_Danh sach KH TB MilkYomilk Yao  Smart chu ky 2-Vinh Thang_thiet bi tao dan 7 4" xfId="28004"/>
    <cellStyle name="T_Danh sach KH TB MilkYomilk Yao  Smart chu ky 2-Vinh Thang_thiet bi tao dan 8" xfId="28005"/>
    <cellStyle name="T_Danh sach KH TB MilkYomilk Yao  Smart chu ky 2-Vinh Thang_thiet bi tao dan 8 2" xfId="28006"/>
    <cellStyle name="T_Danh sach KH TB MilkYomilk Yao  Smart chu ky 2-Vinh Thang_thiet bi tao dan 8 3" xfId="28007"/>
    <cellStyle name="T_Danh sach KH TB MilkYomilk Yao  Smart chu ky 2-Vinh Thang_thiet bi tao dan 8 4" xfId="28008"/>
    <cellStyle name="T_Danh sach KH TB MilkYomilk Yao  Smart chu ky 2-Vinh Thang_thiet bi tao dan 9" xfId="28009"/>
    <cellStyle name="T_Danh sach KH TB MilkYomilk Yao  Smart chu ky 2-Vinh Thang_thiet bi tao dan 9 2" xfId="28010"/>
    <cellStyle name="T_Danh sach KH TB MilkYomilk Yao  Smart chu ky 2-Vinh Thang_TONG DU TOAN CV TAO DAN" xfId="27867"/>
    <cellStyle name="T_Danh sach KH TB MilkYomilk Yao  Smart chu ky 2-Vinh Thang_TONG DU TOAN CV TAO DAN 10" xfId="27868"/>
    <cellStyle name="T_Danh sach KH TB MilkYomilk Yao  Smart chu ky 2-Vinh Thang_TONG DU TOAN CV TAO DAN 11" xfId="27869"/>
    <cellStyle name="T_Danh sach KH TB MilkYomilk Yao  Smart chu ky 2-Vinh Thang_TONG DU TOAN CV TAO DAN 2" xfId="27870"/>
    <cellStyle name="T_Danh sach KH TB MilkYomilk Yao  Smart chu ky 2-Vinh Thang_TONG DU TOAN CV TAO DAN 2 2" xfId="27871"/>
    <cellStyle name="T_Danh sach KH TB MilkYomilk Yao  Smart chu ky 2-Vinh Thang_TONG DU TOAN CV TAO DAN 2 2 2" xfId="27872"/>
    <cellStyle name="T_Danh sach KH TB MilkYomilk Yao  Smart chu ky 2-Vinh Thang_TONG DU TOAN CV TAO DAN 2 2 3" xfId="27873"/>
    <cellStyle name="T_Danh sach KH TB MilkYomilk Yao  Smart chu ky 2-Vinh Thang_TONG DU TOAN CV TAO DAN 2 3" xfId="27874"/>
    <cellStyle name="T_Danh sach KH TB MilkYomilk Yao  Smart chu ky 2-Vinh Thang_TONG DU TOAN CV TAO DAN 2 4" xfId="27875"/>
    <cellStyle name="T_Danh sach KH TB MilkYomilk Yao  Smart chu ky 2-Vinh Thang_TONG DU TOAN CV TAO DAN 2 5" xfId="27876"/>
    <cellStyle name="T_Danh sach KH TB MilkYomilk Yao  Smart chu ky 2-Vinh Thang_TONG DU TOAN CV TAO DAN 3" xfId="27877"/>
    <cellStyle name="T_Danh sach KH TB MilkYomilk Yao  Smart chu ky 2-Vinh Thang_TONG DU TOAN CV TAO DAN 3 2" xfId="27878"/>
    <cellStyle name="T_Danh sach KH TB MilkYomilk Yao  Smart chu ky 2-Vinh Thang_TONG DU TOAN CV TAO DAN 3 2 2" xfId="27879"/>
    <cellStyle name="T_Danh sach KH TB MilkYomilk Yao  Smart chu ky 2-Vinh Thang_TONG DU TOAN CV TAO DAN 3 2 3" xfId="27880"/>
    <cellStyle name="T_Danh sach KH TB MilkYomilk Yao  Smart chu ky 2-Vinh Thang_TONG DU TOAN CV TAO DAN 3 3" xfId="27881"/>
    <cellStyle name="T_Danh sach KH TB MilkYomilk Yao  Smart chu ky 2-Vinh Thang_TONG DU TOAN CV TAO DAN 3 4" xfId="27882"/>
    <cellStyle name="T_Danh sach KH TB MilkYomilk Yao  Smart chu ky 2-Vinh Thang_TONG DU TOAN CV TAO DAN 3 5" xfId="27883"/>
    <cellStyle name="T_Danh sach KH TB MilkYomilk Yao  Smart chu ky 2-Vinh Thang_TONG DU TOAN CV TAO DAN 4" xfId="27884"/>
    <cellStyle name="T_Danh sach KH TB MilkYomilk Yao  Smart chu ky 2-Vinh Thang_TONG DU TOAN CV TAO DAN 4 2" xfId="27885"/>
    <cellStyle name="T_Danh sach KH TB MilkYomilk Yao  Smart chu ky 2-Vinh Thang_TONG DU TOAN CV TAO DAN 4 2 2" xfId="27886"/>
    <cellStyle name="T_Danh sach KH TB MilkYomilk Yao  Smart chu ky 2-Vinh Thang_TONG DU TOAN CV TAO DAN 4 2 3" xfId="27887"/>
    <cellStyle name="T_Danh sach KH TB MilkYomilk Yao  Smart chu ky 2-Vinh Thang_TONG DU TOAN CV TAO DAN 4 3" xfId="27888"/>
    <cellStyle name="T_Danh sach KH TB MilkYomilk Yao  Smart chu ky 2-Vinh Thang_TONG DU TOAN CV TAO DAN 4 4" xfId="27889"/>
    <cellStyle name="T_Danh sach KH TB MilkYomilk Yao  Smart chu ky 2-Vinh Thang_TONG DU TOAN CV TAO DAN 4 5" xfId="27890"/>
    <cellStyle name="T_Danh sach KH TB MilkYomilk Yao  Smart chu ky 2-Vinh Thang_TONG DU TOAN CV TAO DAN 5" xfId="27891"/>
    <cellStyle name="T_Danh sach KH TB MilkYomilk Yao  Smart chu ky 2-Vinh Thang_TONG DU TOAN CV TAO DAN 5 2" xfId="27892"/>
    <cellStyle name="T_Danh sach KH TB MilkYomilk Yao  Smart chu ky 2-Vinh Thang_TONG DU TOAN CV TAO DAN 5 2 2" xfId="27893"/>
    <cellStyle name="T_Danh sach KH TB MilkYomilk Yao  Smart chu ky 2-Vinh Thang_TONG DU TOAN CV TAO DAN 5 2 3" xfId="27894"/>
    <cellStyle name="T_Danh sach KH TB MilkYomilk Yao  Smart chu ky 2-Vinh Thang_TONG DU TOAN CV TAO DAN 5 3" xfId="27895"/>
    <cellStyle name="T_Danh sach KH TB MilkYomilk Yao  Smart chu ky 2-Vinh Thang_TONG DU TOAN CV TAO DAN 5 4" xfId="27896"/>
    <cellStyle name="T_Danh sach KH TB MilkYomilk Yao  Smart chu ky 2-Vinh Thang_TONG DU TOAN CV TAO DAN 5 5" xfId="27897"/>
    <cellStyle name="T_Danh sach KH TB MilkYomilk Yao  Smart chu ky 2-Vinh Thang_TONG DU TOAN CV TAO DAN 6" xfId="27898"/>
    <cellStyle name="T_Danh sach KH TB MilkYomilk Yao  Smart chu ky 2-Vinh Thang_TONG DU TOAN CV TAO DAN 6 2" xfId="27899"/>
    <cellStyle name="T_Danh sach KH TB MilkYomilk Yao  Smart chu ky 2-Vinh Thang_TONG DU TOAN CV TAO DAN 6 2 2" xfId="27900"/>
    <cellStyle name="T_Danh sach KH TB MilkYomilk Yao  Smart chu ky 2-Vinh Thang_TONG DU TOAN CV TAO DAN 6 2 3" xfId="27901"/>
    <cellStyle name="T_Danh sach KH TB MilkYomilk Yao  Smart chu ky 2-Vinh Thang_TONG DU TOAN CV TAO DAN 6 3" xfId="27902"/>
    <cellStyle name="T_Danh sach KH TB MilkYomilk Yao  Smart chu ky 2-Vinh Thang_TONG DU TOAN CV TAO DAN 6 4" xfId="27903"/>
    <cellStyle name="T_Danh sach KH TB MilkYomilk Yao  Smart chu ky 2-Vinh Thang_TONG DU TOAN CV TAO DAN 6 5" xfId="27904"/>
    <cellStyle name="T_Danh sach KH TB MilkYomilk Yao  Smart chu ky 2-Vinh Thang_TONG DU TOAN CV TAO DAN 7" xfId="27905"/>
    <cellStyle name="T_Danh sach KH TB MilkYomilk Yao  Smart chu ky 2-Vinh Thang_TONG DU TOAN CV TAO DAN 7 2" xfId="27906"/>
    <cellStyle name="T_Danh sach KH TB MilkYomilk Yao  Smart chu ky 2-Vinh Thang_TONG DU TOAN CV TAO DAN 7 3" xfId="27907"/>
    <cellStyle name="T_Danh sach KH TB MilkYomilk Yao  Smart chu ky 2-Vinh Thang_TONG DU TOAN CV TAO DAN 7 4" xfId="27908"/>
    <cellStyle name="T_Danh sach KH TB MilkYomilk Yao  Smart chu ky 2-Vinh Thang_TONG DU TOAN CV TAO DAN 8" xfId="27909"/>
    <cellStyle name="T_Danh sach KH TB MilkYomilk Yao  Smart chu ky 2-Vinh Thang_TONG DU TOAN CV TAO DAN 8 2" xfId="27910"/>
    <cellStyle name="T_Danh sach KH TB MilkYomilk Yao  Smart chu ky 2-Vinh Thang_TONG DU TOAN CV TAO DAN 8 3" xfId="27911"/>
    <cellStyle name="T_Danh sach KH TB MilkYomilk Yao  Smart chu ky 2-Vinh Thang_TONG DU TOAN CV TAO DAN 8 4" xfId="27912"/>
    <cellStyle name="T_Danh sach KH TB MilkYomilk Yao  Smart chu ky 2-Vinh Thang_TONG DU TOAN CV TAO DAN 9" xfId="27913"/>
    <cellStyle name="T_Danh sach KH TB MilkYomilk Yao  Smart chu ky 2-Vinh Thang_TONG DU TOAN CV TAO DAN 9 2" xfId="27914"/>
    <cellStyle name="T_Danh sach KH TB MilkYomilk Yao  Smart chu ky 2-Vinh Thang_TONG DU TOAN CV TAO DAN hoan chinh" xfId="27915"/>
    <cellStyle name="T_Danh sach KH TB MilkYomilk Yao  Smart chu ky 2-Vinh Thang_TONG DU TOAN CV TAO DAN hoan chinh 10" xfId="27916"/>
    <cellStyle name="T_Danh sach KH TB MilkYomilk Yao  Smart chu ky 2-Vinh Thang_TONG DU TOAN CV TAO DAN hoan chinh 11" xfId="27917"/>
    <cellStyle name="T_Danh sach KH TB MilkYomilk Yao  Smart chu ky 2-Vinh Thang_TONG DU TOAN CV TAO DAN hoan chinh 2" xfId="27918"/>
    <cellStyle name="T_Danh sach KH TB MilkYomilk Yao  Smart chu ky 2-Vinh Thang_TONG DU TOAN CV TAO DAN hoan chinh 2 2" xfId="27919"/>
    <cellStyle name="T_Danh sach KH TB MilkYomilk Yao  Smart chu ky 2-Vinh Thang_TONG DU TOAN CV TAO DAN hoan chinh 2 2 2" xfId="27920"/>
    <cellStyle name="T_Danh sach KH TB MilkYomilk Yao  Smart chu ky 2-Vinh Thang_TONG DU TOAN CV TAO DAN hoan chinh 2 2 3" xfId="27921"/>
    <cellStyle name="T_Danh sach KH TB MilkYomilk Yao  Smart chu ky 2-Vinh Thang_TONG DU TOAN CV TAO DAN hoan chinh 2 3" xfId="27922"/>
    <cellStyle name="T_Danh sach KH TB MilkYomilk Yao  Smart chu ky 2-Vinh Thang_TONG DU TOAN CV TAO DAN hoan chinh 2 4" xfId="27923"/>
    <cellStyle name="T_Danh sach KH TB MilkYomilk Yao  Smart chu ky 2-Vinh Thang_TONG DU TOAN CV TAO DAN hoan chinh 2 5" xfId="27924"/>
    <cellStyle name="T_Danh sach KH TB MilkYomilk Yao  Smart chu ky 2-Vinh Thang_TONG DU TOAN CV TAO DAN hoan chinh 3" xfId="27925"/>
    <cellStyle name="T_Danh sach KH TB MilkYomilk Yao  Smart chu ky 2-Vinh Thang_TONG DU TOAN CV TAO DAN hoan chinh 3 2" xfId="27926"/>
    <cellStyle name="T_Danh sach KH TB MilkYomilk Yao  Smart chu ky 2-Vinh Thang_TONG DU TOAN CV TAO DAN hoan chinh 3 2 2" xfId="27927"/>
    <cellStyle name="T_Danh sach KH TB MilkYomilk Yao  Smart chu ky 2-Vinh Thang_TONG DU TOAN CV TAO DAN hoan chinh 3 2 3" xfId="27928"/>
    <cellStyle name="T_Danh sach KH TB MilkYomilk Yao  Smart chu ky 2-Vinh Thang_TONG DU TOAN CV TAO DAN hoan chinh 3 3" xfId="27929"/>
    <cellStyle name="T_Danh sach KH TB MilkYomilk Yao  Smart chu ky 2-Vinh Thang_TONG DU TOAN CV TAO DAN hoan chinh 3 4" xfId="27930"/>
    <cellStyle name="T_Danh sach KH TB MilkYomilk Yao  Smart chu ky 2-Vinh Thang_TONG DU TOAN CV TAO DAN hoan chinh 3 5" xfId="27931"/>
    <cellStyle name="T_Danh sach KH TB MilkYomilk Yao  Smart chu ky 2-Vinh Thang_TONG DU TOAN CV TAO DAN hoan chinh 4" xfId="27932"/>
    <cellStyle name="T_Danh sach KH TB MilkYomilk Yao  Smart chu ky 2-Vinh Thang_TONG DU TOAN CV TAO DAN hoan chinh 4 2" xfId="27933"/>
    <cellStyle name="T_Danh sach KH TB MilkYomilk Yao  Smart chu ky 2-Vinh Thang_TONG DU TOAN CV TAO DAN hoan chinh 4 2 2" xfId="27934"/>
    <cellStyle name="T_Danh sach KH TB MilkYomilk Yao  Smart chu ky 2-Vinh Thang_TONG DU TOAN CV TAO DAN hoan chinh 4 2 3" xfId="27935"/>
    <cellStyle name="T_Danh sach KH TB MilkYomilk Yao  Smart chu ky 2-Vinh Thang_TONG DU TOAN CV TAO DAN hoan chinh 4 3" xfId="27936"/>
    <cellStyle name="T_Danh sach KH TB MilkYomilk Yao  Smart chu ky 2-Vinh Thang_TONG DU TOAN CV TAO DAN hoan chinh 4 4" xfId="27937"/>
    <cellStyle name="T_Danh sach KH TB MilkYomilk Yao  Smart chu ky 2-Vinh Thang_TONG DU TOAN CV TAO DAN hoan chinh 4 5" xfId="27938"/>
    <cellStyle name="T_Danh sach KH TB MilkYomilk Yao  Smart chu ky 2-Vinh Thang_TONG DU TOAN CV TAO DAN hoan chinh 5" xfId="27939"/>
    <cellStyle name="T_Danh sach KH TB MilkYomilk Yao  Smart chu ky 2-Vinh Thang_TONG DU TOAN CV TAO DAN hoan chinh 5 2" xfId="27940"/>
    <cellStyle name="T_Danh sach KH TB MilkYomilk Yao  Smart chu ky 2-Vinh Thang_TONG DU TOAN CV TAO DAN hoan chinh 5 2 2" xfId="27941"/>
    <cellStyle name="T_Danh sach KH TB MilkYomilk Yao  Smart chu ky 2-Vinh Thang_TONG DU TOAN CV TAO DAN hoan chinh 5 2 3" xfId="27942"/>
    <cellStyle name="T_Danh sach KH TB MilkYomilk Yao  Smart chu ky 2-Vinh Thang_TONG DU TOAN CV TAO DAN hoan chinh 5 3" xfId="27943"/>
    <cellStyle name="T_Danh sach KH TB MilkYomilk Yao  Smart chu ky 2-Vinh Thang_TONG DU TOAN CV TAO DAN hoan chinh 5 4" xfId="27944"/>
    <cellStyle name="T_Danh sach KH TB MilkYomilk Yao  Smart chu ky 2-Vinh Thang_TONG DU TOAN CV TAO DAN hoan chinh 5 5" xfId="27945"/>
    <cellStyle name="T_Danh sach KH TB MilkYomilk Yao  Smart chu ky 2-Vinh Thang_TONG DU TOAN CV TAO DAN hoan chinh 6" xfId="27946"/>
    <cellStyle name="T_Danh sach KH TB MilkYomilk Yao  Smart chu ky 2-Vinh Thang_TONG DU TOAN CV TAO DAN hoan chinh 6 2" xfId="27947"/>
    <cellStyle name="T_Danh sach KH TB MilkYomilk Yao  Smart chu ky 2-Vinh Thang_TONG DU TOAN CV TAO DAN hoan chinh 6 2 2" xfId="27948"/>
    <cellStyle name="T_Danh sach KH TB MilkYomilk Yao  Smart chu ky 2-Vinh Thang_TONG DU TOAN CV TAO DAN hoan chinh 6 2 3" xfId="27949"/>
    <cellStyle name="T_Danh sach KH TB MilkYomilk Yao  Smart chu ky 2-Vinh Thang_TONG DU TOAN CV TAO DAN hoan chinh 6 3" xfId="27950"/>
    <cellStyle name="T_Danh sach KH TB MilkYomilk Yao  Smart chu ky 2-Vinh Thang_TONG DU TOAN CV TAO DAN hoan chinh 6 4" xfId="27951"/>
    <cellStyle name="T_Danh sach KH TB MilkYomilk Yao  Smart chu ky 2-Vinh Thang_TONG DU TOAN CV TAO DAN hoan chinh 6 5" xfId="27952"/>
    <cellStyle name="T_Danh sach KH TB MilkYomilk Yao  Smart chu ky 2-Vinh Thang_TONG DU TOAN CV TAO DAN hoan chinh 7" xfId="27953"/>
    <cellStyle name="T_Danh sach KH TB MilkYomilk Yao  Smart chu ky 2-Vinh Thang_TONG DU TOAN CV TAO DAN hoan chinh 7 2" xfId="27954"/>
    <cellStyle name="T_Danh sach KH TB MilkYomilk Yao  Smart chu ky 2-Vinh Thang_TONG DU TOAN CV TAO DAN hoan chinh 7 3" xfId="27955"/>
    <cellStyle name="T_Danh sach KH TB MilkYomilk Yao  Smart chu ky 2-Vinh Thang_TONG DU TOAN CV TAO DAN hoan chinh 7 4" xfId="27956"/>
    <cellStyle name="T_Danh sach KH TB MilkYomilk Yao  Smart chu ky 2-Vinh Thang_TONG DU TOAN CV TAO DAN hoan chinh 8" xfId="27957"/>
    <cellStyle name="T_Danh sach KH TB MilkYomilk Yao  Smart chu ky 2-Vinh Thang_TONG DU TOAN CV TAO DAN hoan chinh 8 2" xfId="27958"/>
    <cellStyle name="T_Danh sach KH TB MilkYomilk Yao  Smart chu ky 2-Vinh Thang_TONG DU TOAN CV TAO DAN hoan chinh 8 3" xfId="27959"/>
    <cellStyle name="T_Danh sach KH TB MilkYomilk Yao  Smart chu ky 2-Vinh Thang_TONG DU TOAN CV TAO DAN hoan chinh 8 4" xfId="27960"/>
    <cellStyle name="T_Danh sach KH TB MilkYomilk Yao  Smart chu ky 2-Vinh Thang_TONG DU TOAN CV TAO DAN hoan chinh 9" xfId="27961"/>
    <cellStyle name="T_Danh sach KH TB MilkYomilk Yao  Smart chu ky 2-Vinh Thang_TONG DU TOAN CV TAO DAN hoan chinh 9 2" xfId="27962"/>
    <cellStyle name="T_Danh sach KH trung bay MilkYomilk co ke chu ky 2-Vinh Thang" xfId="28011"/>
    <cellStyle name="T_Danh sach KH trung bay MilkYomilk co ke chu ky 2-Vinh Thang 10" xfId="28012"/>
    <cellStyle name="T_Danh sach KH trung bay MilkYomilk co ke chu ky 2-Vinh Thang 10 2" xfId="28013"/>
    <cellStyle name="T_Danh sach KH trung bay MilkYomilk co ke chu ky 2-Vinh Thang 10 2 2" xfId="28014"/>
    <cellStyle name="T_Danh sach KH trung bay MilkYomilk co ke chu ky 2-Vinh Thang 10 2 3" xfId="28015"/>
    <cellStyle name="T_Danh sach KH trung bay MilkYomilk co ke chu ky 2-Vinh Thang 10 3" xfId="28016"/>
    <cellStyle name="T_Danh sach KH trung bay MilkYomilk co ke chu ky 2-Vinh Thang 10 4" xfId="28017"/>
    <cellStyle name="T_Danh sach KH trung bay MilkYomilk co ke chu ky 2-Vinh Thang 10 5" xfId="28018"/>
    <cellStyle name="T_Danh sach KH trung bay MilkYomilk co ke chu ky 2-Vinh Thang 11" xfId="28019"/>
    <cellStyle name="T_Danh sach KH trung bay MilkYomilk co ke chu ky 2-Vinh Thang 11 2" xfId="28020"/>
    <cellStyle name="T_Danh sach KH trung bay MilkYomilk co ke chu ky 2-Vinh Thang 11 2 2" xfId="28021"/>
    <cellStyle name="T_Danh sach KH trung bay MilkYomilk co ke chu ky 2-Vinh Thang 11 2 3" xfId="28022"/>
    <cellStyle name="T_Danh sach KH trung bay MilkYomilk co ke chu ky 2-Vinh Thang 11 3" xfId="28023"/>
    <cellStyle name="T_Danh sach KH trung bay MilkYomilk co ke chu ky 2-Vinh Thang 11 4" xfId="28024"/>
    <cellStyle name="T_Danh sach KH trung bay MilkYomilk co ke chu ky 2-Vinh Thang 11 5" xfId="28025"/>
    <cellStyle name="T_Danh sach KH trung bay MilkYomilk co ke chu ky 2-Vinh Thang 12" xfId="28026"/>
    <cellStyle name="T_Danh sach KH trung bay MilkYomilk co ke chu ky 2-Vinh Thang 12 2" xfId="28027"/>
    <cellStyle name="T_Danh sach KH trung bay MilkYomilk co ke chu ky 2-Vinh Thang 12 3" xfId="28028"/>
    <cellStyle name="T_Danh sach KH trung bay MilkYomilk co ke chu ky 2-Vinh Thang 12 4" xfId="28029"/>
    <cellStyle name="T_Danh sach KH trung bay MilkYomilk co ke chu ky 2-Vinh Thang 13" xfId="28030"/>
    <cellStyle name="T_Danh sach KH trung bay MilkYomilk co ke chu ky 2-Vinh Thang 13 2" xfId="28031"/>
    <cellStyle name="T_Danh sach KH trung bay MilkYomilk co ke chu ky 2-Vinh Thang 13 3" xfId="28032"/>
    <cellStyle name="T_Danh sach KH trung bay MilkYomilk co ke chu ky 2-Vinh Thang 13 4" xfId="28033"/>
    <cellStyle name="T_Danh sach KH trung bay MilkYomilk co ke chu ky 2-Vinh Thang 14" xfId="28034"/>
    <cellStyle name="T_Danh sach KH trung bay MilkYomilk co ke chu ky 2-Vinh Thang 14 2" xfId="28035"/>
    <cellStyle name="T_Danh sach KH trung bay MilkYomilk co ke chu ky 2-Vinh Thang 15" xfId="28036"/>
    <cellStyle name="T_Danh sach KH trung bay MilkYomilk co ke chu ky 2-Vinh Thang 16" xfId="28037"/>
    <cellStyle name="T_Danh sach KH trung bay MilkYomilk co ke chu ky 2-Vinh Thang 2" xfId="28038"/>
    <cellStyle name="T_Danh sach KH trung bay MilkYomilk co ke chu ky 2-Vinh Thang 2 10" xfId="28039"/>
    <cellStyle name="T_Danh sach KH trung bay MilkYomilk co ke chu ky 2-Vinh Thang 2 11" xfId="28040"/>
    <cellStyle name="T_Danh sach KH trung bay MilkYomilk co ke chu ky 2-Vinh Thang 2 2" xfId="28041"/>
    <cellStyle name="T_Danh sach KH trung bay MilkYomilk co ke chu ky 2-Vinh Thang 2 2 2" xfId="28042"/>
    <cellStyle name="T_Danh sach KH trung bay MilkYomilk co ke chu ky 2-Vinh Thang 2 2 2 2" xfId="28043"/>
    <cellStyle name="T_Danh sach KH trung bay MilkYomilk co ke chu ky 2-Vinh Thang 2 2 2 3" xfId="28044"/>
    <cellStyle name="T_Danh sach KH trung bay MilkYomilk co ke chu ky 2-Vinh Thang 2 2 3" xfId="28045"/>
    <cellStyle name="T_Danh sach KH trung bay MilkYomilk co ke chu ky 2-Vinh Thang 2 2 4" xfId="28046"/>
    <cellStyle name="T_Danh sach KH trung bay MilkYomilk co ke chu ky 2-Vinh Thang 2 2 5" xfId="28047"/>
    <cellStyle name="T_Danh sach KH trung bay MilkYomilk co ke chu ky 2-Vinh Thang 2 3" xfId="28048"/>
    <cellStyle name="T_Danh sach KH trung bay MilkYomilk co ke chu ky 2-Vinh Thang 2 3 2" xfId="28049"/>
    <cellStyle name="T_Danh sach KH trung bay MilkYomilk co ke chu ky 2-Vinh Thang 2 3 2 2" xfId="28050"/>
    <cellStyle name="T_Danh sach KH trung bay MilkYomilk co ke chu ky 2-Vinh Thang 2 3 2 3" xfId="28051"/>
    <cellStyle name="T_Danh sach KH trung bay MilkYomilk co ke chu ky 2-Vinh Thang 2 3 3" xfId="28052"/>
    <cellStyle name="T_Danh sach KH trung bay MilkYomilk co ke chu ky 2-Vinh Thang 2 3 4" xfId="28053"/>
    <cellStyle name="T_Danh sach KH trung bay MilkYomilk co ke chu ky 2-Vinh Thang 2 3 5" xfId="28054"/>
    <cellStyle name="T_Danh sach KH trung bay MilkYomilk co ke chu ky 2-Vinh Thang 2 4" xfId="28055"/>
    <cellStyle name="T_Danh sach KH trung bay MilkYomilk co ke chu ky 2-Vinh Thang 2 4 2" xfId="28056"/>
    <cellStyle name="T_Danh sach KH trung bay MilkYomilk co ke chu ky 2-Vinh Thang 2 4 2 2" xfId="28057"/>
    <cellStyle name="T_Danh sach KH trung bay MilkYomilk co ke chu ky 2-Vinh Thang 2 4 2 3" xfId="28058"/>
    <cellStyle name="T_Danh sach KH trung bay MilkYomilk co ke chu ky 2-Vinh Thang 2 4 3" xfId="28059"/>
    <cellStyle name="T_Danh sach KH trung bay MilkYomilk co ke chu ky 2-Vinh Thang 2 4 4" xfId="28060"/>
    <cellStyle name="T_Danh sach KH trung bay MilkYomilk co ke chu ky 2-Vinh Thang 2 4 5" xfId="28061"/>
    <cellStyle name="T_Danh sach KH trung bay MilkYomilk co ke chu ky 2-Vinh Thang 2 5" xfId="28062"/>
    <cellStyle name="T_Danh sach KH trung bay MilkYomilk co ke chu ky 2-Vinh Thang 2 5 2" xfId="28063"/>
    <cellStyle name="T_Danh sach KH trung bay MilkYomilk co ke chu ky 2-Vinh Thang 2 5 2 2" xfId="28064"/>
    <cellStyle name="T_Danh sach KH trung bay MilkYomilk co ke chu ky 2-Vinh Thang 2 5 2 3" xfId="28065"/>
    <cellStyle name="T_Danh sach KH trung bay MilkYomilk co ke chu ky 2-Vinh Thang 2 5 3" xfId="28066"/>
    <cellStyle name="T_Danh sach KH trung bay MilkYomilk co ke chu ky 2-Vinh Thang 2 5 4" xfId="28067"/>
    <cellStyle name="T_Danh sach KH trung bay MilkYomilk co ke chu ky 2-Vinh Thang 2 5 5" xfId="28068"/>
    <cellStyle name="T_Danh sach KH trung bay MilkYomilk co ke chu ky 2-Vinh Thang 2 6" xfId="28069"/>
    <cellStyle name="T_Danh sach KH trung bay MilkYomilk co ke chu ky 2-Vinh Thang 2 6 2" xfId="28070"/>
    <cellStyle name="T_Danh sach KH trung bay MilkYomilk co ke chu ky 2-Vinh Thang 2 6 2 2" xfId="28071"/>
    <cellStyle name="T_Danh sach KH trung bay MilkYomilk co ke chu ky 2-Vinh Thang 2 6 2 3" xfId="28072"/>
    <cellStyle name="T_Danh sach KH trung bay MilkYomilk co ke chu ky 2-Vinh Thang 2 6 3" xfId="28073"/>
    <cellStyle name="T_Danh sach KH trung bay MilkYomilk co ke chu ky 2-Vinh Thang 2 6 4" xfId="28074"/>
    <cellStyle name="T_Danh sach KH trung bay MilkYomilk co ke chu ky 2-Vinh Thang 2 6 5" xfId="28075"/>
    <cellStyle name="T_Danh sach KH trung bay MilkYomilk co ke chu ky 2-Vinh Thang 2 7" xfId="28076"/>
    <cellStyle name="T_Danh sach KH trung bay MilkYomilk co ke chu ky 2-Vinh Thang 2 7 2" xfId="28077"/>
    <cellStyle name="T_Danh sach KH trung bay MilkYomilk co ke chu ky 2-Vinh Thang 2 7 3" xfId="28078"/>
    <cellStyle name="T_Danh sach KH trung bay MilkYomilk co ke chu ky 2-Vinh Thang 2 7 4" xfId="28079"/>
    <cellStyle name="T_Danh sach KH trung bay MilkYomilk co ke chu ky 2-Vinh Thang 2 8" xfId="28080"/>
    <cellStyle name="T_Danh sach KH trung bay MilkYomilk co ke chu ky 2-Vinh Thang 2 8 2" xfId="28081"/>
    <cellStyle name="T_Danh sach KH trung bay MilkYomilk co ke chu ky 2-Vinh Thang 2 8 3" xfId="28082"/>
    <cellStyle name="T_Danh sach KH trung bay MilkYomilk co ke chu ky 2-Vinh Thang 2 8 4" xfId="28083"/>
    <cellStyle name="T_Danh sach KH trung bay MilkYomilk co ke chu ky 2-Vinh Thang 2 9" xfId="28084"/>
    <cellStyle name="T_Danh sach KH trung bay MilkYomilk co ke chu ky 2-Vinh Thang 2 9 2" xfId="28085"/>
    <cellStyle name="T_Danh sach KH trung bay MilkYomilk co ke chu ky 2-Vinh Thang 3" xfId="28086"/>
    <cellStyle name="T_Danh sach KH trung bay MilkYomilk co ke chu ky 2-Vinh Thang 3 10" xfId="28087"/>
    <cellStyle name="T_Danh sach KH trung bay MilkYomilk co ke chu ky 2-Vinh Thang 3 11" xfId="28088"/>
    <cellStyle name="T_Danh sach KH trung bay MilkYomilk co ke chu ky 2-Vinh Thang 3 2" xfId="28089"/>
    <cellStyle name="T_Danh sach KH trung bay MilkYomilk co ke chu ky 2-Vinh Thang 3 2 2" xfId="28090"/>
    <cellStyle name="T_Danh sach KH trung bay MilkYomilk co ke chu ky 2-Vinh Thang 3 2 2 2" xfId="28091"/>
    <cellStyle name="T_Danh sach KH trung bay MilkYomilk co ke chu ky 2-Vinh Thang 3 2 2 3" xfId="28092"/>
    <cellStyle name="T_Danh sach KH trung bay MilkYomilk co ke chu ky 2-Vinh Thang 3 2 3" xfId="28093"/>
    <cellStyle name="T_Danh sach KH trung bay MilkYomilk co ke chu ky 2-Vinh Thang 3 2 4" xfId="28094"/>
    <cellStyle name="T_Danh sach KH trung bay MilkYomilk co ke chu ky 2-Vinh Thang 3 2 5" xfId="28095"/>
    <cellStyle name="T_Danh sach KH trung bay MilkYomilk co ke chu ky 2-Vinh Thang 3 3" xfId="28096"/>
    <cellStyle name="T_Danh sach KH trung bay MilkYomilk co ke chu ky 2-Vinh Thang 3 3 2" xfId="28097"/>
    <cellStyle name="T_Danh sach KH trung bay MilkYomilk co ke chu ky 2-Vinh Thang 3 3 2 2" xfId="28098"/>
    <cellStyle name="T_Danh sach KH trung bay MilkYomilk co ke chu ky 2-Vinh Thang 3 3 2 3" xfId="28099"/>
    <cellStyle name="T_Danh sach KH trung bay MilkYomilk co ke chu ky 2-Vinh Thang 3 3 3" xfId="28100"/>
    <cellStyle name="T_Danh sach KH trung bay MilkYomilk co ke chu ky 2-Vinh Thang 3 3 4" xfId="28101"/>
    <cellStyle name="T_Danh sach KH trung bay MilkYomilk co ke chu ky 2-Vinh Thang 3 3 5" xfId="28102"/>
    <cellStyle name="T_Danh sach KH trung bay MilkYomilk co ke chu ky 2-Vinh Thang 3 4" xfId="28103"/>
    <cellStyle name="T_Danh sach KH trung bay MilkYomilk co ke chu ky 2-Vinh Thang 3 4 2" xfId="28104"/>
    <cellStyle name="T_Danh sach KH trung bay MilkYomilk co ke chu ky 2-Vinh Thang 3 4 2 2" xfId="28105"/>
    <cellStyle name="T_Danh sach KH trung bay MilkYomilk co ke chu ky 2-Vinh Thang 3 4 2 3" xfId="28106"/>
    <cellStyle name="T_Danh sach KH trung bay MilkYomilk co ke chu ky 2-Vinh Thang 3 4 3" xfId="28107"/>
    <cellStyle name="T_Danh sach KH trung bay MilkYomilk co ke chu ky 2-Vinh Thang 3 4 4" xfId="28108"/>
    <cellStyle name="T_Danh sach KH trung bay MilkYomilk co ke chu ky 2-Vinh Thang 3 4 5" xfId="28109"/>
    <cellStyle name="T_Danh sach KH trung bay MilkYomilk co ke chu ky 2-Vinh Thang 3 5" xfId="28110"/>
    <cellStyle name="T_Danh sach KH trung bay MilkYomilk co ke chu ky 2-Vinh Thang 3 5 2" xfId="28111"/>
    <cellStyle name="T_Danh sach KH trung bay MilkYomilk co ke chu ky 2-Vinh Thang 3 5 2 2" xfId="28112"/>
    <cellStyle name="T_Danh sach KH trung bay MilkYomilk co ke chu ky 2-Vinh Thang 3 5 2 3" xfId="28113"/>
    <cellStyle name="T_Danh sach KH trung bay MilkYomilk co ke chu ky 2-Vinh Thang 3 5 3" xfId="28114"/>
    <cellStyle name="T_Danh sach KH trung bay MilkYomilk co ke chu ky 2-Vinh Thang 3 5 4" xfId="28115"/>
    <cellStyle name="T_Danh sach KH trung bay MilkYomilk co ke chu ky 2-Vinh Thang 3 5 5" xfId="28116"/>
    <cellStyle name="T_Danh sach KH trung bay MilkYomilk co ke chu ky 2-Vinh Thang 3 6" xfId="28117"/>
    <cellStyle name="T_Danh sach KH trung bay MilkYomilk co ke chu ky 2-Vinh Thang 3 6 2" xfId="28118"/>
    <cellStyle name="T_Danh sach KH trung bay MilkYomilk co ke chu ky 2-Vinh Thang 3 6 2 2" xfId="28119"/>
    <cellStyle name="T_Danh sach KH trung bay MilkYomilk co ke chu ky 2-Vinh Thang 3 6 2 3" xfId="28120"/>
    <cellStyle name="T_Danh sach KH trung bay MilkYomilk co ke chu ky 2-Vinh Thang 3 6 3" xfId="28121"/>
    <cellStyle name="T_Danh sach KH trung bay MilkYomilk co ke chu ky 2-Vinh Thang 3 6 4" xfId="28122"/>
    <cellStyle name="T_Danh sach KH trung bay MilkYomilk co ke chu ky 2-Vinh Thang 3 6 5" xfId="28123"/>
    <cellStyle name="T_Danh sach KH trung bay MilkYomilk co ke chu ky 2-Vinh Thang 3 7" xfId="28124"/>
    <cellStyle name="T_Danh sach KH trung bay MilkYomilk co ke chu ky 2-Vinh Thang 3 7 2" xfId="28125"/>
    <cellStyle name="T_Danh sach KH trung bay MilkYomilk co ke chu ky 2-Vinh Thang 3 7 3" xfId="28126"/>
    <cellStyle name="T_Danh sach KH trung bay MilkYomilk co ke chu ky 2-Vinh Thang 3 7 4" xfId="28127"/>
    <cellStyle name="T_Danh sach KH trung bay MilkYomilk co ke chu ky 2-Vinh Thang 3 8" xfId="28128"/>
    <cellStyle name="T_Danh sach KH trung bay MilkYomilk co ke chu ky 2-Vinh Thang 3 8 2" xfId="28129"/>
    <cellStyle name="T_Danh sach KH trung bay MilkYomilk co ke chu ky 2-Vinh Thang 3 8 3" xfId="28130"/>
    <cellStyle name="T_Danh sach KH trung bay MilkYomilk co ke chu ky 2-Vinh Thang 3 8 4" xfId="28131"/>
    <cellStyle name="T_Danh sach KH trung bay MilkYomilk co ke chu ky 2-Vinh Thang 3 9" xfId="28132"/>
    <cellStyle name="T_Danh sach KH trung bay MilkYomilk co ke chu ky 2-Vinh Thang 3 9 2" xfId="28133"/>
    <cellStyle name="T_Danh sach KH trung bay MilkYomilk co ke chu ky 2-Vinh Thang 4" xfId="28134"/>
    <cellStyle name="T_Danh sach KH trung bay MilkYomilk co ke chu ky 2-Vinh Thang 4 10" xfId="28135"/>
    <cellStyle name="T_Danh sach KH trung bay MilkYomilk co ke chu ky 2-Vinh Thang 4 11" xfId="28136"/>
    <cellStyle name="T_Danh sach KH trung bay MilkYomilk co ke chu ky 2-Vinh Thang 4 2" xfId="28137"/>
    <cellStyle name="T_Danh sach KH trung bay MilkYomilk co ke chu ky 2-Vinh Thang 4 2 2" xfId="28138"/>
    <cellStyle name="T_Danh sach KH trung bay MilkYomilk co ke chu ky 2-Vinh Thang 4 2 2 2" xfId="28139"/>
    <cellStyle name="T_Danh sach KH trung bay MilkYomilk co ke chu ky 2-Vinh Thang 4 2 2 3" xfId="28140"/>
    <cellStyle name="T_Danh sach KH trung bay MilkYomilk co ke chu ky 2-Vinh Thang 4 2 3" xfId="28141"/>
    <cellStyle name="T_Danh sach KH trung bay MilkYomilk co ke chu ky 2-Vinh Thang 4 2 4" xfId="28142"/>
    <cellStyle name="T_Danh sach KH trung bay MilkYomilk co ke chu ky 2-Vinh Thang 4 2 5" xfId="28143"/>
    <cellStyle name="T_Danh sach KH trung bay MilkYomilk co ke chu ky 2-Vinh Thang 4 3" xfId="28144"/>
    <cellStyle name="T_Danh sach KH trung bay MilkYomilk co ke chu ky 2-Vinh Thang 4 3 2" xfId="28145"/>
    <cellStyle name="T_Danh sach KH trung bay MilkYomilk co ke chu ky 2-Vinh Thang 4 3 2 2" xfId="28146"/>
    <cellStyle name="T_Danh sach KH trung bay MilkYomilk co ke chu ky 2-Vinh Thang 4 3 2 3" xfId="28147"/>
    <cellStyle name="T_Danh sach KH trung bay MilkYomilk co ke chu ky 2-Vinh Thang 4 3 3" xfId="28148"/>
    <cellStyle name="T_Danh sach KH trung bay MilkYomilk co ke chu ky 2-Vinh Thang 4 3 4" xfId="28149"/>
    <cellStyle name="T_Danh sach KH trung bay MilkYomilk co ke chu ky 2-Vinh Thang 4 3 5" xfId="28150"/>
    <cellStyle name="T_Danh sach KH trung bay MilkYomilk co ke chu ky 2-Vinh Thang 4 4" xfId="28151"/>
    <cellStyle name="T_Danh sach KH trung bay MilkYomilk co ke chu ky 2-Vinh Thang 4 4 2" xfId="28152"/>
    <cellStyle name="T_Danh sach KH trung bay MilkYomilk co ke chu ky 2-Vinh Thang 4 4 2 2" xfId="28153"/>
    <cellStyle name="T_Danh sach KH trung bay MilkYomilk co ke chu ky 2-Vinh Thang 4 4 2 3" xfId="28154"/>
    <cellStyle name="T_Danh sach KH trung bay MilkYomilk co ke chu ky 2-Vinh Thang 4 4 3" xfId="28155"/>
    <cellStyle name="T_Danh sach KH trung bay MilkYomilk co ke chu ky 2-Vinh Thang 4 4 4" xfId="28156"/>
    <cellStyle name="T_Danh sach KH trung bay MilkYomilk co ke chu ky 2-Vinh Thang 4 4 5" xfId="28157"/>
    <cellStyle name="T_Danh sach KH trung bay MilkYomilk co ke chu ky 2-Vinh Thang 4 5" xfId="28158"/>
    <cellStyle name="T_Danh sach KH trung bay MilkYomilk co ke chu ky 2-Vinh Thang 4 5 2" xfId="28159"/>
    <cellStyle name="T_Danh sach KH trung bay MilkYomilk co ke chu ky 2-Vinh Thang 4 5 2 2" xfId="28160"/>
    <cellStyle name="T_Danh sach KH trung bay MilkYomilk co ke chu ky 2-Vinh Thang 4 5 2 3" xfId="28161"/>
    <cellStyle name="T_Danh sach KH trung bay MilkYomilk co ke chu ky 2-Vinh Thang 4 5 3" xfId="28162"/>
    <cellStyle name="T_Danh sach KH trung bay MilkYomilk co ke chu ky 2-Vinh Thang 4 5 4" xfId="28163"/>
    <cellStyle name="T_Danh sach KH trung bay MilkYomilk co ke chu ky 2-Vinh Thang 4 5 5" xfId="28164"/>
    <cellStyle name="T_Danh sach KH trung bay MilkYomilk co ke chu ky 2-Vinh Thang 4 6" xfId="28165"/>
    <cellStyle name="T_Danh sach KH trung bay MilkYomilk co ke chu ky 2-Vinh Thang 4 6 2" xfId="28166"/>
    <cellStyle name="T_Danh sach KH trung bay MilkYomilk co ke chu ky 2-Vinh Thang 4 6 2 2" xfId="28167"/>
    <cellStyle name="T_Danh sach KH trung bay MilkYomilk co ke chu ky 2-Vinh Thang 4 6 2 3" xfId="28168"/>
    <cellStyle name="T_Danh sach KH trung bay MilkYomilk co ke chu ky 2-Vinh Thang 4 6 3" xfId="28169"/>
    <cellStyle name="T_Danh sach KH trung bay MilkYomilk co ke chu ky 2-Vinh Thang 4 6 4" xfId="28170"/>
    <cellStyle name="T_Danh sach KH trung bay MilkYomilk co ke chu ky 2-Vinh Thang 4 6 5" xfId="28171"/>
    <cellStyle name="T_Danh sach KH trung bay MilkYomilk co ke chu ky 2-Vinh Thang 4 7" xfId="28172"/>
    <cellStyle name="T_Danh sach KH trung bay MilkYomilk co ke chu ky 2-Vinh Thang 4 7 2" xfId="28173"/>
    <cellStyle name="T_Danh sach KH trung bay MilkYomilk co ke chu ky 2-Vinh Thang 4 7 3" xfId="28174"/>
    <cellStyle name="T_Danh sach KH trung bay MilkYomilk co ke chu ky 2-Vinh Thang 4 7 4" xfId="28175"/>
    <cellStyle name="T_Danh sach KH trung bay MilkYomilk co ke chu ky 2-Vinh Thang 4 8" xfId="28176"/>
    <cellStyle name="T_Danh sach KH trung bay MilkYomilk co ke chu ky 2-Vinh Thang 4 8 2" xfId="28177"/>
    <cellStyle name="T_Danh sach KH trung bay MilkYomilk co ke chu ky 2-Vinh Thang 4 8 3" xfId="28178"/>
    <cellStyle name="T_Danh sach KH trung bay MilkYomilk co ke chu ky 2-Vinh Thang 4 8 4" xfId="28179"/>
    <cellStyle name="T_Danh sach KH trung bay MilkYomilk co ke chu ky 2-Vinh Thang 4 9" xfId="28180"/>
    <cellStyle name="T_Danh sach KH trung bay MilkYomilk co ke chu ky 2-Vinh Thang 4 9 2" xfId="28181"/>
    <cellStyle name="T_Danh sach KH trung bay MilkYomilk co ke chu ky 2-Vinh Thang 5" xfId="28182"/>
    <cellStyle name="T_Danh sach KH trung bay MilkYomilk co ke chu ky 2-Vinh Thang 5 10" xfId="28183"/>
    <cellStyle name="T_Danh sach KH trung bay MilkYomilk co ke chu ky 2-Vinh Thang 5 11" xfId="28184"/>
    <cellStyle name="T_Danh sach KH trung bay MilkYomilk co ke chu ky 2-Vinh Thang 5 2" xfId="28185"/>
    <cellStyle name="T_Danh sach KH trung bay MilkYomilk co ke chu ky 2-Vinh Thang 5 2 2" xfId="28186"/>
    <cellStyle name="T_Danh sach KH trung bay MilkYomilk co ke chu ky 2-Vinh Thang 5 2 2 2" xfId="28187"/>
    <cellStyle name="T_Danh sach KH trung bay MilkYomilk co ke chu ky 2-Vinh Thang 5 2 2 3" xfId="28188"/>
    <cellStyle name="T_Danh sach KH trung bay MilkYomilk co ke chu ky 2-Vinh Thang 5 2 3" xfId="28189"/>
    <cellStyle name="T_Danh sach KH trung bay MilkYomilk co ke chu ky 2-Vinh Thang 5 2 4" xfId="28190"/>
    <cellStyle name="T_Danh sach KH trung bay MilkYomilk co ke chu ky 2-Vinh Thang 5 2 5" xfId="28191"/>
    <cellStyle name="T_Danh sach KH trung bay MilkYomilk co ke chu ky 2-Vinh Thang 5 3" xfId="28192"/>
    <cellStyle name="T_Danh sach KH trung bay MilkYomilk co ke chu ky 2-Vinh Thang 5 3 2" xfId="28193"/>
    <cellStyle name="T_Danh sach KH trung bay MilkYomilk co ke chu ky 2-Vinh Thang 5 3 2 2" xfId="28194"/>
    <cellStyle name="T_Danh sach KH trung bay MilkYomilk co ke chu ky 2-Vinh Thang 5 3 2 3" xfId="28195"/>
    <cellStyle name="T_Danh sach KH trung bay MilkYomilk co ke chu ky 2-Vinh Thang 5 3 3" xfId="28196"/>
    <cellStyle name="T_Danh sach KH trung bay MilkYomilk co ke chu ky 2-Vinh Thang 5 3 4" xfId="28197"/>
    <cellStyle name="T_Danh sach KH trung bay MilkYomilk co ke chu ky 2-Vinh Thang 5 3 5" xfId="28198"/>
    <cellStyle name="T_Danh sach KH trung bay MilkYomilk co ke chu ky 2-Vinh Thang 5 4" xfId="28199"/>
    <cellStyle name="T_Danh sach KH trung bay MilkYomilk co ke chu ky 2-Vinh Thang 5 4 2" xfId="28200"/>
    <cellStyle name="T_Danh sach KH trung bay MilkYomilk co ke chu ky 2-Vinh Thang 5 4 2 2" xfId="28201"/>
    <cellStyle name="T_Danh sach KH trung bay MilkYomilk co ke chu ky 2-Vinh Thang 5 4 2 3" xfId="28202"/>
    <cellStyle name="T_Danh sach KH trung bay MilkYomilk co ke chu ky 2-Vinh Thang 5 4 3" xfId="28203"/>
    <cellStyle name="T_Danh sach KH trung bay MilkYomilk co ke chu ky 2-Vinh Thang 5 4 4" xfId="28204"/>
    <cellStyle name="T_Danh sach KH trung bay MilkYomilk co ke chu ky 2-Vinh Thang 5 4 5" xfId="28205"/>
    <cellStyle name="T_Danh sach KH trung bay MilkYomilk co ke chu ky 2-Vinh Thang 5 5" xfId="28206"/>
    <cellStyle name="T_Danh sach KH trung bay MilkYomilk co ke chu ky 2-Vinh Thang 5 5 2" xfId="28207"/>
    <cellStyle name="T_Danh sach KH trung bay MilkYomilk co ke chu ky 2-Vinh Thang 5 5 2 2" xfId="28208"/>
    <cellStyle name="T_Danh sach KH trung bay MilkYomilk co ke chu ky 2-Vinh Thang 5 5 2 3" xfId="28209"/>
    <cellStyle name="T_Danh sach KH trung bay MilkYomilk co ke chu ky 2-Vinh Thang 5 5 3" xfId="28210"/>
    <cellStyle name="T_Danh sach KH trung bay MilkYomilk co ke chu ky 2-Vinh Thang 5 5 4" xfId="28211"/>
    <cellStyle name="T_Danh sach KH trung bay MilkYomilk co ke chu ky 2-Vinh Thang 5 5 5" xfId="28212"/>
    <cellStyle name="T_Danh sach KH trung bay MilkYomilk co ke chu ky 2-Vinh Thang 5 6" xfId="28213"/>
    <cellStyle name="T_Danh sach KH trung bay MilkYomilk co ke chu ky 2-Vinh Thang 5 6 2" xfId="28214"/>
    <cellStyle name="T_Danh sach KH trung bay MilkYomilk co ke chu ky 2-Vinh Thang 5 6 2 2" xfId="28215"/>
    <cellStyle name="T_Danh sach KH trung bay MilkYomilk co ke chu ky 2-Vinh Thang 5 6 2 3" xfId="28216"/>
    <cellStyle name="T_Danh sach KH trung bay MilkYomilk co ke chu ky 2-Vinh Thang 5 6 3" xfId="28217"/>
    <cellStyle name="T_Danh sach KH trung bay MilkYomilk co ke chu ky 2-Vinh Thang 5 6 4" xfId="28218"/>
    <cellStyle name="T_Danh sach KH trung bay MilkYomilk co ke chu ky 2-Vinh Thang 5 6 5" xfId="28219"/>
    <cellStyle name="T_Danh sach KH trung bay MilkYomilk co ke chu ky 2-Vinh Thang 5 7" xfId="28220"/>
    <cellStyle name="T_Danh sach KH trung bay MilkYomilk co ke chu ky 2-Vinh Thang 5 7 2" xfId="28221"/>
    <cellStyle name="T_Danh sach KH trung bay MilkYomilk co ke chu ky 2-Vinh Thang 5 7 3" xfId="28222"/>
    <cellStyle name="T_Danh sach KH trung bay MilkYomilk co ke chu ky 2-Vinh Thang 5 7 4" xfId="28223"/>
    <cellStyle name="T_Danh sach KH trung bay MilkYomilk co ke chu ky 2-Vinh Thang 5 8" xfId="28224"/>
    <cellStyle name="T_Danh sach KH trung bay MilkYomilk co ke chu ky 2-Vinh Thang 5 8 2" xfId="28225"/>
    <cellStyle name="T_Danh sach KH trung bay MilkYomilk co ke chu ky 2-Vinh Thang 5 8 3" xfId="28226"/>
    <cellStyle name="T_Danh sach KH trung bay MilkYomilk co ke chu ky 2-Vinh Thang 5 8 4" xfId="28227"/>
    <cellStyle name="T_Danh sach KH trung bay MilkYomilk co ke chu ky 2-Vinh Thang 5 9" xfId="28228"/>
    <cellStyle name="T_Danh sach KH trung bay MilkYomilk co ke chu ky 2-Vinh Thang 5 9 2" xfId="28229"/>
    <cellStyle name="T_Danh sach KH trung bay MilkYomilk co ke chu ky 2-Vinh Thang 6" xfId="28230"/>
    <cellStyle name="T_Danh sach KH trung bay MilkYomilk co ke chu ky 2-Vinh Thang 6 10" xfId="28231"/>
    <cellStyle name="T_Danh sach KH trung bay MilkYomilk co ke chu ky 2-Vinh Thang 6 11" xfId="28232"/>
    <cellStyle name="T_Danh sach KH trung bay MilkYomilk co ke chu ky 2-Vinh Thang 6 2" xfId="28233"/>
    <cellStyle name="T_Danh sach KH trung bay MilkYomilk co ke chu ky 2-Vinh Thang 6 2 2" xfId="28234"/>
    <cellStyle name="T_Danh sach KH trung bay MilkYomilk co ke chu ky 2-Vinh Thang 6 2 2 2" xfId="28235"/>
    <cellStyle name="T_Danh sach KH trung bay MilkYomilk co ke chu ky 2-Vinh Thang 6 2 2 3" xfId="28236"/>
    <cellStyle name="T_Danh sach KH trung bay MilkYomilk co ke chu ky 2-Vinh Thang 6 2 3" xfId="28237"/>
    <cellStyle name="T_Danh sach KH trung bay MilkYomilk co ke chu ky 2-Vinh Thang 6 2 4" xfId="28238"/>
    <cellStyle name="T_Danh sach KH trung bay MilkYomilk co ke chu ky 2-Vinh Thang 6 2 5" xfId="28239"/>
    <cellStyle name="T_Danh sach KH trung bay MilkYomilk co ke chu ky 2-Vinh Thang 6 3" xfId="28240"/>
    <cellStyle name="T_Danh sach KH trung bay MilkYomilk co ke chu ky 2-Vinh Thang 6 3 2" xfId="28241"/>
    <cellStyle name="T_Danh sach KH trung bay MilkYomilk co ke chu ky 2-Vinh Thang 6 3 2 2" xfId="28242"/>
    <cellStyle name="T_Danh sach KH trung bay MilkYomilk co ke chu ky 2-Vinh Thang 6 3 2 3" xfId="28243"/>
    <cellStyle name="T_Danh sach KH trung bay MilkYomilk co ke chu ky 2-Vinh Thang 6 3 3" xfId="28244"/>
    <cellStyle name="T_Danh sach KH trung bay MilkYomilk co ke chu ky 2-Vinh Thang 6 3 4" xfId="28245"/>
    <cellStyle name="T_Danh sach KH trung bay MilkYomilk co ke chu ky 2-Vinh Thang 6 3 5" xfId="28246"/>
    <cellStyle name="T_Danh sach KH trung bay MilkYomilk co ke chu ky 2-Vinh Thang 6 4" xfId="28247"/>
    <cellStyle name="T_Danh sach KH trung bay MilkYomilk co ke chu ky 2-Vinh Thang 6 4 2" xfId="28248"/>
    <cellStyle name="T_Danh sach KH trung bay MilkYomilk co ke chu ky 2-Vinh Thang 6 4 2 2" xfId="28249"/>
    <cellStyle name="T_Danh sach KH trung bay MilkYomilk co ke chu ky 2-Vinh Thang 6 4 2 3" xfId="28250"/>
    <cellStyle name="T_Danh sach KH trung bay MilkYomilk co ke chu ky 2-Vinh Thang 6 4 3" xfId="28251"/>
    <cellStyle name="T_Danh sach KH trung bay MilkYomilk co ke chu ky 2-Vinh Thang 6 4 4" xfId="28252"/>
    <cellStyle name="T_Danh sach KH trung bay MilkYomilk co ke chu ky 2-Vinh Thang 6 4 5" xfId="28253"/>
    <cellStyle name="T_Danh sach KH trung bay MilkYomilk co ke chu ky 2-Vinh Thang 6 5" xfId="28254"/>
    <cellStyle name="T_Danh sach KH trung bay MilkYomilk co ke chu ky 2-Vinh Thang 6 5 2" xfId="28255"/>
    <cellStyle name="T_Danh sach KH trung bay MilkYomilk co ke chu ky 2-Vinh Thang 6 5 2 2" xfId="28256"/>
    <cellStyle name="T_Danh sach KH trung bay MilkYomilk co ke chu ky 2-Vinh Thang 6 5 2 3" xfId="28257"/>
    <cellStyle name="T_Danh sach KH trung bay MilkYomilk co ke chu ky 2-Vinh Thang 6 5 3" xfId="28258"/>
    <cellStyle name="T_Danh sach KH trung bay MilkYomilk co ke chu ky 2-Vinh Thang 6 5 4" xfId="28259"/>
    <cellStyle name="T_Danh sach KH trung bay MilkYomilk co ke chu ky 2-Vinh Thang 6 5 5" xfId="28260"/>
    <cellStyle name="T_Danh sach KH trung bay MilkYomilk co ke chu ky 2-Vinh Thang 6 6" xfId="28261"/>
    <cellStyle name="T_Danh sach KH trung bay MilkYomilk co ke chu ky 2-Vinh Thang 6 6 2" xfId="28262"/>
    <cellStyle name="T_Danh sach KH trung bay MilkYomilk co ke chu ky 2-Vinh Thang 6 6 2 2" xfId="28263"/>
    <cellStyle name="T_Danh sach KH trung bay MilkYomilk co ke chu ky 2-Vinh Thang 6 6 2 3" xfId="28264"/>
    <cellStyle name="T_Danh sach KH trung bay MilkYomilk co ke chu ky 2-Vinh Thang 6 6 3" xfId="28265"/>
    <cellStyle name="T_Danh sach KH trung bay MilkYomilk co ke chu ky 2-Vinh Thang 6 6 4" xfId="28266"/>
    <cellStyle name="T_Danh sach KH trung bay MilkYomilk co ke chu ky 2-Vinh Thang 6 6 5" xfId="28267"/>
    <cellStyle name="T_Danh sach KH trung bay MilkYomilk co ke chu ky 2-Vinh Thang 6 7" xfId="28268"/>
    <cellStyle name="T_Danh sach KH trung bay MilkYomilk co ke chu ky 2-Vinh Thang 6 7 2" xfId="28269"/>
    <cellStyle name="T_Danh sach KH trung bay MilkYomilk co ke chu ky 2-Vinh Thang 6 7 3" xfId="28270"/>
    <cellStyle name="T_Danh sach KH trung bay MilkYomilk co ke chu ky 2-Vinh Thang 6 7 4" xfId="28271"/>
    <cellStyle name="T_Danh sach KH trung bay MilkYomilk co ke chu ky 2-Vinh Thang 6 8" xfId="28272"/>
    <cellStyle name="T_Danh sach KH trung bay MilkYomilk co ke chu ky 2-Vinh Thang 6 8 2" xfId="28273"/>
    <cellStyle name="T_Danh sach KH trung bay MilkYomilk co ke chu ky 2-Vinh Thang 6 8 3" xfId="28274"/>
    <cellStyle name="T_Danh sach KH trung bay MilkYomilk co ke chu ky 2-Vinh Thang 6 8 4" xfId="28275"/>
    <cellStyle name="T_Danh sach KH trung bay MilkYomilk co ke chu ky 2-Vinh Thang 6 9" xfId="28276"/>
    <cellStyle name="T_Danh sach KH trung bay MilkYomilk co ke chu ky 2-Vinh Thang 6 9 2" xfId="28277"/>
    <cellStyle name="T_Danh sach KH trung bay MilkYomilk co ke chu ky 2-Vinh Thang 7" xfId="28278"/>
    <cellStyle name="T_Danh sach KH trung bay MilkYomilk co ke chu ky 2-Vinh Thang 7 2" xfId="28279"/>
    <cellStyle name="T_Danh sach KH trung bay MilkYomilk co ke chu ky 2-Vinh Thang 7 2 2" xfId="28280"/>
    <cellStyle name="T_Danh sach KH trung bay MilkYomilk co ke chu ky 2-Vinh Thang 7 2 3" xfId="28281"/>
    <cellStyle name="T_Danh sach KH trung bay MilkYomilk co ke chu ky 2-Vinh Thang 7 3" xfId="28282"/>
    <cellStyle name="T_Danh sach KH trung bay MilkYomilk co ke chu ky 2-Vinh Thang 7 4" xfId="28283"/>
    <cellStyle name="T_Danh sach KH trung bay MilkYomilk co ke chu ky 2-Vinh Thang 7 5" xfId="28284"/>
    <cellStyle name="T_Danh sach KH trung bay MilkYomilk co ke chu ky 2-Vinh Thang 8" xfId="28285"/>
    <cellStyle name="T_Danh sach KH trung bay MilkYomilk co ke chu ky 2-Vinh Thang 8 2" xfId="28286"/>
    <cellStyle name="T_Danh sach KH trung bay MilkYomilk co ke chu ky 2-Vinh Thang 8 2 2" xfId="28287"/>
    <cellStyle name="T_Danh sach KH trung bay MilkYomilk co ke chu ky 2-Vinh Thang 8 2 3" xfId="28288"/>
    <cellStyle name="T_Danh sach KH trung bay MilkYomilk co ke chu ky 2-Vinh Thang 8 3" xfId="28289"/>
    <cellStyle name="T_Danh sach KH trung bay MilkYomilk co ke chu ky 2-Vinh Thang 8 4" xfId="28290"/>
    <cellStyle name="T_Danh sach KH trung bay MilkYomilk co ke chu ky 2-Vinh Thang 8 5" xfId="28291"/>
    <cellStyle name="T_Danh sach KH trung bay MilkYomilk co ke chu ky 2-Vinh Thang 9" xfId="28292"/>
    <cellStyle name="T_Danh sach KH trung bay MilkYomilk co ke chu ky 2-Vinh Thang 9 2" xfId="28293"/>
    <cellStyle name="T_Danh sach KH trung bay MilkYomilk co ke chu ky 2-Vinh Thang 9 2 2" xfId="28294"/>
    <cellStyle name="T_Danh sach KH trung bay MilkYomilk co ke chu ky 2-Vinh Thang 9 2 3" xfId="28295"/>
    <cellStyle name="T_Danh sach KH trung bay MilkYomilk co ke chu ky 2-Vinh Thang 9 3" xfId="28296"/>
    <cellStyle name="T_Danh sach KH trung bay MilkYomilk co ke chu ky 2-Vinh Thang 9 4" xfId="28297"/>
    <cellStyle name="T_Danh sach KH trung bay MilkYomilk co ke chu ky 2-Vinh Thang 9 5" xfId="28298"/>
    <cellStyle name="T_Danh sach KH trung bay MilkYomilk co ke chu ky 2-Vinh Thang_CAY XANH" xfId="28299"/>
    <cellStyle name="T_Danh sach KH trung bay MilkYomilk co ke chu ky 2-Vinh Thang_CAY XANH 10" xfId="28300"/>
    <cellStyle name="T_Danh sach KH trung bay MilkYomilk co ke chu ky 2-Vinh Thang_CAY XANH 11" xfId="28301"/>
    <cellStyle name="T_Danh sach KH trung bay MilkYomilk co ke chu ky 2-Vinh Thang_CAY XANH 2" xfId="28302"/>
    <cellStyle name="T_Danh sach KH trung bay MilkYomilk co ke chu ky 2-Vinh Thang_CAY XANH 2 2" xfId="28303"/>
    <cellStyle name="T_Danh sach KH trung bay MilkYomilk co ke chu ky 2-Vinh Thang_CAY XANH 2 2 2" xfId="28304"/>
    <cellStyle name="T_Danh sach KH trung bay MilkYomilk co ke chu ky 2-Vinh Thang_CAY XANH 2 2 3" xfId="28305"/>
    <cellStyle name="T_Danh sach KH trung bay MilkYomilk co ke chu ky 2-Vinh Thang_CAY XANH 2 3" xfId="28306"/>
    <cellStyle name="T_Danh sach KH trung bay MilkYomilk co ke chu ky 2-Vinh Thang_CAY XANH 2 4" xfId="28307"/>
    <cellStyle name="T_Danh sach KH trung bay MilkYomilk co ke chu ky 2-Vinh Thang_CAY XANH 2 5" xfId="28308"/>
    <cellStyle name="T_Danh sach KH trung bay MilkYomilk co ke chu ky 2-Vinh Thang_CAY XANH 3" xfId="28309"/>
    <cellStyle name="T_Danh sach KH trung bay MilkYomilk co ke chu ky 2-Vinh Thang_CAY XANH 3 2" xfId="28310"/>
    <cellStyle name="T_Danh sach KH trung bay MilkYomilk co ke chu ky 2-Vinh Thang_CAY XANH 3 2 2" xfId="28311"/>
    <cellStyle name="T_Danh sach KH trung bay MilkYomilk co ke chu ky 2-Vinh Thang_CAY XANH 3 2 3" xfId="28312"/>
    <cellStyle name="T_Danh sach KH trung bay MilkYomilk co ke chu ky 2-Vinh Thang_CAY XANH 3 3" xfId="28313"/>
    <cellStyle name="T_Danh sach KH trung bay MilkYomilk co ke chu ky 2-Vinh Thang_CAY XANH 3 4" xfId="28314"/>
    <cellStyle name="T_Danh sach KH trung bay MilkYomilk co ke chu ky 2-Vinh Thang_CAY XANH 3 5" xfId="28315"/>
    <cellStyle name="T_Danh sach KH trung bay MilkYomilk co ke chu ky 2-Vinh Thang_CAY XANH 4" xfId="28316"/>
    <cellStyle name="T_Danh sach KH trung bay MilkYomilk co ke chu ky 2-Vinh Thang_CAY XANH 4 2" xfId="28317"/>
    <cellStyle name="T_Danh sach KH trung bay MilkYomilk co ke chu ky 2-Vinh Thang_CAY XANH 4 2 2" xfId="28318"/>
    <cellStyle name="T_Danh sach KH trung bay MilkYomilk co ke chu ky 2-Vinh Thang_CAY XANH 4 2 3" xfId="28319"/>
    <cellStyle name="T_Danh sach KH trung bay MilkYomilk co ke chu ky 2-Vinh Thang_CAY XANH 4 3" xfId="28320"/>
    <cellStyle name="T_Danh sach KH trung bay MilkYomilk co ke chu ky 2-Vinh Thang_CAY XANH 4 4" xfId="28321"/>
    <cellStyle name="T_Danh sach KH trung bay MilkYomilk co ke chu ky 2-Vinh Thang_CAY XANH 4 5" xfId="28322"/>
    <cellStyle name="T_Danh sach KH trung bay MilkYomilk co ke chu ky 2-Vinh Thang_CAY XANH 5" xfId="28323"/>
    <cellStyle name="T_Danh sach KH trung bay MilkYomilk co ke chu ky 2-Vinh Thang_CAY XANH 5 2" xfId="28324"/>
    <cellStyle name="T_Danh sach KH trung bay MilkYomilk co ke chu ky 2-Vinh Thang_CAY XANH 5 2 2" xfId="28325"/>
    <cellStyle name="T_Danh sach KH trung bay MilkYomilk co ke chu ky 2-Vinh Thang_CAY XANH 5 2 3" xfId="28326"/>
    <cellStyle name="T_Danh sach KH trung bay MilkYomilk co ke chu ky 2-Vinh Thang_CAY XANH 5 3" xfId="28327"/>
    <cellStyle name="T_Danh sach KH trung bay MilkYomilk co ke chu ky 2-Vinh Thang_CAY XANH 5 4" xfId="28328"/>
    <cellStyle name="T_Danh sach KH trung bay MilkYomilk co ke chu ky 2-Vinh Thang_CAY XANH 5 5" xfId="28329"/>
    <cellStyle name="T_Danh sach KH trung bay MilkYomilk co ke chu ky 2-Vinh Thang_CAY XANH 6" xfId="28330"/>
    <cellStyle name="T_Danh sach KH trung bay MilkYomilk co ke chu ky 2-Vinh Thang_CAY XANH 6 2" xfId="28331"/>
    <cellStyle name="T_Danh sach KH trung bay MilkYomilk co ke chu ky 2-Vinh Thang_CAY XANH 6 2 2" xfId="28332"/>
    <cellStyle name="T_Danh sach KH trung bay MilkYomilk co ke chu ky 2-Vinh Thang_CAY XANH 6 2 3" xfId="28333"/>
    <cellStyle name="T_Danh sach KH trung bay MilkYomilk co ke chu ky 2-Vinh Thang_CAY XANH 6 3" xfId="28334"/>
    <cellStyle name="T_Danh sach KH trung bay MilkYomilk co ke chu ky 2-Vinh Thang_CAY XANH 6 4" xfId="28335"/>
    <cellStyle name="T_Danh sach KH trung bay MilkYomilk co ke chu ky 2-Vinh Thang_CAY XANH 6 5" xfId="28336"/>
    <cellStyle name="T_Danh sach KH trung bay MilkYomilk co ke chu ky 2-Vinh Thang_CAY XANH 7" xfId="28337"/>
    <cellStyle name="T_Danh sach KH trung bay MilkYomilk co ke chu ky 2-Vinh Thang_CAY XANH 7 2" xfId="28338"/>
    <cellStyle name="T_Danh sach KH trung bay MilkYomilk co ke chu ky 2-Vinh Thang_CAY XANH 7 3" xfId="28339"/>
    <cellStyle name="T_Danh sach KH trung bay MilkYomilk co ke chu ky 2-Vinh Thang_CAY XANH 7 4" xfId="28340"/>
    <cellStyle name="T_Danh sach KH trung bay MilkYomilk co ke chu ky 2-Vinh Thang_CAY XANH 8" xfId="28341"/>
    <cellStyle name="T_Danh sach KH trung bay MilkYomilk co ke chu ky 2-Vinh Thang_CAY XANH 8 2" xfId="28342"/>
    <cellStyle name="T_Danh sach KH trung bay MilkYomilk co ke chu ky 2-Vinh Thang_CAY XANH 8 3" xfId="28343"/>
    <cellStyle name="T_Danh sach KH trung bay MilkYomilk co ke chu ky 2-Vinh Thang_CAY XANH 8 4" xfId="28344"/>
    <cellStyle name="T_Danh sach KH trung bay MilkYomilk co ke chu ky 2-Vinh Thang_CAY XANH 9" xfId="28345"/>
    <cellStyle name="T_Danh sach KH trung bay MilkYomilk co ke chu ky 2-Vinh Thang_CAY XANH 9 2" xfId="28346"/>
    <cellStyle name="T_Danh sach KH trung bay MilkYomilk co ke chu ky 2-Vinh Thang_DU TOAN CV 23-9 (phan cay xanh)" xfId="28347"/>
    <cellStyle name="T_Danh sach KH trung bay MilkYomilk co ke chu ky 2-Vinh Thang_DU TOAN CV 23-9 (phan cay xanh) 10" xfId="28348"/>
    <cellStyle name="T_Danh sach KH trung bay MilkYomilk co ke chu ky 2-Vinh Thang_DU TOAN CV 23-9 (phan cay xanh) 11" xfId="28349"/>
    <cellStyle name="T_Danh sach KH trung bay MilkYomilk co ke chu ky 2-Vinh Thang_DU TOAN CV 23-9 (phan cay xanh) 2" xfId="28350"/>
    <cellStyle name="T_Danh sach KH trung bay MilkYomilk co ke chu ky 2-Vinh Thang_DU TOAN CV 23-9 (phan cay xanh) 2 2" xfId="28351"/>
    <cellStyle name="T_Danh sach KH trung bay MilkYomilk co ke chu ky 2-Vinh Thang_DU TOAN CV 23-9 (phan cay xanh) 2 2 2" xfId="28352"/>
    <cellStyle name="T_Danh sach KH trung bay MilkYomilk co ke chu ky 2-Vinh Thang_DU TOAN CV 23-9 (phan cay xanh) 2 2 3" xfId="28353"/>
    <cellStyle name="T_Danh sach KH trung bay MilkYomilk co ke chu ky 2-Vinh Thang_DU TOAN CV 23-9 (phan cay xanh) 2 3" xfId="28354"/>
    <cellStyle name="T_Danh sach KH trung bay MilkYomilk co ke chu ky 2-Vinh Thang_DU TOAN CV 23-9 (phan cay xanh) 2 4" xfId="28355"/>
    <cellStyle name="T_Danh sach KH trung bay MilkYomilk co ke chu ky 2-Vinh Thang_DU TOAN CV 23-9 (phan cay xanh) 2 5" xfId="28356"/>
    <cellStyle name="T_Danh sach KH trung bay MilkYomilk co ke chu ky 2-Vinh Thang_DU TOAN CV 23-9 (phan cay xanh) 3" xfId="28357"/>
    <cellStyle name="T_Danh sach KH trung bay MilkYomilk co ke chu ky 2-Vinh Thang_DU TOAN CV 23-9 (phan cay xanh) 3 2" xfId="28358"/>
    <cellStyle name="T_Danh sach KH trung bay MilkYomilk co ke chu ky 2-Vinh Thang_DU TOAN CV 23-9 (phan cay xanh) 3 2 2" xfId="28359"/>
    <cellStyle name="T_Danh sach KH trung bay MilkYomilk co ke chu ky 2-Vinh Thang_DU TOAN CV 23-9 (phan cay xanh) 3 2 3" xfId="28360"/>
    <cellStyle name="T_Danh sach KH trung bay MilkYomilk co ke chu ky 2-Vinh Thang_DU TOAN CV 23-9 (phan cay xanh) 3 3" xfId="28361"/>
    <cellStyle name="T_Danh sach KH trung bay MilkYomilk co ke chu ky 2-Vinh Thang_DU TOAN CV 23-9 (phan cay xanh) 3 4" xfId="28362"/>
    <cellStyle name="T_Danh sach KH trung bay MilkYomilk co ke chu ky 2-Vinh Thang_DU TOAN CV 23-9 (phan cay xanh) 3 5" xfId="28363"/>
    <cellStyle name="T_Danh sach KH trung bay MilkYomilk co ke chu ky 2-Vinh Thang_DU TOAN CV 23-9 (phan cay xanh) 4" xfId="28364"/>
    <cellStyle name="T_Danh sach KH trung bay MilkYomilk co ke chu ky 2-Vinh Thang_DU TOAN CV 23-9 (phan cay xanh) 4 2" xfId="28365"/>
    <cellStyle name="T_Danh sach KH trung bay MilkYomilk co ke chu ky 2-Vinh Thang_DU TOAN CV 23-9 (phan cay xanh) 4 2 2" xfId="28366"/>
    <cellStyle name="T_Danh sach KH trung bay MilkYomilk co ke chu ky 2-Vinh Thang_DU TOAN CV 23-9 (phan cay xanh) 4 2 3" xfId="28367"/>
    <cellStyle name="T_Danh sach KH trung bay MilkYomilk co ke chu ky 2-Vinh Thang_DU TOAN CV 23-9 (phan cay xanh) 4 3" xfId="28368"/>
    <cellStyle name="T_Danh sach KH trung bay MilkYomilk co ke chu ky 2-Vinh Thang_DU TOAN CV 23-9 (phan cay xanh) 4 4" xfId="28369"/>
    <cellStyle name="T_Danh sach KH trung bay MilkYomilk co ke chu ky 2-Vinh Thang_DU TOAN CV 23-9 (phan cay xanh) 4 5" xfId="28370"/>
    <cellStyle name="T_Danh sach KH trung bay MilkYomilk co ke chu ky 2-Vinh Thang_DU TOAN CV 23-9 (phan cay xanh) 5" xfId="28371"/>
    <cellStyle name="T_Danh sach KH trung bay MilkYomilk co ke chu ky 2-Vinh Thang_DU TOAN CV 23-9 (phan cay xanh) 5 2" xfId="28372"/>
    <cellStyle name="T_Danh sach KH trung bay MilkYomilk co ke chu ky 2-Vinh Thang_DU TOAN CV 23-9 (phan cay xanh) 5 2 2" xfId="28373"/>
    <cellStyle name="T_Danh sach KH trung bay MilkYomilk co ke chu ky 2-Vinh Thang_DU TOAN CV 23-9 (phan cay xanh) 5 2 3" xfId="28374"/>
    <cellStyle name="T_Danh sach KH trung bay MilkYomilk co ke chu ky 2-Vinh Thang_DU TOAN CV 23-9 (phan cay xanh) 5 3" xfId="28375"/>
    <cellStyle name="T_Danh sach KH trung bay MilkYomilk co ke chu ky 2-Vinh Thang_DU TOAN CV 23-9 (phan cay xanh) 5 4" xfId="28376"/>
    <cellStyle name="T_Danh sach KH trung bay MilkYomilk co ke chu ky 2-Vinh Thang_DU TOAN CV 23-9 (phan cay xanh) 5 5" xfId="28377"/>
    <cellStyle name="T_Danh sach KH trung bay MilkYomilk co ke chu ky 2-Vinh Thang_DU TOAN CV 23-9 (phan cay xanh) 6" xfId="28378"/>
    <cellStyle name="T_Danh sach KH trung bay MilkYomilk co ke chu ky 2-Vinh Thang_DU TOAN CV 23-9 (phan cay xanh) 6 2" xfId="28379"/>
    <cellStyle name="T_Danh sach KH trung bay MilkYomilk co ke chu ky 2-Vinh Thang_DU TOAN CV 23-9 (phan cay xanh) 6 2 2" xfId="28380"/>
    <cellStyle name="T_Danh sach KH trung bay MilkYomilk co ke chu ky 2-Vinh Thang_DU TOAN CV 23-9 (phan cay xanh) 6 2 3" xfId="28381"/>
    <cellStyle name="T_Danh sach KH trung bay MilkYomilk co ke chu ky 2-Vinh Thang_DU TOAN CV 23-9 (phan cay xanh) 6 3" xfId="28382"/>
    <cellStyle name="T_Danh sach KH trung bay MilkYomilk co ke chu ky 2-Vinh Thang_DU TOAN CV 23-9 (phan cay xanh) 6 4" xfId="28383"/>
    <cellStyle name="T_Danh sach KH trung bay MilkYomilk co ke chu ky 2-Vinh Thang_DU TOAN CV 23-9 (phan cay xanh) 6 5" xfId="28384"/>
    <cellStyle name="T_Danh sach KH trung bay MilkYomilk co ke chu ky 2-Vinh Thang_DU TOAN CV 23-9 (phan cay xanh) 7" xfId="28385"/>
    <cellStyle name="T_Danh sach KH trung bay MilkYomilk co ke chu ky 2-Vinh Thang_DU TOAN CV 23-9 (phan cay xanh) 7 2" xfId="28386"/>
    <cellStyle name="T_Danh sach KH trung bay MilkYomilk co ke chu ky 2-Vinh Thang_DU TOAN CV 23-9 (phan cay xanh) 7 3" xfId="28387"/>
    <cellStyle name="T_Danh sach KH trung bay MilkYomilk co ke chu ky 2-Vinh Thang_DU TOAN CV 23-9 (phan cay xanh) 7 4" xfId="28388"/>
    <cellStyle name="T_Danh sach KH trung bay MilkYomilk co ke chu ky 2-Vinh Thang_DU TOAN CV 23-9 (phan cay xanh) 8" xfId="28389"/>
    <cellStyle name="T_Danh sach KH trung bay MilkYomilk co ke chu ky 2-Vinh Thang_DU TOAN CV 23-9 (phan cay xanh) 8 2" xfId="28390"/>
    <cellStyle name="T_Danh sach KH trung bay MilkYomilk co ke chu ky 2-Vinh Thang_DU TOAN CV 23-9 (phan cay xanh) 8 3" xfId="28391"/>
    <cellStyle name="T_Danh sach KH trung bay MilkYomilk co ke chu ky 2-Vinh Thang_DU TOAN CV 23-9 (phan cay xanh) 8 4" xfId="28392"/>
    <cellStyle name="T_Danh sach KH trung bay MilkYomilk co ke chu ky 2-Vinh Thang_DU TOAN CV 23-9 (phan cay xanh) 9" xfId="28393"/>
    <cellStyle name="T_Danh sach KH trung bay MilkYomilk co ke chu ky 2-Vinh Thang_DU TOAN CV 23-9 (phan cay xanh) 9 2" xfId="28394"/>
    <cellStyle name="T_Danh sach KH trung bay MilkYomilk co ke chu ky 2-Vinh Thang_DU TOAN CV 23-9 ++++" xfId="28395"/>
    <cellStyle name="T_Danh sach KH trung bay MilkYomilk co ke chu ky 2-Vinh Thang_DU TOAN CV 23-9 ++++ 10" xfId="28396"/>
    <cellStyle name="T_Danh sach KH trung bay MilkYomilk co ke chu ky 2-Vinh Thang_DU TOAN CV 23-9 ++++ 11" xfId="28397"/>
    <cellStyle name="T_Danh sach KH trung bay MilkYomilk co ke chu ky 2-Vinh Thang_DU TOAN CV 23-9 ++++ 2" xfId="28398"/>
    <cellStyle name="T_Danh sach KH trung bay MilkYomilk co ke chu ky 2-Vinh Thang_DU TOAN CV 23-9 ++++ 2 2" xfId="28399"/>
    <cellStyle name="T_Danh sach KH trung bay MilkYomilk co ke chu ky 2-Vinh Thang_DU TOAN CV 23-9 ++++ 2 2 2" xfId="28400"/>
    <cellStyle name="T_Danh sach KH trung bay MilkYomilk co ke chu ky 2-Vinh Thang_DU TOAN CV 23-9 ++++ 2 2 3" xfId="28401"/>
    <cellStyle name="T_Danh sach KH trung bay MilkYomilk co ke chu ky 2-Vinh Thang_DU TOAN CV 23-9 ++++ 2 3" xfId="28402"/>
    <cellStyle name="T_Danh sach KH trung bay MilkYomilk co ke chu ky 2-Vinh Thang_DU TOAN CV 23-9 ++++ 2 4" xfId="28403"/>
    <cellStyle name="T_Danh sach KH trung bay MilkYomilk co ke chu ky 2-Vinh Thang_DU TOAN CV 23-9 ++++ 2 5" xfId="28404"/>
    <cellStyle name="T_Danh sach KH trung bay MilkYomilk co ke chu ky 2-Vinh Thang_DU TOAN CV 23-9 ++++ 3" xfId="28405"/>
    <cellStyle name="T_Danh sach KH trung bay MilkYomilk co ke chu ky 2-Vinh Thang_DU TOAN CV 23-9 ++++ 3 2" xfId="28406"/>
    <cellStyle name="T_Danh sach KH trung bay MilkYomilk co ke chu ky 2-Vinh Thang_DU TOAN CV 23-9 ++++ 3 2 2" xfId="28407"/>
    <cellStyle name="T_Danh sach KH trung bay MilkYomilk co ke chu ky 2-Vinh Thang_DU TOAN CV 23-9 ++++ 3 2 3" xfId="28408"/>
    <cellStyle name="T_Danh sach KH trung bay MilkYomilk co ke chu ky 2-Vinh Thang_DU TOAN CV 23-9 ++++ 3 3" xfId="28409"/>
    <cellStyle name="T_Danh sach KH trung bay MilkYomilk co ke chu ky 2-Vinh Thang_DU TOAN CV 23-9 ++++ 3 4" xfId="28410"/>
    <cellStyle name="T_Danh sach KH trung bay MilkYomilk co ke chu ky 2-Vinh Thang_DU TOAN CV 23-9 ++++ 3 5" xfId="28411"/>
    <cellStyle name="T_Danh sach KH trung bay MilkYomilk co ke chu ky 2-Vinh Thang_DU TOAN CV 23-9 ++++ 4" xfId="28412"/>
    <cellStyle name="T_Danh sach KH trung bay MilkYomilk co ke chu ky 2-Vinh Thang_DU TOAN CV 23-9 ++++ 4 2" xfId="28413"/>
    <cellStyle name="T_Danh sach KH trung bay MilkYomilk co ke chu ky 2-Vinh Thang_DU TOAN CV 23-9 ++++ 4 2 2" xfId="28414"/>
    <cellStyle name="T_Danh sach KH trung bay MilkYomilk co ke chu ky 2-Vinh Thang_DU TOAN CV 23-9 ++++ 4 2 3" xfId="28415"/>
    <cellStyle name="T_Danh sach KH trung bay MilkYomilk co ke chu ky 2-Vinh Thang_DU TOAN CV 23-9 ++++ 4 3" xfId="28416"/>
    <cellStyle name="T_Danh sach KH trung bay MilkYomilk co ke chu ky 2-Vinh Thang_DU TOAN CV 23-9 ++++ 4 4" xfId="28417"/>
    <cellStyle name="T_Danh sach KH trung bay MilkYomilk co ke chu ky 2-Vinh Thang_DU TOAN CV 23-9 ++++ 4 5" xfId="28418"/>
    <cellStyle name="T_Danh sach KH trung bay MilkYomilk co ke chu ky 2-Vinh Thang_DU TOAN CV 23-9 ++++ 5" xfId="28419"/>
    <cellStyle name="T_Danh sach KH trung bay MilkYomilk co ke chu ky 2-Vinh Thang_DU TOAN CV 23-9 ++++ 5 2" xfId="28420"/>
    <cellStyle name="T_Danh sach KH trung bay MilkYomilk co ke chu ky 2-Vinh Thang_DU TOAN CV 23-9 ++++ 5 2 2" xfId="28421"/>
    <cellStyle name="T_Danh sach KH trung bay MilkYomilk co ke chu ky 2-Vinh Thang_DU TOAN CV 23-9 ++++ 5 2 3" xfId="28422"/>
    <cellStyle name="T_Danh sach KH trung bay MilkYomilk co ke chu ky 2-Vinh Thang_DU TOAN CV 23-9 ++++ 5 3" xfId="28423"/>
    <cellStyle name="T_Danh sach KH trung bay MilkYomilk co ke chu ky 2-Vinh Thang_DU TOAN CV 23-9 ++++ 5 4" xfId="28424"/>
    <cellStyle name="T_Danh sach KH trung bay MilkYomilk co ke chu ky 2-Vinh Thang_DU TOAN CV 23-9 ++++ 5 5" xfId="28425"/>
    <cellStyle name="T_Danh sach KH trung bay MilkYomilk co ke chu ky 2-Vinh Thang_DU TOAN CV 23-9 ++++ 6" xfId="28426"/>
    <cellStyle name="T_Danh sach KH trung bay MilkYomilk co ke chu ky 2-Vinh Thang_DU TOAN CV 23-9 ++++ 6 2" xfId="28427"/>
    <cellStyle name="T_Danh sach KH trung bay MilkYomilk co ke chu ky 2-Vinh Thang_DU TOAN CV 23-9 ++++ 6 2 2" xfId="28428"/>
    <cellStyle name="T_Danh sach KH trung bay MilkYomilk co ke chu ky 2-Vinh Thang_DU TOAN CV 23-9 ++++ 6 2 3" xfId="28429"/>
    <cellStyle name="T_Danh sach KH trung bay MilkYomilk co ke chu ky 2-Vinh Thang_DU TOAN CV 23-9 ++++ 6 3" xfId="28430"/>
    <cellStyle name="T_Danh sach KH trung bay MilkYomilk co ke chu ky 2-Vinh Thang_DU TOAN CV 23-9 ++++ 6 4" xfId="28431"/>
    <cellStyle name="T_Danh sach KH trung bay MilkYomilk co ke chu ky 2-Vinh Thang_DU TOAN CV 23-9 ++++ 6 5" xfId="28432"/>
    <cellStyle name="T_Danh sach KH trung bay MilkYomilk co ke chu ky 2-Vinh Thang_DU TOAN CV 23-9 ++++ 7" xfId="28433"/>
    <cellStyle name="T_Danh sach KH trung bay MilkYomilk co ke chu ky 2-Vinh Thang_DU TOAN CV 23-9 ++++ 7 2" xfId="28434"/>
    <cellStyle name="T_Danh sach KH trung bay MilkYomilk co ke chu ky 2-Vinh Thang_DU TOAN CV 23-9 ++++ 7 3" xfId="28435"/>
    <cellStyle name="T_Danh sach KH trung bay MilkYomilk co ke chu ky 2-Vinh Thang_DU TOAN CV 23-9 ++++ 7 4" xfId="28436"/>
    <cellStyle name="T_Danh sach KH trung bay MilkYomilk co ke chu ky 2-Vinh Thang_DU TOAN CV 23-9 ++++ 8" xfId="28437"/>
    <cellStyle name="T_Danh sach KH trung bay MilkYomilk co ke chu ky 2-Vinh Thang_DU TOAN CV 23-9 ++++ 8 2" xfId="28438"/>
    <cellStyle name="T_Danh sach KH trung bay MilkYomilk co ke chu ky 2-Vinh Thang_DU TOAN CV 23-9 ++++ 8 3" xfId="28439"/>
    <cellStyle name="T_Danh sach KH trung bay MilkYomilk co ke chu ky 2-Vinh Thang_DU TOAN CV 23-9 ++++ 8 4" xfId="28440"/>
    <cellStyle name="T_Danh sach KH trung bay MilkYomilk co ke chu ky 2-Vinh Thang_DU TOAN CV 23-9 ++++ 9" xfId="28441"/>
    <cellStyle name="T_Danh sach KH trung bay MilkYomilk co ke chu ky 2-Vinh Thang_DU TOAN CV 23-9 ++++ 9 2" xfId="28442"/>
    <cellStyle name="T_Danh sach KH trung bay MilkYomilk co ke chu ky 2-Vinh Thang_DU TOAN CV 23-9 SUA" xfId="28443"/>
    <cellStyle name="T_Danh sach KH trung bay MilkYomilk co ke chu ky 2-Vinh Thang_DU TOAN CV 23-9 SUA 10" xfId="28444"/>
    <cellStyle name="T_Danh sach KH trung bay MilkYomilk co ke chu ky 2-Vinh Thang_DU TOAN CV 23-9 SUA 11" xfId="28445"/>
    <cellStyle name="T_Danh sach KH trung bay MilkYomilk co ke chu ky 2-Vinh Thang_DU TOAN CV 23-9 SUA 2" xfId="28446"/>
    <cellStyle name="T_Danh sach KH trung bay MilkYomilk co ke chu ky 2-Vinh Thang_DU TOAN CV 23-9 SUA 2 2" xfId="28447"/>
    <cellStyle name="T_Danh sach KH trung bay MilkYomilk co ke chu ky 2-Vinh Thang_DU TOAN CV 23-9 SUA 2 2 2" xfId="28448"/>
    <cellStyle name="T_Danh sach KH trung bay MilkYomilk co ke chu ky 2-Vinh Thang_DU TOAN CV 23-9 SUA 2 2 3" xfId="28449"/>
    <cellStyle name="T_Danh sach KH trung bay MilkYomilk co ke chu ky 2-Vinh Thang_DU TOAN CV 23-9 SUA 2 3" xfId="28450"/>
    <cellStyle name="T_Danh sach KH trung bay MilkYomilk co ke chu ky 2-Vinh Thang_DU TOAN CV 23-9 SUA 2 4" xfId="28451"/>
    <cellStyle name="T_Danh sach KH trung bay MilkYomilk co ke chu ky 2-Vinh Thang_DU TOAN CV 23-9 SUA 2 5" xfId="28452"/>
    <cellStyle name="T_Danh sach KH trung bay MilkYomilk co ke chu ky 2-Vinh Thang_DU TOAN CV 23-9 SUA 3" xfId="28453"/>
    <cellStyle name="T_Danh sach KH trung bay MilkYomilk co ke chu ky 2-Vinh Thang_DU TOAN CV 23-9 SUA 3 2" xfId="28454"/>
    <cellStyle name="T_Danh sach KH trung bay MilkYomilk co ke chu ky 2-Vinh Thang_DU TOAN CV 23-9 SUA 3 2 2" xfId="28455"/>
    <cellStyle name="T_Danh sach KH trung bay MilkYomilk co ke chu ky 2-Vinh Thang_DU TOAN CV 23-9 SUA 3 2 3" xfId="28456"/>
    <cellStyle name="T_Danh sach KH trung bay MilkYomilk co ke chu ky 2-Vinh Thang_DU TOAN CV 23-9 SUA 3 3" xfId="28457"/>
    <cellStyle name="T_Danh sach KH trung bay MilkYomilk co ke chu ky 2-Vinh Thang_DU TOAN CV 23-9 SUA 3 4" xfId="28458"/>
    <cellStyle name="T_Danh sach KH trung bay MilkYomilk co ke chu ky 2-Vinh Thang_DU TOAN CV 23-9 SUA 3 5" xfId="28459"/>
    <cellStyle name="T_Danh sach KH trung bay MilkYomilk co ke chu ky 2-Vinh Thang_DU TOAN CV 23-9 SUA 4" xfId="28460"/>
    <cellStyle name="T_Danh sach KH trung bay MilkYomilk co ke chu ky 2-Vinh Thang_DU TOAN CV 23-9 SUA 4 2" xfId="28461"/>
    <cellStyle name="T_Danh sach KH trung bay MilkYomilk co ke chu ky 2-Vinh Thang_DU TOAN CV 23-9 SUA 4 2 2" xfId="28462"/>
    <cellStyle name="T_Danh sach KH trung bay MilkYomilk co ke chu ky 2-Vinh Thang_DU TOAN CV 23-9 SUA 4 2 3" xfId="28463"/>
    <cellStyle name="T_Danh sach KH trung bay MilkYomilk co ke chu ky 2-Vinh Thang_DU TOAN CV 23-9 SUA 4 3" xfId="28464"/>
    <cellStyle name="T_Danh sach KH trung bay MilkYomilk co ke chu ky 2-Vinh Thang_DU TOAN CV 23-9 SUA 4 4" xfId="28465"/>
    <cellStyle name="T_Danh sach KH trung bay MilkYomilk co ke chu ky 2-Vinh Thang_DU TOAN CV 23-9 SUA 4 5" xfId="28466"/>
    <cellStyle name="T_Danh sach KH trung bay MilkYomilk co ke chu ky 2-Vinh Thang_DU TOAN CV 23-9 SUA 5" xfId="28467"/>
    <cellStyle name="T_Danh sach KH trung bay MilkYomilk co ke chu ky 2-Vinh Thang_DU TOAN CV 23-9 SUA 5 2" xfId="28468"/>
    <cellStyle name="T_Danh sach KH trung bay MilkYomilk co ke chu ky 2-Vinh Thang_DU TOAN CV 23-9 SUA 5 2 2" xfId="28469"/>
    <cellStyle name="T_Danh sach KH trung bay MilkYomilk co ke chu ky 2-Vinh Thang_DU TOAN CV 23-9 SUA 5 2 3" xfId="28470"/>
    <cellStyle name="T_Danh sach KH trung bay MilkYomilk co ke chu ky 2-Vinh Thang_DU TOAN CV 23-9 SUA 5 3" xfId="28471"/>
    <cellStyle name="T_Danh sach KH trung bay MilkYomilk co ke chu ky 2-Vinh Thang_DU TOAN CV 23-9 SUA 5 4" xfId="28472"/>
    <cellStyle name="T_Danh sach KH trung bay MilkYomilk co ke chu ky 2-Vinh Thang_DU TOAN CV 23-9 SUA 5 5" xfId="28473"/>
    <cellStyle name="T_Danh sach KH trung bay MilkYomilk co ke chu ky 2-Vinh Thang_DU TOAN CV 23-9 SUA 6" xfId="28474"/>
    <cellStyle name="T_Danh sach KH trung bay MilkYomilk co ke chu ky 2-Vinh Thang_DU TOAN CV 23-9 SUA 6 2" xfId="28475"/>
    <cellStyle name="T_Danh sach KH trung bay MilkYomilk co ke chu ky 2-Vinh Thang_DU TOAN CV 23-9 SUA 6 2 2" xfId="28476"/>
    <cellStyle name="T_Danh sach KH trung bay MilkYomilk co ke chu ky 2-Vinh Thang_DU TOAN CV 23-9 SUA 6 2 3" xfId="28477"/>
    <cellStyle name="T_Danh sach KH trung bay MilkYomilk co ke chu ky 2-Vinh Thang_DU TOAN CV 23-9 SUA 6 3" xfId="28478"/>
    <cellStyle name="T_Danh sach KH trung bay MilkYomilk co ke chu ky 2-Vinh Thang_DU TOAN CV 23-9 SUA 6 4" xfId="28479"/>
    <cellStyle name="T_Danh sach KH trung bay MilkYomilk co ke chu ky 2-Vinh Thang_DU TOAN CV 23-9 SUA 6 5" xfId="28480"/>
    <cellStyle name="T_Danh sach KH trung bay MilkYomilk co ke chu ky 2-Vinh Thang_DU TOAN CV 23-9 SUA 7" xfId="28481"/>
    <cellStyle name="T_Danh sach KH trung bay MilkYomilk co ke chu ky 2-Vinh Thang_DU TOAN CV 23-9 SUA 7 2" xfId="28482"/>
    <cellStyle name="T_Danh sach KH trung bay MilkYomilk co ke chu ky 2-Vinh Thang_DU TOAN CV 23-9 SUA 7 3" xfId="28483"/>
    <cellStyle name="T_Danh sach KH trung bay MilkYomilk co ke chu ky 2-Vinh Thang_DU TOAN CV 23-9 SUA 7 4" xfId="28484"/>
    <cellStyle name="T_Danh sach KH trung bay MilkYomilk co ke chu ky 2-Vinh Thang_DU TOAN CV 23-9 SUA 8" xfId="28485"/>
    <cellStyle name="T_Danh sach KH trung bay MilkYomilk co ke chu ky 2-Vinh Thang_DU TOAN CV 23-9 SUA 8 2" xfId="28486"/>
    <cellStyle name="T_Danh sach KH trung bay MilkYomilk co ke chu ky 2-Vinh Thang_DU TOAN CV 23-9 SUA 8 3" xfId="28487"/>
    <cellStyle name="T_Danh sach KH trung bay MilkYomilk co ke chu ky 2-Vinh Thang_DU TOAN CV 23-9 SUA 8 4" xfId="28488"/>
    <cellStyle name="T_Danh sach KH trung bay MilkYomilk co ke chu ky 2-Vinh Thang_DU TOAN CV 23-9 SUA 9" xfId="28489"/>
    <cellStyle name="T_Danh sach KH trung bay MilkYomilk co ke chu ky 2-Vinh Thang_DU TOAN CV 23-9 SUA 9 2" xfId="28490"/>
    <cellStyle name="T_Danh sach KH trung bay MilkYomilk co ke chu ky 2-Vinh Thang_DU TOAN CV tao dan (phan cay xanh)" xfId="28491"/>
    <cellStyle name="T_Danh sach KH trung bay MilkYomilk co ke chu ky 2-Vinh Thang_DU TOAN CV tao dan (phan cay xanh) 10" xfId="28492"/>
    <cellStyle name="T_Danh sach KH trung bay MilkYomilk co ke chu ky 2-Vinh Thang_DU TOAN CV tao dan (phan cay xanh) 11" xfId="28493"/>
    <cellStyle name="T_Danh sach KH trung bay MilkYomilk co ke chu ky 2-Vinh Thang_DU TOAN CV tao dan (phan cay xanh) 2" xfId="28494"/>
    <cellStyle name="T_Danh sach KH trung bay MilkYomilk co ke chu ky 2-Vinh Thang_DU TOAN CV tao dan (phan cay xanh) 2 2" xfId="28495"/>
    <cellStyle name="T_Danh sach KH trung bay MilkYomilk co ke chu ky 2-Vinh Thang_DU TOAN CV tao dan (phan cay xanh) 2 2 2" xfId="28496"/>
    <cellStyle name="T_Danh sach KH trung bay MilkYomilk co ke chu ky 2-Vinh Thang_DU TOAN CV tao dan (phan cay xanh) 2 2 3" xfId="28497"/>
    <cellStyle name="T_Danh sach KH trung bay MilkYomilk co ke chu ky 2-Vinh Thang_DU TOAN CV tao dan (phan cay xanh) 2 3" xfId="28498"/>
    <cellStyle name="T_Danh sach KH trung bay MilkYomilk co ke chu ky 2-Vinh Thang_DU TOAN CV tao dan (phan cay xanh) 2 4" xfId="28499"/>
    <cellStyle name="T_Danh sach KH trung bay MilkYomilk co ke chu ky 2-Vinh Thang_DU TOAN CV tao dan (phan cay xanh) 2 5" xfId="28500"/>
    <cellStyle name="T_Danh sach KH trung bay MilkYomilk co ke chu ky 2-Vinh Thang_DU TOAN CV tao dan (phan cay xanh) 3" xfId="28501"/>
    <cellStyle name="T_Danh sach KH trung bay MilkYomilk co ke chu ky 2-Vinh Thang_DU TOAN CV tao dan (phan cay xanh) 3 2" xfId="28502"/>
    <cellStyle name="T_Danh sach KH trung bay MilkYomilk co ke chu ky 2-Vinh Thang_DU TOAN CV tao dan (phan cay xanh) 3 2 2" xfId="28503"/>
    <cellStyle name="T_Danh sach KH trung bay MilkYomilk co ke chu ky 2-Vinh Thang_DU TOAN CV tao dan (phan cay xanh) 3 2 3" xfId="28504"/>
    <cellStyle name="T_Danh sach KH trung bay MilkYomilk co ke chu ky 2-Vinh Thang_DU TOAN CV tao dan (phan cay xanh) 3 3" xfId="28505"/>
    <cellStyle name="T_Danh sach KH trung bay MilkYomilk co ke chu ky 2-Vinh Thang_DU TOAN CV tao dan (phan cay xanh) 3 4" xfId="28506"/>
    <cellStyle name="T_Danh sach KH trung bay MilkYomilk co ke chu ky 2-Vinh Thang_DU TOAN CV tao dan (phan cay xanh) 3 5" xfId="28507"/>
    <cellStyle name="T_Danh sach KH trung bay MilkYomilk co ke chu ky 2-Vinh Thang_DU TOAN CV tao dan (phan cay xanh) 4" xfId="28508"/>
    <cellStyle name="T_Danh sach KH trung bay MilkYomilk co ke chu ky 2-Vinh Thang_DU TOAN CV tao dan (phan cay xanh) 4 2" xfId="28509"/>
    <cellStyle name="T_Danh sach KH trung bay MilkYomilk co ke chu ky 2-Vinh Thang_DU TOAN CV tao dan (phan cay xanh) 4 2 2" xfId="28510"/>
    <cellStyle name="T_Danh sach KH trung bay MilkYomilk co ke chu ky 2-Vinh Thang_DU TOAN CV tao dan (phan cay xanh) 4 2 3" xfId="28511"/>
    <cellStyle name="T_Danh sach KH trung bay MilkYomilk co ke chu ky 2-Vinh Thang_DU TOAN CV tao dan (phan cay xanh) 4 3" xfId="28512"/>
    <cellStyle name="T_Danh sach KH trung bay MilkYomilk co ke chu ky 2-Vinh Thang_DU TOAN CV tao dan (phan cay xanh) 4 4" xfId="28513"/>
    <cellStyle name="T_Danh sach KH trung bay MilkYomilk co ke chu ky 2-Vinh Thang_DU TOAN CV tao dan (phan cay xanh) 4 5" xfId="28514"/>
    <cellStyle name="T_Danh sach KH trung bay MilkYomilk co ke chu ky 2-Vinh Thang_DU TOAN CV tao dan (phan cay xanh) 5" xfId="28515"/>
    <cellStyle name="T_Danh sach KH trung bay MilkYomilk co ke chu ky 2-Vinh Thang_DU TOAN CV tao dan (phan cay xanh) 5 2" xfId="28516"/>
    <cellStyle name="T_Danh sach KH trung bay MilkYomilk co ke chu ky 2-Vinh Thang_DU TOAN CV tao dan (phan cay xanh) 5 2 2" xfId="28517"/>
    <cellStyle name="T_Danh sach KH trung bay MilkYomilk co ke chu ky 2-Vinh Thang_DU TOAN CV tao dan (phan cay xanh) 5 2 3" xfId="28518"/>
    <cellStyle name="T_Danh sach KH trung bay MilkYomilk co ke chu ky 2-Vinh Thang_DU TOAN CV tao dan (phan cay xanh) 5 3" xfId="28519"/>
    <cellStyle name="T_Danh sach KH trung bay MilkYomilk co ke chu ky 2-Vinh Thang_DU TOAN CV tao dan (phan cay xanh) 5 4" xfId="28520"/>
    <cellStyle name="T_Danh sach KH trung bay MilkYomilk co ke chu ky 2-Vinh Thang_DU TOAN CV tao dan (phan cay xanh) 5 5" xfId="28521"/>
    <cellStyle name="T_Danh sach KH trung bay MilkYomilk co ke chu ky 2-Vinh Thang_DU TOAN CV tao dan (phan cay xanh) 6" xfId="28522"/>
    <cellStyle name="T_Danh sach KH trung bay MilkYomilk co ke chu ky 2-Vinh Thang_DU TOAN CV tao dan (phan cay xanh) 6 2" xfId="28523"/>
    <cellStyle name="T_Danh sach KH trung bay MilkYomilk co ke chu ky 2-Vinh Thang_DU TOAN CV tao dan (phan cay xanh) 6 2 2" xfId="28524"/>
    <cellStyle name="T_Danh sach KH trung bay MilkYomilk co ke chu ky 2-Vinh Thang_DU TOAN CV tao dan (phan cay xanh) 6 2 3" xfId="28525"/>
    <cellStyle name="T_Danh sach KH trung bay MilkYomilk co ke chu ky 2-Vinh Thang_DU TOAN CV tao dan (phan cay xanh) 6 3" xfId="28526"/>
    <cellStyle name="T_Danh sach KH trung bay MilkYomilk co ke chu ky 2-Vinh Thang_DU TOAN CV tao dan (phan cay xanh) 6 4" xfId="28527"/>
    <cellStyle name="T_Danh sach KH trung bay MilkYomilk co ke chu ky 2-Vinh Thang_DU TOAN CV tao dan (phan cay xanh) 6 5" xfId="28528"/>
    <cellStyle name="T_Danh sach KH trung bay MilkYomilk co ke chu ky 2-Vinh Thang_DU TOAN CV tao dan (phan cay xanh) 7" xfId="28529"/>
    <cellStyle name="T_Danh sach KH trung bay MilkYomilk co ke chu ky 2-Vinh Thang_DU TOAN CV tao dan (phan cay xanh) 7 2" xfId="28530"/>
    <cellStyle name="T_Danh sach KH trung bay MilkYomilk co ke chu ky 2-Vinh Thang_DU TOAN CV tao dan (phan cay xanh) 7 3" xfId="28531"/>
    <cellStyle name="T_Danh sach KH trung bay MilkYomilk co ke chu ky 2-Vinh Thang_DU TOAN CV tao dan (phan cay xanh) 7 4" xfId="28532"/>
    <cellStyle name="T_Danh sach KH trung bay MilkYomilk co ke chu ky 2-Vinh Thang_DU TOAN CV tao dan (phan cay xanh) 8" xfId="28533"/>
    <cellStyle name="T_Danh sach KH trung bay MilkYomilk co ke chu ky 2-Vinh Thang_DU TOAN CV tao dan (phan cay xanh) 8 2" xfId="28534"/>
    <cellStyle name="T_Danh sach KH trung bay MilkYomilk co ke chu ky 2-Vinh Thang_DU TOAN CV tao dan (phan cay xanh) 8 3" xfId="28535"/>
    <cellStyle name="T_Danh sach KH trung bay MilkYomilk co ke chu ky 2-Vinh Thang_DU TOAN CV tao dan (phan cay xanh) 8 4" xfId="28536"/>
    <cellStyle name="T_Danh sach KH trung bay MilkYomilk co ke chu ky 2-Vinh Thang_DU TOAN CV tao dan (phan cay xanh) 9" xfId="28537"/>
    <cellStyle name="T_Danh sach KH trung bay MilkYomilk co ke chu ky 2-Vinh Thang_DU TOAN CV tao dan (phan cay xanh) 9 2" xfId="28538"/>
    <cellStyle name="T_Danh sach KH trung bay MilkYomilk co ke chu ky 2-Vinh Thang_KHO BAC NHA NUOC TIEN GIANG" xfId="28587"/>
    <cellStyle name="T_Danh sach KH trung bay MilkYomilk co ke chu ky 2-Vinh Thang_KHO BAC NHA NUOC TIEN GIANG 10" xfId="28588"/>
    <cellStyle name="T_Danh sach KH trung bay MilkYomilk co ke chu ky 2-Vinh Thang_KHO BAC NHA NUOC TIEN GIANG 11" xfId="28589"/>
    <cellStyle name="T_Danh sach KH trung bay MilkYomilk co ke chu ky 2-Vinh Thang_KHO BAC NHA NUOC TIEN GIANG 2" xfId="28590"/>
    <cellStyle name="T_Danh sach KH trung bay MilkYomilk co ke chu ky 2-Vinh Thang_KHO BAC NHA NUOC TIEN GIANG 2 2" xfId="28591"/>
    <cellStyle name="T_Danh sach KH trung bay MilkYomilk co ke chu ky 2-Vinh Thang_KHO BAC NHA NUOC TIEN GIANG 2 2 2" xfId="28592"/>
    <cellStyle name="T_Danh sach KH trung bay MilkYomilk co ke chu ky 2-Vinh Thang_KHO BAC NHA NUOC TIEN GIANG 2 2 3" xfId="28593"/>
    <cellStyle name="T_Danh sach KH trung bay MilkYomilk co ke chu ky 2-Vinh Thang_KHO BAC NHA NUOC TIEN GIANG 2 3" xfId="28594"/>
    <cellStyle name="T_Danh sach KH trung bay MilkYomilk co ke chu ky 2-Vinh Thang_KHO BAC NHA NUOC TIEN GIANG 2 4" xfId="28595"/>
    <cellStyle name="T_Danh sach KH trung bay MilkYomilk co ke chu ky 2-Vinh Thang_KHO BAC NHA NUOC TIEN GIANG 2 5" xfId="28596"/>
    <cellStyle name="T_Danh sach KH trung bay MilkYomilk co ke chu ky 2-Vinh Thang_KHO BAC NHA NUOC TIEN GIANG 3" xfId="28597"/>
    <cellStyle name="T_Danh sach KH trung bay MilkYomilk co ke chu ky 2-Vinh Thang_KHO BAC NHA NUOC TIEN GIANG 3 2" xfId="28598"/>
    <cellStyle name="T_Danh sach KH trung bay MilkYomilk co ke chu ky 2-Vinh Thang_KHO BAC NHA NUOC TIEN GIANG 3 2 2" xfId="28599"/>
    <cellStyle name="T_Danh sach KH trung bay MilkYomilk co ke chu ky 2-Vinh Thang_KHO BAC NHA NUOC TIEN GIANG 3 2 3" xfId="28600"/>
    <cellStyle name="T_Danh sach KH trung bay MilkYomilk co ke chu ky 2-Vinh Thang_KHO BAC NHA NUOC TIEN GIANG 3 3" xfId="28601"/>
    <cellStyle name="T_Danh sach KH trung bay MilkYomilk co ke chu ky 2-Vinh Thang_KHO BAC NHA NUOC TIEN GIANG 3 4" xfId="28602"/>
    <cellStyle name="T_Danh sach KH trung bay MilkYomilk co ke chu ky 2-Vinh Thang_KHO BAC NHA NUOC TIEN GIANG 3 5" xfId="28603"/>
    <cellStyle name="T_Danh sach KH trung bay MilkYomilk co ke chu ky 2-Vinh Thang_KHO BAC NHA NUOC TIEN GIANG 4" xfId="28604"/>
    <cellStyle name="T_Danh sach KH trung bay MilkYomilk co ke chu ky 2-Vinh Thang_KHO BAC NHA NUOC TIEN GIANG 4 2" xfId="28605"/>
    <cellStyle name="T_Danh sach KH trung bay MilkYomilk co ke chu ky 2-Vinh Thang_KHO BAC NHA NUOC TIEN GIANG 4 2 2" xfId="28606"/>
    <cellStyle name="T_Danh sach KH trung bay MilkYomilk co ke chu ky 2-Vinh Thang_KHO BAC NHA NUOC TIEN GIANG 4 2 3" xfId="28607"/>
    <cellStyle name="T_Danh sach KH trung bay MilkYomilk co ke chu ky 2-Vinh Thang_KHO BAC NHA NUOC TIEN GIANG 4 3" xfId="28608"/>
    <cellStyle name="T_Danh sach KH trung bay MilkYomilk co ke chu ky 2-Vinh Thang_KHO BAC NHA NUOC TIEN GIANG 4 4" xfId="28609"/>
    <cellStyle name="T_Danh sach KH trung bay MilkYomilk co ke chu ky 2-Vinh Thang_KHO BAC NHA NUOC TIEN GIANG 4 5" xfId="28610"/>
    <cellStyle name="T_Danh sach KH trung bay MilkYomilk co ke chu ky 2-Vinh Thang_KHO BAC NHA NUOC TIEN GIANG 5" xfId="28611"/>
    <cellStyle name="T_Danh sach KH trung bay MilkYomilk co ke chu ky 2-Vinh Thang_KHO BAC NHA NUOC TIEN GIANG 5 2" xfId="28612"/>
    <cellStyle name="T_Danh sach KH trung bay MilkYomilk co ke chu ky 2-Vinh Thang_KHO BAC NHA NUOC TIEN GIANG 5 2 2" xfId="28613"/>
    <cellStyle name="T_Danh sach KH trung bay MilkYomilk co ke chu ky 2-Vinh Thang_KHO BAC NHA NUOC TIEN GIANG 5 2 3" xfId="28614"/>
    <cellStyle name="T_Danh sach KH trung bay MilkYomilk co ke chu ky 2-Vinh Thang_KHO BAC NHA NUOC TIEN GIANG 5 3" xfId="28615"/>
    <cellStyle name="T_Danh sach KH trung bay MilkYomilk co ke chu ky 2-Vinh Thang_KHO BAC NHA NUOC TIEN GIANG 5 4" xfId="28616"/>
    <cellStyle name="T_Danh sach KH trung bay MilkYomilk co ke chu ky 2-Vinh Thang_KHO BAC NHA NUOC TIEN GIANG 5 5" xfId="28617"/>
    <cellStyle name="T_Danh sach KH trung bay MilkYomilk co ke chu ky 2-Vinh Thang_KHO BAC NHA NUOC TIEN GIANG 6" xfId="28618"/>
    <cellStyle name="T_Danh sach KH trung bay MilkYomilk co ke chu ky 2-Vinh Thang_KHO BAC NHA NUOC TIEN GIANG 6 2" xfId="28619"/>
    <cellStyle name="T_Danh sach KH trung bay MilkYomilk co ke chu ky 2-Vinh Thang_KHO BAC NHA NUOC TIEN GIANG 6 2 2" xfId="28620"/>
    <cellStyle name="T_Danh sach KH trung bay MilkYomilk co ke chu ky 2-Vinh Thang_KHO BAC NHA NUOC TIEN GIANG 6 2 3" xfId="28621"/>
    <cellStyle name="T_Danh sach KH trung bay MilkYomilk co ke chu ky 2-Vinh Thang_KHO BAC NHA NUOC TIEN GIANG 6 3" xfId="28622"/>
    <cellStyle name="T_Danh sach KH trung bay MilkYomilk co ke chu ky 2-Vinh Thang_KHO BAC NHA NUOC TIEN GIANG 6 4" xfId="28623"/>
    <cellStyle name="T_Danh sach KH trung bay MilkYomilk co ke chu ky 2-Vinh Thang_KHO BAC NHA NUOC TIEN GIANG 6 5" xfId="28624"/>
    <cellStyle name="T_Danh sach KH trung bay MilkYomilk co ke chu ky 2-Vinh Thang_KHO BAC NHA NUOC TIEN GIANG 7" xfId="28625"/>
    <cellStyle name="T_Danh sach KH trung bay MilkYomilk co ke chu ky 2-Vinh Thang_KHO BAC NHA NUOC TIEN GIANG 7 2" xfId="28626"/>
    <cellStyle name="T_Danh sach KH trung bay MilkYomilk co ke chu ky 2-Vinh Thang_KHO BAC NHA NUOC TIEN GIANG 7 3" xfId="28627"/>
    <cellStyle name="T_Danh sach KH trung bay MilkYomilk co ke chu ky 2-Vinh Thang_KHO BAC NHA NUOC TIEN GIANG 7 4" xfId="28628"/>
    <cellStyle name="T_Danh sach KH trung bay MilkYomilk co ke chu ky 2-Vinh Thang_KHO BAC NHA NUOC TIEN GIANG 8" xfId="28629"/>
    <cellStyle name="T_Danh sach KH trung bay MilkYomilk co ke chu ky 2-Vinh Thang_KHO BAC NHA NUOC TIEN GIANG 8 2" xfId="28630"/>
    <cellStyle name="T_Danh sach KH trung bay MilkYomilk co ke chu ky 2-Vinh Thang_KHO BAC NHA NUOC TIEN GIANG 8 3" xfId="28631"/>
    <cellStyle name="T_Danh sach KH trung bay MilkYomilk co ke chu ky 2-Vinh Thang_KHO BAC NHA NUOC TIEN GIANG 8 4" xfId="28632"/>
    <cellStyle name="T_Danh sach KH trung bay MilkYomilk co ke chu ky 2-Vinh Thang_KHO BAC NHA NUOC TIEN GIANG 9" xfId="28633"/>
    <cellStyle name="T_Danh sach KH trung bay MilkYomilk co ke chu ky 2-Vinh Thang_KHO BAC NHA NUOC TIEN GIANG 9 2" xfId="28634"/>
    <cellStyle name="T_Danh sach KH trung bay MilkYomilk co ke chu ky 2-Vinh Thang_KLCX" xfId="28539"/>
    <cellStyle name="T_Danh sach KH trung bay MilkYomilk co ke chu ky 2-Vinh Thang_KLCX 10" xfId="28540"/>
    <cellStyle name="T_Danh sach KH trung bay MilkYomilk co ke chu ky 2-Vinh Thang_KLCX 11" xfId="28541"/>
    <cellStyle name="T_Danh sach KH trung bay MilkYomilk co ke chu ky 2-Vinh Thang_KLCX 2" xfId="28542"/>
    <cellStyle name="T_Danh sach KH trung bay MilkYomilk co ke chu ky 2-Vinh Thang_KLCX 2 2" xfId="28543"/>
    <cellStyle name="T_Danh sach KH trung bay MilkYomilk co ke chu ky 2-Vinh Thang_KLCX 2 2 2" xfId="28544"/>
    <cellStyle name="T_Danh sach KH trung bay MilkYomilk co ke chu ky 2-Vinh Thang_KLCX 2 2 3" xfId="28545"/>
    <cellStyle name="T_Danh sach KH trung bay MilkYomilk co ke chu ky 2-Vinh Thang_KLCX 2 3" xfId="28546"/>
    <cellStyle name="T_Danh sach KH trung bay MilkYomilk co ke chu ky 2-Vinh Thang_KLCX 2 4" xfId="28547"/>
    <cellStyle name="T_Danh sach KH trung bay MilkYomilk co ke chu ky 2-Vinh Thang_KLCX 2 5" xfId="28548"/>
    <cellStyle name="T_Danh sach KH trung bay MilkYomilk co ke chu ky 2-Vinh Thang_KLCX 3" xfId="28549"/>
    <cellStyle name="T_Danh sach KH trung bay MilkYomilk co ke chu ky 2-Vinh Thang_KLCX 3 2" xfId="28550"/>
    <cellStyle name="T_Danh sach KH trung bay MilkYomilk co ke chu ky 2-Vinh Thang_KLCX 3 2 2" xfId="28551"/>
    <cellStyle name="T_Danh sach KH trung bay MilkYomilk co ke chu ky 2-Vinh Thang_KLCX 3 2 3" xfId="28552"/>
    <cellStyle name="T_Danh sach KH trung bay MilkYomilk co ke chu ky 2-Vinh Thang_KLCX 3 3" xfId="28553"/>
    <cellStyle name="T_Danh sach KH trung bay MilkYomilk co ke chu ky 2-Vinh Thang_KLCX 3 4" xfId="28554"/>
    <cellStyle name="T_Danh sach KH trung bay MilkYomilk co ke chu ky 2-Vinh Thang_KLCX 3 5" xfId="28555"/>
    <cellStyle name="T_Danh sach KH trung bay MilkYomilk co ke chu ky 2-Vinh Thang_KLCX 4" xfId="28556"/>
    <cellStyle name="T_Danh sach KH trung bay MilkYomilk co ke chu ky 2-Vinh Thang_KLCX 4 2" xfId="28557"/>
    <cellStyle name="T_Danh sach KH trung bay MilkYomilk co ke chu ky 2-Vinh Thang_KLCX 4 2 2" xfId="28558"/>
    <cellStyle name="T_Danh sach KH trung bay MilkYomilk co ke chu ky 2-Vinh Thang_KLCX 4 2 3" xfId="28559"/>
    <cellStyle name="T_Danh sach KH trung bay MilkYomilk co ke chu ky 2-Vinh Thang_KLCX 4 3" xfId="28560"/>
    <cellStyle name="T_Danh sach KH trung bay MilkYomilk co ke chu ky 2-Vinh Thang_KLCX 4 4" xfId="28561"/>
    <cellStyle name="T_Danh sach KH trung bay MilkYomilk co ke chu ky 2-Vinh Thang_KLCX 4 5" xfId="28562"/>
    <cellStyle name="T_Danh sach KH trung bay MilkYomilk co ke chu ky 2-Vinh Thang_KLCX 5" xfId="28563"/>
    <cellStyle name="T_Danh sach KH trung bay MilkYomilk co ke chu ky 2-Vinh Thang_KLCX 5 2" xfId="28564"/>
    <cellStyle name="T_Danh sach KH trung bay MilkYomilk co ke chu ky 2-Vinh Thang_KLCX 5 2 2" xfId="28565"/>
    <cellStyle name="T_Danh sach KH trung bay MilkYomilk co ke chu ky 2-Vinh Thang_KLCX 5 2 3" xfId="28566"/>
    <cellStyle name="T_Danh sach KH trung bay MilkYomilk co ke chu ky 2-Vinh Thang_KLCX 5 3" xfId="28567"/>
    <cellStyle name="T_Danh sach KH trung bay MilkYomilk co ke chu ky 2-Vinh Thang_KLCX 5 4" xfId="28568"/>
    <cellStyle name="T_Danh sach KH trung bay MilkYomilk co ke chu ky 2-Vinh Thang_KLCX 5 5" xfId="28569"/>
    <cellStyle name="T_Danh sach KH trung bay MilkYomilk co ke chu ky 2-Vinh Thang_KLCX 6" xfId="28570"/>
    <cellStyle name="T_Danh sach KH trung bay MilkYomilk co ke chu ky 2-Vinh Thang_KLCX 6 2" xfId="28571"/>
    <cellStyle name="T_Danh sach KH trung bay MilkYomilk co ke chu ky 2-Vinh Thang_KLCX 6 2 2" xfId="28572"/>
    <cellStyle name="T_Danh sach KH trung bay MilkYomilk co ke chu ky 2-Vinh Thang_KLCX 6 2 3" xfId="28573"/>
    <cellStyle name="T_Danh sach KH trung bay MilkYomilk co ke chu ky 2-Vinh Thang_KLCX 6 3" xfId="28574"/>
    <cellStyle name="T_Danh sach KH trung bay MilkYomilk co ke chu ky 2-Vinh Thang_KLCX 6 4" xfId="28575"/>
    <cellStyle name="T_Danh sach KH trung bay MilkYomilk co ke chu ky 2-Vinh Thang_KLCX 6 5" xfId="28576"/>
    <cellStyle name="T_Danh sach KH trung bay MilkYomilk co ke chu ky 2-Vinh Thang_KLCX 7" xfId="28577"/>
    <cellStyle name="T_Danh sach KH trung bay MilkYomilk co ke chu ky 2-Vinh Thang_KLCX 7 2" xfId="28578"/>
    <cellStyle name="T_Danh sach KH trung bay MilkYomilk co ke chu ky 2-Vinh Thang_KLCX 7 3" xfId="28579"/>
    <cellStyle name="T_Danh sach KH trung bay MilkYomilk co ke chu ky 2-Vinh Thang_KLCX 7 4" xfId="28580"/>
    <cellStyle name="T_Danh sach KH trung bay MilkYomilk co ke chu ky 2-Vinh Thang_KLCX 8" xfId="28581"/>
    <cellStyle name="T_Danh sach KH trung bay MilkYomilk co ke chu ky 2-Vinh Thang_KLCX 8 2" xfId="28582"/>
    <cellStyle name="T_Danh sach KH trung bay MilkYomilk co ke chu ky 2-Vinh Thang_KLCX 8 3" xfId="28583"/>
    <cellStyle name="T_Danh sach KH trung bay MilkYomilk co ke chu ky 2-Vinh Thang_KLCX 8 4" xfId="28584"/>
    <cellStyle name="T_Danh sach KH trung bay MilkYomilk co ke chu ky 2-Vinh Thang_KLCX 9" xfId="28585"/>
    <cellStyle name="T_Danh sach KH trung bay MilkYomilk co ke chu ky 2-Vinh Thang_KLCX 9 2" xfId="28586"/>
    <cellStyle name="T_Danh sach KH trung bay MilkYomilk co ke chu ky 2-Vinh Thang_NHCSXH HUYEN VINH LOI" xfId="28635"/>
    <cellStyle name="T_Danh sach KH trung bay MilkYomilk co ke chu ky 2-Vinh Thang_NHCSXH HUYEN VINH LOI 10" xfId="28636"/>
    <cellStyle name="T_Danh sach KH trung bay MilkYomilk co ke chu ky 2-Vinh Thang_NHCSXH HUYEN VINH LOI 11" xfId="28637"/>
    <cellStyle name="T_Danh sach KH trung bay MilkYomilk co ke chu ky 2-Vinh Thang_NHCSXH HUYEN VINH LOI 2" xfId="28638"/>
    <cellStyle name="T_Danh sach KH trung bay MilkYomilk co ke chu ky 2-Vinh Thang_NHCSXH HUYEN VINH LOI 2 2" xfId="28639"/>
    <cellStyle name="T_Danh sach KH trung bay MilkYomilk co ke chu ky 2-Vinh Thang_NHCSXH HUYEN VINH LOI 2 2 2" xfId="28640"/>
    <cellStyle name="T_Danh sach KH trung bay MilkYomilk co ke chu ky 2-Vinh Thang_NHCSXH HUYEN VINH LOI 2 2 3" xfId="28641"/>
    <cellStyle name="T_Danh sach KH trung bay MilkYomilk co ke chu ky 2-Vinh Thang_NHCSXH HUYEN VINH LOI 2 3" xfId="28642"/>
    <cellStyle name="T_Danh sach KH trung bay MilkYomilk co ke chu ky 2-Vinh Thang_NHCSXH HUYEN VINH LOI 2 4" xfId="28643"/>
    <cellStyle name="T_Danh sach KH trung bay MilkYomilk co ke chu ky 2-Vinh Thang_NHCSXH HUYEN VINH LOI 2 5" xfId="28644"/>
    <cellStyle name="T_Danh sach KH trung bay MilkYomilk co ke chu ky 2-Vinh Thang_NHCSXH HUYEN VINH LOI 3" xfId="28645"/>
    <cellStyle name="T_Danh sach KH trung bay MilkYomilk co ke chu ky 2-Vinh Thang_NHCSXH HUYEN VINH LOI 3 2" xfId="28646"/>
    <cellStyle name="T_Danh sach KH trung bay MilkYomilk co ke chu ky 2-Vinh Thang_NHCSXH HUYEN VINH LOI 3 2 2" xfId="28647"/>
    <cellStyle name="T_Danh sach KH trung bay MilkYomilk co ke chu ky 2-Vinh Thang_NHCSXH HUYEN VINH LOI 3 2 3" xfId="28648"/>
    <cellStyle name="T_Danh sach KH trung bay MilkYomilk co ke chu ky 2-Vinh Thang_NHCSXH HUYEN VINH LOI 3 3" xfId="28649"/>
    <cellStyle name="T_Danh sach KH trung bay MilkYomilk co ke chu ky 2-Vinh Thang_NHCSXH HUYEN VINH LOI 3 4" xfId="28650"/>
    <cellStyle name="T_Danh sach KH trung bay MilkYomilk co ke chu ky 2-Vinh Thang_NHCSXH HUYEN VINH LOI 3 5" xfId="28651"/>
    <cellStyle name="T_Danh sach KH trung bay MilkYomilk co ke chu ky 2-Vinh Thang_NHCSXH HUYEN VINH LOI 4" xfId="28652"/>
    <cellStyle name="T_Danh sach KH trung bay MilkYomilk co ke chu ky 2-Vinh Thang_NHCSXH HUYEN VINH LOI 4 2" xfId="28653"/>
    <cellStyle name="T_Danh sach KH trung bay MilkYomilk co ke chu ky 2-Vinh Thang_NHCSXH HUYEN VINH LOI 4 2 2" xfId="28654"/>
    <cellStyle name="T_Danh sach KH trung bay MilkYomilk co ke chu ky 2-Vinh Thang_NHCSXH HUYEN VINH LOI 4 2 3" xfId="28655"/>
    <cellStyle name="T_Danh sach KH trung bay MilkYomilk co ke chu ky 2-Vinh Thang_NHCSXH HUYEN VINH LOI 4 3" xfId="28656"/>
    <cellStyle name="T_Danh sach KH trung bay MilkYomilk co ke chu ky 2-Vinh Thang_NHCSXH HUYEN VINH LOI 4 4" xfId="28657"/>
    <cellStyle name="T_Danh sach KH trung bay MilkYomilk co ke chu ky 2-Vinh Thang_NHCSXH HUYEN VINH LOI 4 5" xfId="28658"/>
    <cellStyle name="T_Danh sach KH trung bay MilkYomilk co ke chu ky 2-Vinh Thang_NHCSXH HUYEN VINH LOI 5" xfId="28659"/>
    <cellStyle name="T_Danh sach KH trung bay MilkYomilk co ke chu ky 2-Vinh Thang_NHCSXH HUYEN VINH LOI 5 2" xfId="28660"/>
    <cellStyle name="T_Danh sach KH trung bay MilkYomilk co ke chu ky 2-Vinh Thang_NHCSXH HUYEN VINH LOI 5 2 2" xfId="28661"/>
    <cellStyle name="T_Danh sach KH trung bay MilkYomilk co ke chu ky 2-Vinh Thang_NHCSXH HUYEN VINH LOI 5 2 3" xfId="28662"/>
    <cellStyle name="T_Danh sach KH trung bay MilkYomilk co ke chu ky 2-Vinh Thang_NHCSXH HUYEN VINH LOI 5 3" xfId="28663"/>
    <cellStyle name="T_Danh sach KH trung bay MilkYomilk co ke chu ky 2-Vinh Thang_NHCSXH HUYEN VINH LOI 5 4" xfId="28664"/>
    <cellStyle name="T_Danh sach KH trung bay MilkYomilk co ke chu ky 2-Vinh Thang_NHCSXH HUYEN VINH LOI 5 5" xfId="28665"/>
    <cellStyle name="T_Danh sach KH trung bay MilkYomilk co ke chu ky 2-Vinh Thang_NHCSXH HUYEN VINH LOI 6" xfId="28666"/>
    <cellStyle name="T_Danh sach KH trung bay MilkYomilk co ke chu ky 2-Vinh Thang_NHCSXH HUYEN VINH LOI 6 2" xfId="28667"/>
    <cellStyle name="T_Danh sach KH trung bay MilkYomilk co ke chu ky 2-Vinh Thang_NHCSXH HUYEN VINH LOI 6 2 2" xfId="28668"/>
    <cellStyle name="T_Danh sach KH trung bay MilkYomilk co ke chu ky 2-Vinh Thang_NHCSXH HUYEN VINH LOI 6 2 3" xfId="28669"/>
    <cellStyle name="T_Danh sach KH trung bay MilkYomilk co ke chu ky 2-Vinh Thang_NHCSXH HUYEN VINH LOI 6 3" xfId="28670"/>
    <cellStyle name="T_Danh sach KH trung bay MilkYomilk co ke chu ky 2-Vinh Thang_NHCSXH HUYEN VINH LOI 6 4" xfId="28671"/>
    <cellStyle name="T_Danh sach KH trung bay MilkYomilk co ke chu ky 2-Vinh Thang_NHCSXH HUYEN VINH LOI 6 5" xfId="28672"/>
    <cellStyle name="T_Danh sach KH trung bay MilkYomilk co ke chu ky 2-Vinh Thang_NHCSXH HUYEN VINH LOI 7" xfId="28673"/>
    <cellStyle name="T_Danh sach KH trung bay MilkYomilk co ke chu ky 2-Vinh Thang_NHCSXH HUYEN VINH LOI 7 2" xfId="28674"/>
    <cellStyle name="T_Danh sach KH trung bay MilkYomilk co ke chu ky 2-Vinh Thang_NHCSXH HUYEN VINH LOI 7 3" xfId="28675"/>
    <cellStyle name="T_Danh sach KH trung bay MilkYomilk co ke chu ky 2-Vinh Thang_NHCSXH HUYEN VINH LOI 7 4" xfId="28676"/>
    <cellStyle name="T_Danh sach KH trung bay MilkYomilk co ke chu ky 2-Vinh Thang_NHCSXH HUYEN VINH LOI 8" xfId="28677"/>
    <cellStyle name="T_Danh sach KH trung bay MilkYomilk co ke chu ky 2-Vinh Thang_NHCSXH HUYEN VINH LOI 8 2" xfId="28678"/>
    <cellStyle name="T_Danh sach KH trung bay MilkYomilk co ke chu ky 2-Vinh Thang_NHCSXH HUYEN VINH LOI 8 3" xfId="28679"/>
    <cellStyle name="T_Danh sach KH trung bay MilkYomilk co ke chu ky 2-Vinh Thang_NHCSXH HUYEN VINH LOI 8 4" xfId="28680"/>
    <cellStyle name="T_Danh sach KH trung bay MilkYomilk co ke chu ky 2-Vinh Thang_NHCSXH HUYEN VINH LOI 9" xfId="28681"/>
    <cellStyle name="T_Danh sach KH trung bay MilkYomilk co ke chu ky 2-Vinh Thang_NHCSXH HUYEN VINH LOI 9 2" xfId="28682"/>
    <cellStyle name="T_Danh sach KH trung bay MilkYomilk co ke chu ky 2-Vinh Thang_PTVT CX" xfId="28683"/>
    <cellStyle name="T_Danh sach KH trung bay MilkYomilk co ke chu ky 2-Vinh Thang_PTVT CX 10" xfId="28684"/>
    <cellStyle name="T_Danh sach KH trung bay MilkYomilk co ke chu ky 2-Vinh Thang_PTVT CX 11" xfId="28685"/>
    <cellStyle name="T_Danh sach KH trung bay MilkYomilk co ke chu ky 2-Vinh Thang_PTVT CX 2" xfId="28686"/>
    <cellStyle name="T_Danh sach KH trung bay MilkYomilk co ke chu ky 2-Vinh Thang_PTVT CX 2 2" xfId="28687"/>
    <cellStyle name="T_Danh sach KH trung bay MilkYomilk co ke chu ky 2-Vinh Thang_PTVT CX 2 2 2" xfId="28688"/>
    <cellStyle name="T_Danh sach KH trung bay MilkYomilk co ke chu ky 2-Vinh Thang_PTVT CX 2 2 3" xfId="28689"/>
    <cellStyle name="T_Danh sach KH trung bay MilkYomilk co ke chu ky 2-Vinh Thang_PTVT CX 2 3" xfId="28690"/>
    <cellStyle name="T_Danh sach KH trung bay MilkYomilk co ke chu ky 2-Vinh Thang_PTVT CX 2 4" xfId="28691"/>
    <cellStyle name="T_Danh sach KH trung bay MilkYomilk co ke chu ky 2-Vinh Thang_PTVT CX 2 5" xfId="28692"/>
    <cellStyle name="T_Danh sach KH trung bay MilkYomilk co ke chu ky 2-Vinh Thang_PTVT CX 3" xfId="28693"/>
    <cellStyle name="T_Danh sach KH trung bay MilkYomilk co ke chu ky 2-Vinh Thang_PTVT CX 3 2" xfId="28694"/>
    <cellStyle name="T_Danh sach KH trung bay MilkYomilk co ke chu ky 2-Vinh Thang_PTVT CX 3 2 2" xfId="28695"/>
    <cellStyle name="T_Danh sach KH trung bay MilkYomilk co ke chu ky 2-Vinh Thang_PTVT CX 3 2 3" xfId="28696"/>
    <cellStyle name="T_Danh sach KH trung bay MilkYomilk co ke chu ky 2-Vinh Thang_PTVT CX 3 3" xfId="28697"/>
    <cellStyle name="T_Danh sach KH trung bay MilkYomilk co ke chu ky 2-Vinh Thang_PTVT CX 3 4" xfId="28698"/>
    <cellStyle name="T_Danh sach KH trung bay MilkYomilk co ke chu ky 2-Vinh Thang_PTVT CX 3 5" xfId="28699"/>
    <cellStyle name="T_Danh sach KH trung bay MilkYomilk co ke chu ky 2-Vinh Thang_PTVT CX 4" xfId="28700"/>
    <cellStyle name="T_Danh sach KH trung bay MilkYomilk co ke chu ky 2-Vinh Thang_PTVT CX 4 2" xfId="28701"/>
    <cellStyle name="T_Danh sach KH trung bay MilkYomilk co ke chu ky 2-Vinh Thang_PTVT CX 4 2 2" xfId="28702"/>
    <cellStyle name="T_Danh sach KH trung bay MilkYomilk co ke chu ky 2-Vinh Thang_PTVT CX 4 2 3" xfId="28703"/>
    <cellStyle name="T_Danh sach KH trung bay MilkYomilk co ke chu ky 2-Vinh Thang_PTVT CX 4 3" xfId="28704"/>
    <cellStyle name="T_Danh sach KH trung bay MilkYomilk co ke chu ky 2-Vinh Thang_PTVT CX 4 4" xfId="28705"/>
    <cellStyle name="T_Danh sach KH trung bay MilkYomilk co ke chu ky 2-Vinh Thang_PTVT CX 4 5" xfId="28706"/>
    <cellStyle name="T_Danh sach KH trung bay MilkYomilk co ke chu ky 2-Vinh Thang_PTVT CX 5" xfId="28707"/>
    <cellStyle name="T_Danh sach KH trung bay MilkYomilk co ke chu ky 2-Vinh Thang_PTVT CX 5 2" xfId="28708"/>
    <cellStyle name="T_Danh sach KH trung bay MilkYomilk co ke chu ky 2-Vinh Thang_PTVT CX 5 2 2" xfId="28709"/>
    <cellStyle name="T_Danh sach KH trung bay MilkYomilk co ke chu ky 2-Vinh Thang_PTVT CX 5 2 3" xfId="28710"/>
    <cellStyle name="T_Danh sach KH trung bay MilkYomilk co ke chu ky 2-Vinh Thang_PTVT CX 5 3" xfId="28711"/>
    <cellStyle name="T_Danh sach KH trung bay MilkYomilk co ke chu ky 2-Vinh Thang_PTVT CX 5 4" xfId="28712"/>
    <cellStyle name="T_Danh sach KH trung bay MilkYomilk co ke chu ky 2-Vinh Thang_PTVT CX 5 5" xfId="28713"/>
    <cellStyle name="T_Danh sach KH trung bay MilkYomilk co ke chu ky 2-Vinh Thang_PTVT CX 6" xfId="28714"/>
    <cellStyle name="T_Danh sach KH trung bay MilkYomilk co ke chu ky 2-Vinh Thang_PTVT CX 6 2" xfId="28715"/>
    <cellStyle name="T_Danh sach KH trung bay MilkYomilk co ke chu ky 2-Vinh Thang_PTVT CX 6 2 2" xfId="28716"/>
    <cellStyle name="T_Danh sach KH trung bay MilkYomilk co ke chu ky 2-Vinh Thang_PTVT CX 6 2 3" xfId="28717"/>
    <cellStyle name="T_Danh sach KH trung bay MilkYomilk co ke chu ky 2-Vinh Thang_PTVT CX 6 3" xfId="28718"/>
    <cellStyle name="T_Danh sach KH trung bay MilkYomilk co ke chu ky 2-Vinh Thang_PTVT CX 6 4" xfId="28719"/>
    <cellStyle name="T_Danh sach KH trung bay MilkYomilk co ke chu ky 2-Vinh Thang_PTVT CX 6 5" xfId="28720"/>
    <cellStyle name="T_Danh sach KH trung bay MilkYomilk co ke chu ky 2-Vinh Thang_PTVT CX 7" xfId="28721"/>
    <cellStyle name="T_Danh sach KH trung bay MilkYomilk co ke chu ky 2-Vinh Thang_PTVT CX 7 2" xfId="28722"/>
    <cellStyle name="T_Danh sach KH trung bay MilkYomilk co ke chu ky 2-Vinh Thang_PTVT CX 7 3" xfId="28723"/>
    <cellStyle name="T_Danh sach KH trung bay MilkYomilk co ke chu ky 2-Vinh Thang_PTVT CX 7 4" xfId="28724"/>
    <cellStyle name="T_Danh sach KH trung bay MilkYomilk co ke chu ky 2-Vinh Thang_PTVT CX 8" xfId="28725"/>
    <cellStyle name="T_Danh sach KH trung bay MilkYomilk co ke chu ky 2-Vinh Thang_PTVT CX 8 2" xfId="28726"/>
    <cellStyle name="T_Danh sach KH trung bay MilkYomilk co ke chu ky 2-Vinh Thang_PTVT CX 8 3" xfId="28727"/>
    <cellStyle name="T_Danh sach KH trung bay MilkYomilk co ke chu ky 2-Vinh Thang_PTVT CX 8 4" xfId="28728"/>
    <cellStyle name="T_Danh sach KH trung bay MilkYomilk co ke chu ky 2-Vinh Thang_PTVT CX 9" xfId="28729"/>
    <cellStyle name="T_Danh sach KH trung bay MilkYomilk co ke chu ky 2-Vinh Thang_PTVT CX 9 2" xfId="28730"/>
    <cellStyle name="T_Danh sach KH trung bay MilkYomilk co ke chu ky 2-Vinh Thang_thiet bi tao dan" xfId="28827"/>
    <cellStyle name="T_Danh sach KH trung bay MilkYomilk co ke chu ky 2-Vinh Thang_thiet bi tao dan 10" xfId="28828"/>
    <cellStyle name="T_Danh sach KH trung bay MilkYomilk co ke chu ky 2-Vinh Thang_thiet bi tao dan 11" xfId="28829"/>
    <cellStyle name="T_Danh sach KH trung bay MilkYomilk co ke chu ky 2-Vinh Thang_thiet bi tao dan 2" xfId="28830"/>
    <cellStyle name="T_Danh sach KH trung bay MilkYomilk co ke chu ky 2-Vinh Thang_thiet bi tao dan 2 2" xfId="28831"/>
    <cellStyle name="T_Danh sach KH trung bay MilkYomilk co ke chu ky 2-Vinh Thang_thiet bi tao dan 2 2 2" xfId="28832"/>
    <cellStyle name="T_Danh sach KH trung bay MilkYomilk co ke chu ky 2-Vinh Thang_thiet bi tao dan 2 2 3" xfId="28833"/>
    <cellStyle name="T_Danh sach KH trung bay MilkYomilk co ke chu ky 2-Vinh Thang_thiet bi tao dan 2 3" xfId="28834"/>
    <cellStyle name="T_Danh sach KH trung bay MilkYomilk co ke chu ky 2-Vinh Thang_thiet bi tao dan 2 4" xfId="28835"/>
    <cellStyle name="T_Danh sach KH trung bay MilkYomilk co ke chu ky 2-Vinh Thang_thiet bi tao dan 2 5" xfId="28836"/>
    <cellStyle name="T_Danh sach KH trung bay MilkYomilk co ke chu ky 2-Vinh Thang_thiet bi tao dan 3" xfId="28837"/>
    <cellStyle name="T_Danh sach KH trung bay MilkYomilk co ke chu ky 2-Vinh Thang_thiet bi tao dan 3 2" xfId="28838"/>
    <cellStyle name="T_Danh sach KH trung bay MilkYomilk co ke chu ky 2-Vinh Thang_thiet bi tao dan 3 2 2" xfId="28839"/>
    <cellStyle name="T_Danh sach KH trung bay MilkYomilk co ke chu ky 2-Vinh Thang_thiet bi tao dan 3 2 3" xfId="28840"/>
    <cellStyle name="T_Danh sach KH trung bay MilkYomilk co ke chu ky 2-Vinh Thang_thiet bi tao dan 3 3" xfId="28841"/>
    <cellStyle name="T_Danh sach KH trung bay MilkYomilk co ke chu ky 2-Vinh Thang_thiet bi tao dan 3 4" xfId="28842"/>
    <cellStyle name="T_Danh sach KH trung bay MilkYomilk co ke chu ky 2-Vinh Thang_thiet bi tao dan 3 5" xfId="28843"/>
    <cellStyle name="T_Danh sach KH trung bay MilkYomilk co ke chu ky 2-Vinh Thang_thiet bi tao dan 4" xfId="28844"/>
    <cellStyle name="T_Danh sach KH trung bay MilkYomilk co ke chu ky 2-Vinh Thang_thiet bi tao dan 4 2" xfId="28845"/>
    <cellStyle name="T_Danh sach KH trung bay MilkYomilk co ke chu ky 2-Vinh Thang_thiet bi tao dan 4 2 2" xfId="28846"/>
    <cellStyle name="T_Danh sach KH trung bay MilkYomilk co ke chu ky 2-Vinh Thang_thiet bi tao dan 4 2 3" xfId="28847"/>
    <cellStyle name="T_Danh sach KH trung bay MilkYomilk co ke chu ky 2-Vinh Thang_thiet bi tao dan 4 3" xfId="28848"/>
    <cellStyle name="T_Danh sach KH trung bay MilkYomilk co ke chu ky 2-Vinh Thang_thiet bi tao dan 4 4" xfId="28849"/>
    <cellStyle name="T_Danh sach KH trung bay MilkYomilk co ke chu ky 2-Vinh Thang_thiet bi tao dan 4 5" xfId="28850"/>
    <cellStyle name="T_Danh sach KH trung bay MilkYomilk co ke chu ky 2-Vinh Thang_thiet bi tao dan 5" xfId="28851"/>
    <cellStyle name="T_Danh sach KH trung bay MilkYomilk co ke chu ky 2-Vinh Thang_thiet bi tao dan 5 2" xfId="28852"/>
    <cellStyle name="T_Danh sach KH trung bay MilkYomilk co ke chu ky 2-Vinh Thang_thiet bi tao dan 5 2 2" xfId="28853"/>
    <cellStyle name="T_Danh sach KH trung bay MilkYomilk co ke chu ky 2-Vinh Thang_thiet bi tao dan 5 2 3" xfId="28854"/>
    <cellStyle name="T_Danh sach KH trung bay MilkYomilk co ke chu ky 2-Vinh Thang_thiet bi tao dan 5 3" xfId="28855"/>
    <cellStyle name="T_Danh sach KH trung bay MilkYomilk co ke chu ky 2-Vinh Thang_thiet bi tao dan 5 4" xfId="28856"/>
    <cellStyle name="T_Danh sach KH trung bay MilkYomilk co ke chu ky 2-Vinh Thang_thiet bi tao dan 5 5" xfId="28857"/>
    <cellStyle name="T_Danh sach KH trung bay MilkYomilk co ke chu ky 2-Vinh Thang_thiet bi tao dan 6" xfId="28858"/>
    <cellStyle name="T_Danh sach KH trung bay MilkYomilk co ke chu ky 2-Vinh Thang_thiet bi tao dan 6 2" xfId="28859"/>
    <cellStyle name="T_Danh sach KH trung bay MilkYomilk co ke chu ky 2-Vinh Thang_thiet bi tao dan 6 2 2" xfId="28860"/>
    <cellStyle name="T_Danh sach KH trung bay MilkYomilk co ke chu ky 2-Vinh Thang_thiet bi tao dan 6 2 3" xfId="28861"/>
    <cellStyle name="T_Danh sach KH trung bay MilkYomilk co ke chu ky 2-Vinh Thang_thiet bi tao dan 6 3" xfId="28862"/>
    <cellStyle name="T_Danh sach KH trung bay MilkYomilk co ke chu ky 2-Vinh Thang_thiet bi tao dan 6 4" xfId="28863"/>
    <cellStyle name="T_Danh sach KH trung bay MilkYomilk co ke chu ky 2-Vinh Thang_thiet bi tao dan 6 5" xfId="28864"/>
    <cellStyle name="T_Danh sach KH trung bay MilkYomilk co ke chu ky 2-Vinh Thang_thiet bi tao dan 7" xfId="28865"/>
    <cellStyle name="T_Danh sach KH trung bay MilkYomilk co ke chu ky 2-Vinh Thang_thiet bi tao dan 7 2" xfId="28866"/>
    <cellStyle name="T_Danh sach KH trung bay MilkYomilk co ke chu ky 2-Vinh Thang_thiet bi tao dan 7 3" xfId="28867"/>
    <cellStyle name="T_Danh sach KH trung bay MilkYomilk co ke chu ky 2-Vinh Thang_thiet bi tao dan 7 4" xfId="28868"/>
    <cellStyle name="T_Danh sach KH trung bay MilkYomilk co ke chu ky 2-Vinh Thang_thiet bi tao dan 8" xfId="28869"/>
    <cellStyle name="T_Danh sach KH trung bay MilkYomilk co ke chu ky 2-Vinh Thang_thiet bi tao dan 8 2" xfId="28870"/>
    <cellStyle name="T_Danh sach KH trung bay MilkYomilk co ke chu ky 2-Vinh Thang_thiet bi tao dan 8 3" xfId="28871"/>
    <cellStyle name="T_Danh sach KH trung bay MilkYomilk co ke chu ky 2-Vinh Thang_thiet bi tao dan 8 4" xfId="28872"/>
    <cellStyle name="T_Danh sach KH trung bay MilkYomilk co ke chu ky 2-Vinh Thang_thiet bi tao dan 9" xfId="28873"/>
    <cellStyle name="T_Danh sach KH trung bay MilkYomilk co ke chu ky 2-Vinh Thang_thiet bi tao dan 9 2" xfId="28874"/>
    <cellStyle name="T_Danh sach KH trung bay MilkYomilk co ke chu ky 2-Vinh Thang_TONG DU TOAN CV TAO DAN" xfId="28731"/>
    <cellStyle name="T_Danh sach KH trung bay MilkYomilk co ke chu ky 2-Vinh Thang_TONG DU TOAN CV TAO DAN 10" xfId="28732"/>
    <cellStyle name="T_Danh sach KH trung bay MilkYomilk co ke chu ky 2-Vinh Thang_TONG DU TOAN CV TAO DAN 11" xfId="28733"/>
    <cellStyle name="T_Danh sach KH trung bay MilkYomilk co ke chu ky 2-Vinh Thang_TONG DU TOAN CV TAO DAN 2" xfId="28734"/>
    <cellStyle name="T_Danh sach KH trung bay MilkYomilk co ke chu ky 2-Vinh Thang_TONG DU TOAN CV TAO DAN 2 2" xfId="28735"/>
    <cellStyle name="T_Danh sach KH trung bay MilkYomilk co ke chu ky 2-Vinh Thang_TONG DU TOAN CV TAO DAN 2 2 2" xfId="28736"/>
    <cellStyle name="T_Danh sach KH trung bay MilkYomilk co ke chu ky 2-Vinh Thang_TONG DU TOAN CV TAO DAN 2 2 3" xfId="28737"/>
    <cellStyle name="T_Danh sach KH trung bay MilkYomilk co ke chu ky 2-Vinh Thang_TONG DU TOAN CV TAO DAN 2 3" xfId="28738"/>
    <cellStyle name="T_Danh sach KH trung bay MilkYomilk co ke chu ky 2-Vinh Thang_TONG DU TOAN CV TAO DAN 2 4" xfId="28739"/>
    <cellStyle name="T_Danh sach KH trung bay MilkYomilk co ke chu ky 2-Vinh Thang_TONG DU TOAN CV TAO DAN 2 5" xfId="28740"/>
    <cellStyle name="T_Danh sach KH trung bay MilkYomilk co ke chu ky 2-Vinh Thang_TONG DU TOAN CV TAO DAN 3" xfId="28741"/>
    <cellStyle name="T_Danh sach KH trung bay MilkYomilk co ke chu ky 2-Vinh Thang_TONG DU TOAN CV TAO DAN 3 2" xfId="28742"/>
    <cellStyle name="T_Danh sach KH trung bay MilkYomilk co ke chu ky 2-Vinh Thang_TONG DU TOAN CV TAO DAN 3 2 2" xfId="28743"/>
    <cellStyle name="T_Danh sach KH trung bay MilkYomilk co ke chu ky 2-Vinh Thang_TONG DU TOAN CV TAO DAN 3 2 3" xfId="28744"/>
    <cellStyle name="T_Danh sach KH trung bay MilkYomilk co ke chu ky 2-Vinh Thang_TONG DU TOAN CV TAO DAN 3 3" xfId="28745"/>
    <cellStyle name="T_Danh sach KH trung bay MilkYomilk co ke chu ky 2-Vinh Thang_TONG DU TOAN CV TAO DAN 3 4" xfId="28746"/>
    <cellStyle name="T_Danh sach KH trung bay MilkYomilk co ke chu ky 2-Vinh Thang_TONG DU TOAN CV TAO DAN 3 5" xfId="28747"/>
    <cellStyle name="T_Danh sach KH trung bay MilkYomilk co ke chu ky 2-Vinh Thang_TONG DU TOAN CV TAO DAN 4" xfId="28748"/>
    <cellStyle name="T_Danh sach KH trung bay MilkYomilk co ke chu ky 2-Vinh Thang_TONG DU TOAN CV TAO DAN 4 2" xfId="28749"/>
    <cellStyle name="T_Danh sach KH trung bay MilkYomilk co ke chu ky 2-Vinh Thang_TONG DU TOAN CV TAO DAN 4 2 2" xfId="28750"/>
    <cellStyle name="T_Danh sach KH trung bay MilkYomilk co ke chu ky 2-Vinh Thang_TONG DU TOAN CV TAO DAN 4 2 3" xfId="28751"/>
    <cellStyle name="T_Danh sach KH trung bay MilkYomilk co ke chu ky 2-Vinh Thang_TONG DU TOAN CV TAO DAN 4 3" xfId="28752"/>
    <cellStyle name="T_Danh sach KH trung bay MilkYomilk co ke chu ky 2-Vinh Thang_TONG DU TOAN CV TAO DAN 4 4" xfId="28753"/>
    <cellStyle name="T_Danh sach KH trung bay MilkYomilk co ke chu ky 2-Vinh Thang_TONG DU TOAN CV TAO DAN 4 5" xfId="28754"/>
    <cellStyle name="T_Danh sach KH trung bay MilkYomilk co ke chu ky 2-Vinh Thang_TONG DU TOAN CV TAO DAN 5" xfId="28755"/>
    <cellStyle name="T_Danh sach KH trung bay MilkYomilk co ke chu ky 2-Vinh Thang_TONG DU TOAN CV TAO DAN 5 2" xfId="28756"/>
    <cellStyle name="T_Danh sach KH trung bay MilkYomilk co ke chu ky 2-Vinh Thang_TONG DU TOAN CV TAO DAN 5 2 2" xfId="28757"/>
    <cellStyle name="T_Danh sach KH trung bay MilkYomilk co ke chu ky 2-Vinh Thang_TONG DU TOAN CV TAO DAN 5 2 3" xfId="28758"/>
    <cellStyle name="T_Danh sach KH trung bay MilkYomilk co ke chu ky 2-Vinh Thang_TONG DU TOAN CV TAO DAN 5 3" xfId="28759"/>
    <cellStyle name="T_Danh sach KH trung bay MilkYomilk co ke chu ky 2-Vinh Thang_TONG DU TOAN CV TAO DAN 5 4" xfId="28760"/>
    <cellStyle name="T_Danh sach KH trung bay MilkYomilk co ke chu ky 2-Vinh Thang_TONG DU TOAN CV TAO DAN 5 5" xfId="28761"/>
    <cellStyle name="T_Danh sach KH trung bay MilkYomilk co ke chu ky 2-Vinh Thang_TONG DU TOAN CV TAO DAN 6" xfId="28762"/>
    <cellStyle name="T_Danh sach KH trung bay MilkYomilk co ke chu ky 2-Vinh Thang_TONG DU TOAN CV TAO DAN 6 2" xfId="28763"/>
    <cellStyle name="T_Danh sach KH trung bay MilkYomilk co ke chu ky 2-Vinh Thang_TONG DU TOAN CV TAO DAN 6 2 2" xfId="28764"/>
    <cellStyle name="T_Danh sach KH trung bay MilkYomilk co ke chu ky 2-Vinh Thang_TONG DU TOAN CV TAO DAN 6 2 3" xfId="28765"/>
    <cellStyle name="T_Danh sach KH trung bay MilkYomilk co ke chu ky 2-Vinh Thang_TONG DU TOAN CV TAO DAN 6 3" xfId="28766"/>
    <cellStyle name="T_Danh sach KH trung bay MilkYomilk co ke chu ky 2-Vinh Thang_TONG DU TOAN CV TAO DAN 6 4" xfId="28767"/>
    <cellStyle name="T_Danh sach KH trung bay MilkYomilk co ke chu ky 2-Vinh Thang_TONG DU TOAN CV TAO DAN 6 5" xfId="28768"/>
    <cellStyle name="T_Danh sach KH trung bay MilkYomilk co ke chu ky 2-Vinh Thang_TONG DU TOAN CV TAO DAN 7" xfId="28769"/>
    <cellStyle name="T_Danh sach KH trung bay MilkYomilk co ke chu ky 2-Vinh Thang_TONG DU TOAN CV TAO DAN 7 2" xfId="28770"/>
    <cellStyle name="T_Danh sach KH trung bay MilkYomilk co ke chu ky 2-Vinh Thang_TONG DU TOAN CV TAO DAN 7 3" xfId="28771"/>
    <cellStyle name="T_Danh sach KH trung bay MilkYomilk co ke chu ky 2-Vinh Thang_TONG DU TOAN CV TAO DAN 7 4" xfId="28772"/>
    <cellStyle name="T_Danh sach KH trung bay MilkYomilk co ke chu ky 2-Vinh Thang_TONG DU TOAN CV TAO DAN 8" xfId="28773"/>
    <cellStyle name="T_Danh sach KH trung bay MilkYomilk co ke chu ky 2-Vinh Thang_TONG DU TOAN CV TAO DAN 8 2" xfId="28774"/>
    <cellStyle name="T_Danh sach KH trung bay MilkYomilk co ke chu ky 2-Vinh Thang_TONG DU TOAN CV TAO DAN 8 3" xfId="28775"/>
    <cellStyle name="T_Danh sach KH trung bay MilkYomilk co ke chu ky 2-Vinh Thang_TONG DU TOAN CV TAO DAN 8 4" xfId="28776"/>
    <cellStyle name="T_Danh sach KH trung bay MilkYomilk co ke chu ky 2-Vinh Thang_TONG DU TOAN CV TAO DAN 9" xfId="28777"/>
    <cellStyle name="T_Danh sach KH trung bay MilkYomilk co ke chu ky 2-Vinh Thang_TONG DU TOAN CV TAO DAN 9 2" xfId="28778"/>
    <cellStyle name="T_Danh sach KH trung bay MilkYomilk co ke chu ky 2-Vinh Thang_TONG DU TOAN CV TAO DAN hoan chinh" xfId="28779"/>
    <cellStyle name="T_Danh sach KH trung bay MilkYomilk co ke chu ky 2-Vinh Thang_TONG DU TOAN CV TAO DAN hoan chinh 10" xfId="28780"/>
    <cellStyle name="T_Danh sach KH trung bay MilkYomilk co ke chu ky 2-Vinh Thang_TONG DU TOAN CV TAO DAN hoan chinh 11" xfId="28781"/>
    <cellStyle name="T_Danh sach KH trung bay MilkYomilk co ke chu ky 2-Vinh Thang_TONG DU TOAN CV TAO DAN hoan chinh 2" xfId="28782"/>
    <cellStyle name="T_Danh sach KH trung bay MilkYomilk co ke chu ky 2-Vinh Thang_TONG DU TOAN CV TAO DAN hoan chinh 2 2" xfId="28783"/>
    <cellStyle name="T_Danh sach KH trung bay MilkYomilk co ke chu ky 2-Vinh Thang_TONG DU TOAN CV TAO DAN hoan chinh 2 2 2" xfId="28784"/>
    <cellStyle name="T_Danh sach KH trung bay MilkYomilk co ke chu ky 2-Vinh Thang_TONG DU TOAN CV TAO DAN hoan chinh 2 2 3" xfId="28785"/>
    <cellStyle name="T_Danh sach KH trung bay MilkYomilk co ke chu ky 2-Vinh Thang_TONG DU TOAN CV TAO DAN hoan chinh 2 3" xfId="28786"/>
    <cellStyle name="T_Danh sach KH trung bay MilkYomilk co ke chu ky 2-Vinh Thang_TONG DU TOAN CV TAO DAN hoan chinh 2 4" xfId="28787"/>
    <cellStyle name="T_Danh sach KH trung bay MilkYomilk co ke chu ky 2-Vinh Thang_TONG DU TOAN CV TAO DAN hoan chinh 2 5" xfId="28788"/>
    <cellStyle name="T_Danh sach KH trung bay MilkYomilk co ke chu ky 2-Vinh Thang_TONG DU TOAN CV TAO DAN hoan chinh 3" xfId="28789"/>
    <cellStyle name="T_Danh sach KH trung bay MilkYomilk co ke chu ky 2-Vinh Thang_TONG DU TOAN CV TAO DAN hoan chinh 3 2" xfId="28790"/>
    <cellStyle name="T_Danh sach KH trung bay MilkYomilk co ke chu ky 2-Vinh Thang_TONG DU TOAN CV TAO DAN hoan chinh 3 2 2" xfId="28791"/>
    <cellStyle name="T_Danh sach KH trung bay MilkYomilk co ke chu ky 2-Vinh Thang_TONG DU TOAN CV TAO DAN hoan chinh 3 2 3" xfId="28792"/>
    <cellStyle name="T_Danh sach KH trung bay MilkYomilk co ke chu ky 2-Vinh Thang_TONG DU TOAN CV TAO DAN hoan chinh 3 3" xfId="28793"/>
    <cellStyle name="T_Danh sach KH trung bay MilkYomilk co ke chu ky 2-Vinh Thang_TONG DU TOAN CV TAO DAN hoan chinh 3 4" xfId="28794"/>
    <cellStyle name="T_Danh sach KH trung bay MilkYomilk co ke chu ky 2-Vinh Thang_TONG DU TOAN CV TAO DAN hoan chinh 3 5" xfId="28795"/>
    <cellStyle name="T_Danh sach KH trung bay MilkYomilk co ke chu ky 2-Vinh Thang_TONG DU TOAN CV TAO DAN hoan chinh 4" xfId="28796"/>
    <cellStyle name="T_Danh sach KH trung bay MilkYomilk co ke chu ky 2-Vinh Thang_TONG DU TOAN CV TAO DAN hoan chinh 4 2" xfId="28797"/>
    <cellStyle name="T_Danh sach KH trung bay MilkYomilk co ke chu ky 2-Vinh Thang_TONG DU TOAN CV TAO DAN hoan chinh 4 2 2" xfId="28798"/>
    <cellStyle name="T_Danh sach KH trung bay MilkYomilk co ke chu ky 2-Vinh Thang_TONG DU TOAN CV TAO DAN hoan chinh 4 2 3" xfId="28799"/>
    <cellStyle name="T_Danh sach KH trung bay MilkYomilk co ke chu ky 2-Vinh Thang_TONG DU TOAN CV TAO DAN hoan chinh 4 3" xfId="28800"/>
    <cellStyle name="T_Danh sach KH trung bay MilkYomilk co ke chu ky 2-Vinh Thang_TONG DU TOAN CV TAO DAN hoan chinh 4 4" xfId="28801"/>
    <cellStyle name="T_Danh sach KH trung bay MilkYomilk co ke chu ky 2-Vinh Thang_TONG DU TOAN CV TAO DAN hoan chinh 4 5" xfId="28802"/>
    <cellStyle name="T_Danh sach KH trung bay MilkYomilk co ke chu ky 2-Vinh Thang_TONG DU TOAN CV TAO DAN hoan chinh 5" xfId="28803"/>
    <cellStyle name="T_Danh sach KH trung bay MilkYomilk co ke chu ky 2-Vinh Thang_TONG DU TOAN CV TAO DAN hoan chinh 5 2" xfId="28804"/>
    <cellStyle name="T_Danh sach KH trung bay MilkYomilk co ke chu ky 2-Vinh Thang_TONG DU TOAN CV TAO DAN hoan chinh 5 2 2" xfId="28805"/>
    <cellStyle name="T_Danh sach KH trung bay MilkYomilk co ke chu ky 2-Vinh Thang_TONG DU TOAN CV TAO DAN hoan chinh 5 2 3" xfId="28806"/>
    <cellStyle name="T_Danh sach KH trung bay MilkYomilk co ke chu ky 2-Vinh Thang_TONG DU TOAN CV TAO DAN hoan chinh 5 3" xfId="28807"/>
    <cellStyle name="T_Danh sach KH trung bay MilkYomilk co ke chu ky 2-Vinh Thang_TONG DU TOAN CV TAO DAN hoan chinh 5 4" xfId="28808"/>
    <cellStyle name="T_Danh sach KH trung bay MilkYomilk co ke chu ky 2-Vinh Thang_TONG DU TOAN CV TAO DAN hoan chinh 5 5" xfId="28809"/>
    <cellStyle name="T_Danh sach KH trung bay MilkYomilk co ke chu ky 2-Vinh Thang_TONG DU TOAN CV TAO DAN hoan chinh 6" xfId="28810"/>
    <cellStyle name="T_Danh sach KH trung bay MilkYomilk co ke chu ky 2-Vinh Thang_TONG DU TOAN CV TAO DAN hoan chinh 6 2" xfId="28811"/>
    <cellStyle name="T_Danh sach KH trung bay MilkYomilk co ke chu ky 2-Vinh Thang_TONG DU TOAN CV TAO DAN hoan chinh 6 2 2" xfId="28812"/>
    <cellStyle name="T_Danh sach KH trung bay MilkYomilk co ke chu ky 2-Vinh Thang_TONG DU TOAN CV TAO DAN hoan chinh 6 2 3" xfId="28813"/>
    <cellStyle name="T_Danh sach KH trung bay MilkYomilk co ke chu ky 2-Vinh Thang_TONG DU TOAN CV TAO DAN hoan chinh 6 3" xfId="28814"/>
    <cellStyle name="T_Danh sach KH trung bay MilkYomilk co ke chu ky 2-Vinh Thang_TONG DU TOAN CV TAO DAN hoan chinh 6 4" xfId="28815"/>
    <cellStyle name="T_Danh sach KH trung bay MilkYomilk co ke chu ky 2-Vinh Thang_TONG DU TOAN CV TAO DAN hoan chinh 6 5" xfId="28816"/>
    <cellStyle name="T_Danh sach KH trung bay MilkYomilk co ke chu ky 2-Vinh Thang_TONG DU TOAN CV TAO DAN hoan chinh 7" xfId="28817"/>
    <cellStyle name="T_Danh sach KH trung bay MilkYomilk co ke chu ky 2-Vinh Thang_TONG DU TOAN CV TAO DAN hoan chinh 7 2" xfId="28818"/>
    <cellStyle name="T_Danh sach KH trung bay MilkYomilk co ke chu ky 2-Vinh Thang_TONG DU TOAN CV TAO DAN hoan chinh 7 3" xfId="28819"/>
    <cellStyle name="T_Danh sach KH trung bay MilkYomilk co ke chu ky 2-Vinh Thang_TONG DU TOAN CV TAO DAN hoan chinh 7 4" xfId="28820"/>
    <cellStyle name="T_Danh sach KH trung bay MilkYomilk co ke chu ky 2-Vinh Thang_TONG DU TOAN CV TAO DAN hoan chinh 8" xfId="28821"/>
    <cellStyle name="T_Danh sach KH trung bay MilkYomilk co ke chu ky 2-Vinh Thang_TONG DU TOAN CV TAO DAN hoan chinh 8 2" xfId="28822"/>
    <cellStyle name="T_Danh sach KH trung bay MilkYomilk co ke chu ky 2-Vinh Thang_TONG DU TOAN CV TAO DAN hoan chinh 8 3" xfId="28823"/>
    <cellStyle name="T_Danh sach KH trung bay MilkYomilk co ke chu ky 2-Vinh Thang_TONG DU TOAN CV TAO DAN hoan chinh 8 4" xfId="28824"/>
    <cellStyle name="T_Danh sach KH trung bay MilkYomilk co ke chu ky 2-Vinh Thang_TONG DU TOAN CV TAO DAN hoan chinh 9" xfId="28825"/>
    <cellStyle name="T_Danh sach KH trung bay MilkYomilk co ke chu ky 2-Vinh Thang_TONG DU TOAN CV TAO DAN hoan chinh 9 2" xfId="28826"/>
    <cellStyle name="T_DSACH MILK YO MILK CK 2 M.BAC" xfId="28875"/>
    <cellStyle name="T_DSACH MILK YO MILK CK 2 M.BAC 10" xfId="28876"/>
    <cellStyle name="T_DSACH MILK YO MILK CK 2 M.BAC 11" xfId="28877"/>
    <cellStyle name="T_DSACH MILK YO MILK CK 2 M.BAC 2" xfId="28878"/>
    <cellStyle name="T_DSACH MILK YO MILK CK 2 M.BAC 2 2" xfId="28879"/>
    <cellStyle name="T_DSACH MILK YO MILK CK 2 M.BAC 2 2 2" xfId="28880"/>
    <cellStyle name="T_DSACH MILK YO MILK CK 2 M.BAC 2 2 3" xfId="28881"/>
    <cellStyle name="T_DSACH MILK YO MILK CK 2 M.BAC 2 3" xfId="28882"/>
    <cellStyle name="T_DSACH MILK YO MILK CK 2 M.BAC 2 4" xfId="28883"/>
    <cellStyle name="T_DSACH MILK YO MILK CK 2 M.BAC 2 5" xfId="28884"/>
    <cellStyle name="T_DSACH MILK YO MILK CK 2 M.BAC 3" xfId="28885"/>
    <cellStyle name="T_DSACH MILK YO MILK CK 2 M.BAC 3 2" xfId="28886"/>
    <cellStyle name="T_DSACH MILK YO MILK CK 2 M.BAC 3 2 2" xfId="28887"/>
    <cellStyle name="T_DSACH MILK YO MILK CK 2 M.BAC 3 2 3" xfId="28888"/>
    <cellStyle name="T_DSACH MILK YO MILK CK 2 M.BAC 3 3" xfId="28889"/>
    <cellStyle name="T_DSACH MILK YO MILK CK 2 M.BAC 3 4" xfId="28890"/>
    <cellStyle name="T_DSACH MILK YO MILK CK 2 M.BAC 3 5" xfId="28891"/>
    <cellStyle name="T_DSACH MILK YO MILK CK 2 M.BAC 4" xfId="28892"/>
    <cellStyle name="T_DSACH MILK YO MILK CK 2 M.BAC 4 2" xfId="28893"/>
    <cellStyle name="T_DSACH MILK YO MILK CK 2 M.BAC 4 2 2" xfId="28894"/>
    <cellStyle name="T_DSACH MILK YO MILK CK 2 M.BAC 4 2 3" xfId="28895"/>
    <cellStyle name="T_DSACH MILK YO MILK CK 2 M.BAC 4 3" xfId="28896"/>
    <cellStyle name="T_DSACH MILK YO MILK CK 2 M.BAC 4 4" xfId="28897"/>
    <cellStyle name="T_DSACH MILK YO MILK CK 2 M.BAC 4 5" xfId="28898"/>
    <cellStyle name="T_DSACH MILK YO MILK CK 2 M.BAC 5" xfId="28899"/>
    <cellStyle name="T_DSACH MILK YO MILK CK 2 M.BAC 5 2" xfId="28900"/>
    <cellStyle name="T_DSACH MILK YO MILK CK 2 M.BAC 5 2 2" xfId="28901"/>
    <cellStyle name="T_DSACH MILK YO MILK CK 2 M.BAC 5 2 3" xfId="28902"/>
    <cellStyle name="T_DSACH MILK YO MILK CK 2 M.BAC 5 3" xfId="28903"/>
    <cellStyle name="T_DSACH MILK YO MILK CK 2 M.BAC 5 4" xfId="28904"/>
    <cellStyle name="T_DSACH MILK YO MILK CK 2 M.BAC 5 5" xfId="28905"/>
    <cellStyle name="T_DSACH MILK YO MILK CK 2 M.BAC 6" xfId="28906"/>
    <cellStyle name="T_DSACH MILK YO MILK CK 2 M.BAC 6 2" xfId="28907"/>
    <cellStyle name="T_DSACH MILK YO MILK CK 2 M.BAC 6 2 2" xfId="28908"/>
    <cellStyle name="T_DSACH MILK YO MILK CK 2 M.BAC 6 2 3" xfId="28909"/>
    <cellStyle name="T_DSACH MILK YO MILK CK 2 M.BAC 6 3" xfId="28910"/>
    <cellStyle name="T_DSACH MILK YO MILK CK 2 M.BAC 6 4" xfId="28911"/>
    <cellStyle name="T_DSACH MILK YO MILK CK 2 M.BAC 6 5" xfId="28912"/>
    <cellStyle name="T_DSACH MILK YO MILK CK 2 M.BAC 7" xfId="28913"/>
    <cellStyle name="T_DSACH MILK YO MILK CK 2 M.BAC 7 2" xfId="28914"/>
    <cellStyle name="T_DSACH MILK YO MILK CK 2 M.BAC 7 3" xfId="28915"/>
    <cellStyle name="T_DSACH MILK YO MILK CK 2 M.BAC 7 4" xfId="28916"/>
    <cellStyle name="T_DSACH MILK YO MILK CK 2 M.BAC 8" xfId="28917"/>
    <cellStyle name="T_DSACH MILK YO MILK CK 2 M.BAC 8 2" xfId="28918"/>
    <cellStyle name="T_DSACH MILK YO MILK CK 2 M.BAC 8 3" xfId="28919"/>
    <cellStyle name="T_DSACH MILK YO MILK CK 2 M.BAC 8 4" xfId="28920"/>
    <cellStyle name="T_DSACH MILK YO MILK CK 2 M.BAC 9" xfId="28921"/>
    <cellStyle name="T_DSACH MILK YO MILK CK 2 M.BAC 9 2" xfId="28922"/>
    <cellStyle name="T_DSKH Tbay Milk , Yomilk CK 2 Vu Thi Hanh" xfId="28923"/>
    <cellStyle name="T_DSKH Tbay Milk , Yomilk CK 2 Vu Thi Hanh 10" xfId="28924"/>
    <cellStyle name="T_DSKH Tbay Milk , Yomilk CK 2 Vu Thi Hanh 10 2" xfId="28925"/>
    <cellStyle name="T_DSKH Tbay Milk , Yomilk CK 2 Vu Thi Hanh 10 2 2" xfId="28926"/>
    <cellStyle name="T_DSKH Tbay Milk , Yomilk CK 2 Vu Thi Hanh 10 2 3" xfId="28927"/>
    <cellStyle name="T_DSKH Tbay Milk , Yomilk CK 2 Vu Thi Hanh 10 3" xfId="28928"/>
    <cellStyle name="T_DSKH Tbay Milk , Yomilk CK 2 Vu Thi Hanh 10 4" xfId="28929"/>
    <cellStyle name="T_DSKH Tbay Milk , Yomilk CK 2 Vu Thi Hanh 10 5" xfId="28930"/>
    <cellStyle name="T_DSKH Tbay Milk , Yomilk CK 2 Vu Thi Hanh 11" xfId="28931"/>
    <cellStyle name="T_DSKH Tbay Milk , Yomilk CK 2 Vu Thi Hanh 11 2" xfId="28932"/>
    <cellStyle name="T_DSKH Tbay Milk , Yomilk CK 2 Vu Thi Hanh 11 2 2" xfId="28933"/>
    <cellStyle name="T_DSKH Tbay Milk , Yomilk CK 2 Vu Thi Hanh 11 2 3" xfId="28934"/>
    <cellStyle name="T_DSKH Tbay Milk , Yomilk CK 2 Vu Thi Hanh 11 3" xfId="28935"/>
    <cellStyle name="T_DSKH Tbay Milk , Yomilk CK 2 Vu Thi Hanh 11 4" xfId="28936"/>
    <cellStyle name="T_DSKH Tbay Milk , Yomilk CK 2 Vu Thi Hanh 11 5" xfId="28937"/>
    <cellStyle name="T_DSKH Tbay Milk , Yomilk CK 2 Vu Thi Hanh 12" xfId="28938"/>
    <cellStyle name="T_DSKH Tbay Milk , Yomilk CK 2 Vu Thi Hanh 12 2" xfId="28939"/>
    <cellStyle name="T_DSKH Tbay Milk , Yomilk CK 2 Vu Thi Hanh 12 3" xfId="28940"/>
    <cellStyle name="T_DSKH Tbay Milk , Yomilk CK 2 Vu Thi Hanh 12 4" xfId="28941"/>
    <cellStyle name="T_DSKH Tbay Milk , Yomilk CK 2 Vu Thi Hanh 13" xfId="28942"/>
    <cellStyle name="T_DSKH Tbay Milk , Yomilk CK 2 Vu Thi Hanh 13 2" xfId="28943"/>
    <cellStyle name="T_DSKH Tbay Milk , Yomilk CK 2 Vu Thi Hanh 13 3" xfId="28944"/>
    <cellStyle name="T_DSKH Tbay Milk , Yomilk CK 2 Vu Thi Hanh 13 4" xfId="28945"/>
    <cellStyle name="T_DSKH Tbay Milk , Yomilk CK 2 Vu Thi Hanh 14" xfId="28946"/>
    <cellStyle name="T_DSKH Tbay Milk , Yomilk CK 2 Vu Thi Hanh 14 2" xfId="28947"/>
    <cellStyle name="T_DSKH Tbay Milk , Yomilk CK 2 Vu Thi Hanh 15" xfId="28948"/>
    <cellStyle name="T_DSKH Tbay Milk , Yomilk CK 2 Vu Thi Hanh 16" xfId="28949"/>
    <cellStyle name="T_DSKH Tbay Milk , Yomilk CK 2 Vu Thi Hanh 2" xfId="28950"/>
    <cellStyle name="T_DSKH Tbay Milk , Yomilk CK 2 Vu Thi Hanh 2 10" xfId="28951"/>
    <cellStyle name="T_DSKH Tbay Milk , Yomilk CK 2 Vu Thi Hanh 2 11" xfId="28952"/>
    <cellStyle name="T_DSKH Tbay Milk , Yomilk CK 2 Vu Thi Hanh 2 2" xfId="28953"/>
    <cellStyle name="T_DSKH Tbay Milk , Yomilk CK 2 Vu Thi Hanh 2 2 2" xfId="28954"/>
    <cellStyle name="T_DSKH Tbay Milk , Yomilk CK 2 Vu Thi Hanh 2 2 2 2" xfId="28955"/>
    <cellStyle name="T_DSKH Tbay Milk , Yomilk CK 2 Vu Thi Hanh 2 2 2 3" xfId="28956"/>
    <cellStyle name="T_DSKH Tbay Milk , Yomilk CK 2 Vu Thi Hanh 2 2 3" xfId="28957"/>
    <cellStyle name="T_DSKH Tbay Milk , Yomilk CK 2 Vu Thi Hanh 2 2 4" xfId="28958"/>
    <cellStyle name="T_DSKH Tbay Milk , Yomilk CK 2 Vu Thi Hanh 2 2 5" xfId="28959"/>
    <cellStyle name="T_DSKH Tbay Milk , Yomilk CK 2 Vu Thi Hanh 2 3" xfId="28960"/>
    <cellStyle name="T_DSKH Tbay Milk , Yomilk CK 2 Vu Thi Hanh 2 3 2" xfId="28961"/>
    <cellStyle name="T_DSKH Tbay Milk , Yomilk CK 2 Vu Thi Hanh 2 3 2 2" xfId="28962"/>
    <cellStyle name="T_DSKH Tbay Milk , Yomilk CK 2 Vu Thi Hanh 2 3 2 3" xfId="28963"/>
    <cellStyle name="T_DSKH Tbay Milk , Yomilk CK 2 Vu Thi Hanh 2 3 3" xfId="28964"/>
    <cellStyle name="T_DSKH Tbay Milk , Yomilk CK 2 Vu Thi Hanh 2 3 4" xfId="28965"/>
    <cellStyle name="T_DSKH Tbay Milk , Yomilk CK 2 Vu Thi Hanh 2 3 5" xfId="28966"/>
    <cellStyle name="T_DSKH Tbay Milk , Yomilk CK 2 Vu Thi Hanh 2 4" xfId="28967"/>
    <cellStyle name="T_DSKH Tbay Milk , Yomilk CK 2 Vu Thi Hanh 2 4 2" xfId="28968"/>
    <cellStyle name="T_DSKH Tbay Milk , Yomilk CK 2 Vu Thi Hanh 2 4 2 2" xfId="28969"/>
    <cellStyle name="T_DSKH Tbay Milk , Yomilk CK 2 Vu Thi Hanh 2 4 2 3" xfId="28970"/>
    <cellStyle name="T_DSKH Tbay Milk , Yomilk CK 2 Vu Thi Hanh 2 4 3" xfId="28971"/>
    <cellStyle name="T_DSKH Tbay Milk , Yomilk CK 2 Vu Thi Hanh 2 4 4" xfId="28972"/>
    <cellStyle name="T_DSKH Tbay Milk , Yomilk CK 2 Vu Thi Hanh 2 4 5" xfId="28973"/>
    <cellStyle name="T_DSKH Tbay Milk , Yomilk CK 2 Vu Thi Hanh 2 5" xfId="28974"/>
    <cellStyle name="T_DSKH Tbay Milk , Yomilk CK 2 Vu Thi Hanh 2 5 2" xfId="28975"/>
    <cellStyle name="T_DSKH Tbay Milk , Yomilk CK 2 Vu Thi Hanh 2 5 2 2" xfId="28976"/>
    <cellStyle name="T_DSKH Tbay Milk , Yomilk CK 2 Vu Thi Hanh 2 5 2 3" xfId="28977"/>
    <cellStyle name="T_DSKH Tbay Milk , Yomilk CK 2 Vu Thi Hanh 2 5 3" xfId="28978"/>
    <cellStyle name="T_DSKH Tbay Milk , Yomilk CK 2 Vu Thi Hanh 2 5 4" xfId="28979"/>
    <cellStyle name="T_DSKH Tbay Milk , Yomilk CK 2 Vu Thi Hanh 2 5 5" xfId="28980"/>
    <cellStyle name="T_DSKH Tbay Milk , Yomilk CK 2 Vu Thi Hanh 2 6" xfId="28981"/>
    <cellStyle name="T_DSKH Tbay Milk , Yomilk CK 2 Vu Thi Hanh 2 6 2" xfId="28982"/>
    <cellStyle name="T_DSKH Tbay Milk , Yomilk CK 2 Vu Thi Hanh 2 6 2 2" xfId="28983"/>
    <cellStyle name="T_DSKH Tbay Milk , Yomilk CK 2 Vu Thi Hanh 2 6 2 3" xfId="28984"/>
    <cellStyle name="T_DSKH Tbay Milk , Yomilk CK 2 Vu Thi Hanh 2 6 3" xfId="28985"/>
    <cellStyle name="T_DSKH Tbay Milk , Yomilk CK 2 Vu Thi Hanh 2 6 4" xfId="28986"/>
    <cellStyle name="T_DSKH Tbay Milk , Yomilk CK 2 Vu Thi Hanh 2 6 5" xfId="28987"/>
    <cellStyle name="T_DSKH Tbay Milk , Yomilk CK 2 Vu Thi Hanh 2 7" xfId="28988"/>
    <cellStyle name="T_DSKH Tbay Milk , Yomilk CK 2 Vu Thi Hanh 2 7 2" xfId="28989"/>
    <cellStyle name="T_DSKH Tbay Milk , Yomilk CK 2 Vu Thi Hanh 2 7 3" xfId="28990"/>
    <cellStyle name="T_DSKH Tbay Milk , Yomilk CK 2 Vu Thi Hanh 2 7 4" xfId="28991"/>
    <cellStyle name="T_DSKH Tbay Milk , Yomilk CK 2 Vu Thi Hanh 2 8" xfId="28992"/>
    <cellStyle name="T_DSKH Tbay Milk , Yomilk CK 2 Vu Thi Hanh 2 8 2" xfId="28993"/>
    <cellStyle name="T_DSKH Tbay Milk , Yomilk CK 2 Vu Thi Hanh 2 8 3" xfId="28994"/>
    <cellStyle name="T_DSKH Tbay Milk , Yomilk CK 2 Vu Thi Hanh 2 8 4" xfId="28995"/>
    <cellStyle name="T_DSKH Tbay Milk , Yomilk CK 2 Vu Thi Hanh 2 9" xfId="28996"/>
    <cellStyle name="T_DSKH Tbay Milk , Yomilk CK 2 Vu Thi Hanh 2 9 2" xfId="28997"/>
    <cellStyle name="T_DSKH Tbay Milk , Yomilk CK 2 Vu Thi Hanh 3" xfId="28998"/>
    <cellStyle name="T_DSKH Tbay Milk , Yomilk CK 2 Vu Thi Hanh 3 10" xfId="28999"/>
    <cellStyle name="T_DSKH Tbay Milk , Yomilk CK 2 Vu Thi Hanh 3 11" xfId="29000"/>
    <cellStyle name="T_DSKH Tbay Milk , Yomilk CK 2 Vu Thi Hanh 3 2" xfId="29001"/>
    <cellStyle name="T_DSKH Tbay Milk , Yomilk CK 2 Vu Thi Hanh 3 2 2" xfId="29002"/>
    <cellStyle name="T_DSKH Tbay Milk , Yomilk CK 2 Vu Thi Hanh 3 2 2 2" xfId="29003"/>
    <cellStyle name="T_DSKH Tbay Milk , Yomilk CK 2 Vu Thi Hanh 3 2 2 3" xfId="29004"/>
    <cellStyle name="T_DSKH Tbay Milk , Yomilk CK 2 Vu Thi Hanh 3 2 3" xfId="29005"/>
    <cellStyle name="T_DSKH Tbay Milk , Yomilk CK 2 Vu Thi Hanh 3 2 4" xfId="29006"/>
    <cellStyle name="T_DSKH Tbay Milk , Yomilk CK 2 Vu Thi Hanh 3 2 5" xfId="29007"/>
    <cellStyle name="T_DSKH Tbay Milk , Yomilk CK 2 Vu Thi Hanh 3 3" xfId="29008"/>
    <cellStyle name="T_DSKH Tbay Milk , Yomilk CK 2 Vu Thi Hanh 3 3 2" xfId="29009"/>
    <cellStyle name="T_DSKH Tbay Milk , Yomilk CK 2 Vu Thi Hanh 3 3 2 2" xfId="29010"/>
    <cellStyle name="T_DSKH Tbay Milk , Yomilk CK 2 Vu Thi Hanh 3 3 2 3" xfId="29011"/>
    <cellStyle name="T_DSKH Tbay Milk , Yomilk CK 2 Vu Thi Hanh 3 3 3" xfId="29012"/>
    <cellStyle name="T_DSKH Tbay Milk , Yomilk CK 2 Vu Thi Hanh 3 3 4" xfId="29013"/>
    <cellStyle name="T_DSKH Tbay Milk , Yomilk CK 2 Vu Thi Hanh 3 3 5" xfId="29014"/>
    <cellStyle name="T_DSKH Tbay Milk , Yomilk CK 2 Vu Thi Hanh 3 4" xfId="29015"/>
    <cellStyle name="T_DSKH Tbay Milk , Yomilk CK 2 Vu Thi Hanh 3 4 2" xfId="29016"/>
    <cellStyle name="T_DSKH Tbay Milk , Yomilk CK 2 Vu Thi Hanh 3 4 2 2" xfId="29017"/>
    <cellStyle name="T_DSKH Tbay Milk , Yomilk CK 2 Vu Thi Hanh 3 4 2 3" xfId="29018"/>
    <cellStyle name="T_DSKH Tbay Milk , Yomilk CK 2 Vu Thi Hanh 3 4 3" xfId="29019"/>
    <cellStyle name="T_DSKH Tbay Milk , Yomilk CK 2 Vu Thi Hanh 3 4 4" xfId="29020"/>
    <cellStyle name="T_DSKH Tbay Milk , Yomilk CK 2 Vu Thi Hanh 3 4 5" xfId="29021"/>
    <cellStyle name="T_DSKH Tbay Milk , Yomilk CK 2 Vu Thi Hanh 3 5" xfId="29022"/>
    <cellStyle name="T_DSKH Tbay Milk , Yomilk CK 2 Vu Thi Hanh 3 5 2" xfId="29023"/>
    <cellStyle name="T_DSKH Tbay Milk , Yomilk CK 2 Vu Thi Hanh 3 5 2 2" xfId="29024"/>
    <cellStyle name="T_DSKH Tbay Milk , Yomilk CK 2 Vu Thi Hanh 3 5 2 3" xfId="29025"/>
    <cellStyle name="T_DSKH Tbay Milk , Yomilk CK 2 Vu Thi Hanh 3 5 3" xfId="29026"/>
    <cellStyle name="T_DSKH Tbay Milk , Yomilk CK 2 Vu Thi Hanh 3 5 4" xfId="29027"/>
    <cellStyle name="T_DSKH Tbay Milk , Yomilk CK 2 Vu Thi Hanh 3 5 5" xfId="29028"/>
    <cellStyle name="T_DSKH Tbay Milk , Yomilk CK 2 Vu Thi Hanh 3 6" xfId="29029"/>
    <cellStyle name="T_DSKH Tbay Milk , Yomilk CK 2 Vu Thi Hanh 3 6 2" xfId="29030"/>
    <cellStyle name="T_DSKH Tbay Milk , Yomilk CK 2 Vu Thi Hanh 3 6 2 2" xfId="29031"/>
    <cellStyle name="T_DSKH Tbay Milk , Yomilk CK 2 Vu Thi Hanh 3 6 2 3" xfId="29032"/>
    <cellStyle name="T_DSKH Tbay Milk , Yomilk CK 2 Vu Thi Hanh 3 6 3" xfId="29033"/>
    <cellStyle name="T_DSKH Tbay Milk , Yomilk CK 2 Vu Thi Hanh 3 6 4" xfId="29034"/>
    <cellStyle name="T_DSKH Tbay Milk , Yomilk CK 2 Vu Thi Hanh 3 6 5" xfId="29035"/>
    <cellStyle name="T_DSKH Tbay Milk , Yomilk CK 2 Vu Thi Hanh 3 7" xfId="29036"/>
    <cellStyle name="T_DSKH Tbay Milk , Yomilk CK 2 Vu Thi Hanh 3 7 2" xfId="29037"/>
    <cellStyle name="T_DSKH Tbay Milk , Yomilk CK 2 Vu Thi Hanh 3 7 3" xfId="29038"/>
    <cellStyle name="T_DSKH Tbay Milk , Yomilk CK 2 Vu Thi Hanh 3 7 4" xfId="29039"/>
    <cellStyle name="T_DSKH Tbay Milk , Yomilk CK 2 Vu Thi Hanh 3 8" xfId="29040"/>
    <cellStyle name="T_DSKH Tbay Milk , Yomilk CK 2 Vu Thi Hanh 3 8 2" xfId="29041"/>
    <cellStyle name="T_DSKH Tbay Milk , Yomilk CK 2 Vu Thi Hanh 3 8 3" xfId="29042"/>
    <cellStyle name="T_DSKH Tbay Milk , Yomilk CK 2 Vu Thi Hanh 3 8 4" xfId="29043"/>
    <cellStyle name="T_DSKH Tbay Milk , Yomilk CK 2 Vu Thi Hanh 3 9" xfId="29044"/>
    <cellStyle name="T_DSKH Tbay Milk , Yomilk CK 2 Vu Thi Hanh 3 9 2" xfId="29045"/>
    <cellStyle name="T_DSKH Tbay Milk , Yomilk CK 2 Vu Thi Hanh 4" xfId="29046"/>
    <cellStyle name="T_DSKH Tbay Milk , Yomilk CK 2 Vu Thi Hanh 4 10" xfId="29047"/>
    <cellStyle name="T_DSKH Tbay Milk , Yomilk CK 2 Vu Thi Hanh 4 11" xfId="29048"/>
    <cellStyle name="T_DSKH Tbay Milk , Yomilk CK 2 Vu Thi Hanh 4 2" xfId="29049"/>
    <cellStyle name="T_DSKH Tbay Milk , Yomilk CK 2 Vu Thi Hanh 4 2 2" xfId="29050"/>
    <cellStyle name="T_DSKH Tbay Milk , Yomilk CK 2 Vu Thi Hanh 4 2 2 2" xfId="29051"/>
    <cellStyle name="T_DSKH Tbay Milk , Yomilk CK 2 Vu Thi Hanh 4 2 2 3" xfId="29052"/>
    <cellStyle name="T_DSKH Tbay Milk , Yomilk CK 2 Vu Thi Hanh 4 2 3" xfId="29053"/>
    <cellStyle name="T_DSKH Tbay Milk , Yomilk CK 2 Vu Thi Hanh 4 2 4" xfId="29054"/>
    <cellStyle name="T_DSKH Tbay Milk , Yomilk CK 2 Vu Thi Hanh 4 2 5" xfId="29055"/>
    <cellStyle name="T_DSKH Tbay Milk , Yomilk CK 2 Vu Thi Hanh 4 3" xfId="29056"/>
    <cellStyle name="T_DSKH Tbay Milk , Yomilk CK 2 Vu Thi Hanh 4 3 2" xfId="29057"/>
    <cellStyle name="T_DSKH Tbay Milk , Yomilk CK 2 Vu Thi Hanh 4 3 2 2" xfId="29058"/>
    <cellStyle name="T_DSKH Tbay Milk , Yomilk CK 2 Vu Thi Hanh 4 3 2 3" xfId="29059"/>
    <cellStyle name="T_DSKH Tbay Milk , Yomilk CK 2 Vu Thi Hanh 4 3 3" xfId="29060"/>
    <cellStyle name="T_DSKH Tbay Milk , Yomilk CK 2 Vu Thi Hanh 4 3 4" xfId="29061"/>
    <cellStyle name="T_DSKH Tbay Milk , Yomilk CK 2 Vu Thi Hanh 4 3 5" xfId="29062"/>
    <cellStyle name="T_DSKH Tbay Milk , Yomilk CK 2 Vu Thi Hanh 4 4" xfId="29063"/>
    <cellStyle name="T_DSKH Tbay Milk , Yomilk CK 2 Vu Thi Hanh 4 4 2" xfId="29064"/>
    <cellStyle name="T_DSKH Tbay Milk , Yomilk CK 2 Vu Thi Hanh 4 4 2 2" xfId="29065"/>
    <cellStyle name="T_DSKH Tbay Milk , Yomilk CK 2 Vu Thi Hanh 4 4 2 3" xfId="29066"/>
    <cellStyle name="T_DSKH Tbay Milk , Yomilk CK 2 Vu Thi Hanh 4 4 3" xfId="29067"/>
    <cellStyle name="T_DSKH Tbay Milk , Yomilk CK 2 Vu Thi Hanh 4 4 4" xfId="29068"/>
    <cellStyle name="T_DSKH Tbay Milk , Yomilk CK 2 Vu Thi Hanh 4 4 5" xfId="29069"/>
    <cellStyle name="T_DSKH Tbay Milk , Yomilk CK 2 Vu Thi Hanh 4 5" xfId="29070"/>
    <cellStyle name="T_DSKH Tbay Milk , Yomilk CK 2 Vu Thi Hanh 4 5 2" xfId="29071"/>
    <cellStyle name="T_DSKH Tbay Milk , Yomilk CK 2 Vu Thi Hanh 4 5 2 2" xfId="29072"/>
    <cellStyle name="T_DSKH Tbay Milk , Yomilk CK 2 Vu Thi Hanh 4 5 2 3" xfId="29073"/>
    <cellStyle name="T_DSKH Tbay Milk , Yomilk CK 2 Vu Thi Hanh 4 5 3" xfId="29074"/>
    <cellStyle name="T_DSKH Tbay Milk , Yomilk CK 2 Vu Thi Hanh 4 5 4" xfId="29075"/>
    <cellStyle name="T_DSKH Tbay Milk , Yomilk CK 2 Vu Thi Hanh 4 5 5" xfId="29076"/>
    <cellStyle name="T_DSKH Tbay Milk , Yomilk CK 2 Vu Thi Hanh 4 6" xfId="29077"/>
    <cellStyle name="T_DSKH Tbay Milk , Yomilk CK 2 Vu Thi Hanh 4 6 2" xfId="29078"/>
    <cellStyle name="T_DSKH Tbay Milk , Yomilk CK 2 Vu Thi Hanh 4 6 2 2" xfId="29079"/>
    <cellStyle name="T_DSKH Tbay Milk , Yomilk CK 2 Vu Thi Hanh 4 6 2 3" xfId="29080"/>
    <cellStyle name="T_DSKH Tbay Milk , Yomilk CK 2 Vu Thi Hanh 4 6 3" xfId="29081"/>
    <cellStyle name="T_DSKH Tbay Milk , Yomilk CK 2 Vu Thi Hanh 4 6 4" xfId="29082"/>
    <cellStyle name="T_DSKH Tbay Milk , Yomilk CK 2 Vu Thi Hanh 4 6 5" xfId="29083"/>
    <cellStyle name="T_DSKH Tbay Milk , Yomilk CK 2 Vu Thi Hanh 4 7" xfId="29084"/>
    <cellStyle name="T_DSKH Tbay Milk , Yomilk CK 2 Vu Thi Hanh 4 7 2" xfId="29085"/>
    <cellStyle name="T_DSKH Tbay Milk , Yomilk CK 2 Vu Thi Hanh 4 7 3" xfId="29086"/>
    <cellStyle name="T_DSKH Tbay Milk , Yomilk CK 2 Vu Thi Hanh 4 7 4" xfId="29087"/>
    <cellStyle name="T_DSKH Tbay Milk , Yomilk CK 2 Vu Thi Hanh 4 8" xfId="29088"/>
    <cellStyle name="T_DSKH Tbay Milk , Yomilk CK 2 Vu Thi Hanh 4 8 2" xfId="29089"/>
    <cellStyle name="T_DSKH Tbay Milk , Yomilk CK 2 Vu Thi Hanh 4 8 3" xfId="29090"/>
    <cellStyle name="T_DSKH Tbay Milk , Yomilk CK 2 Vu Thi Hanh 4 8 4" xfId="29091"/>
    <cellStyle name="T_DSKH Tbay Milk , Yomilk CK 2 Vu Thi Hanh 4 9" xfId="29092"/>
    <cellStyle name="T_DSKH Tbay Milk , Yomilk CK 2 Vu Thi Hanh 4 9 2" xfId="29093"/>
    <cellStyle name="T_DSKH Tbay Milk , Yomilk CK 2 Vu Thi Hanh 5" xfId="29094"/>
    <cellStyle name="T_DSKH Tbay Milk , Yomilk CK 2 Vu Thi Hanh 5 10" xfId="29095"/>
    <cellStyle name="T_DSKH Tbay Milk , Yomilk CK 2 Vu Thi Hanh 5 11" xfId="29096"/>
    <cellStyle name="T_DSKH Tbay Milk , Yomilk CK 2 Vu Thi Hanh 5 2" xfId="29097"/>
    <cellStyle name="T_DSKH Tbay Milk , Yomilk CK 2 Vu Thi Hanh 5 2 2" xfId="29098"/>
    <cellStyle name="T_DSKH Tbay Milk , Yomilk CK 2 Vu Thi Hanh 5 2 2 2" xfId="29099"/>
    <cellStyle name="T_DSKH Tbay Milk , Yomilk CK 2 Vu Thi Hanh 5 2 2 3" xfId="29100"/>
    <cellStyle name="T_DSKH Tbay Milk , Yomilk CK 2 Vu Thi Hanh 5 2 3" xfId="29101"/>
    <cellStyle name="T_DSKH Tbay Milk , Yomilk CK 2 Vu Thi Hanh 5 2 4" xfId="29102"/>
    <cellStyle name="T_DSKH Tbay Milk , Yomilk CK 2 Vu Thi Hanh 5 2 5" xfId="29103"/>
    <cellStyle name="T_DSKH Tbay Milk , Yomilk CK 2 Vu Thi Hanh 5 3" xfId="29104"/>
    <cellStyle name="T_DSKH Tbay Milk , Yomilk CK 2 Vu Thi Hanh 5 3 2" xfId="29105"/>
    <cellStyle name="T_DSKH Tbay Milk , Yomilk CK 2 Vu Thi Hanh 5 3 2 2" xfId="29106"/>
    <cellStyle name="T_DSKH Tbay Milk , Yomilk CK 2 Vu Thi Hanh 5 3 2 3" xfId="29107"/>
    <cellStyle name="T_DSKH Tbay Milk , Yomilk CK 2 Vu Thi Hanh 5 3 3" xfId="29108"/>
    <cellStyle name="T_DSKH Tbay Milk , Yomilk CK 2 Vu Thi Hanh 5 3 4" xfId="29109"/>
    <cellStyle name="T_DSKH Tbay Milk , Yomilk CK 2 Vu Thi Hanh 5 3 5" xfId="29110"/>
    <cellStyle name="T_DSKH Tbay Milk , Yomilk CK 2 Vu Thi Hanh 5 4" xfId="29111"/>
    <cellStyle name="T_DSKH Tbay Milk , Yomilk CK 2 Vu Thi Hanh 5 4 2" xfId="29112"/>
    <cellStyle name="T_DSKH Tbay Milk , Yomilk CK 2 Vu Thi Hanh 5 4 2 2" xfId="29113"/>
    <cellStyle name="T_DSKH Tbay Milk , Yomilk CK 2 Vu Thi Hanh 5 4 2 3" xfId="29114"/>
    <cellStyle name="T_DSKH Tbay Milk , Yomilk CK 2 Vu Thi Hanh 5 4 3" xfId="29115"/>
    <cellStyle name="T_DSKH Tbay Milk , Yomilk CK 2 Vu Thi Hanh 5 4 4" xfId="29116"/>
    <cellStyle name="T_DSKH Tbay Milk , Yomilk CK 2 Vu Thi Hanh 5 4 5" xfId="29117"/>
    <cellStyle name="T_DSKH Tbay Milk , Yomilk CK 2 Vu Thi Hanh 5 5" xfId="29118"/>
    <cellStyle name="T_DSKH Tbay Milk , Yomilk CK 2 Vu Thi Hanh 5 5 2" xfId="29119"/>
    <cellStyle name="T_DSKH Tbay Milk , Yomilk CK 2 Vu Thi Hanh 5 5 2 2" xfId="29120"/>
    <cellStyle name="T_DSKH Tbay Milk , Yomilk CK 2 Vu Thi Hanh 5 5 2 3" xfId="29121"/>
    <cellStyle name="T_DSKH Tbay Milk , Yomilk CK 2 Vu Thi Hanh 5 5 3" xfId="29122"/>
    <cellStyle name="T_DSKH Tbay Milk , Yomilk CK 2 Vu Thi Hanh 5 5 4" xfId="29123"/>
    <cellStyle name="T_DSKH Tbay Milk , Yomilk CK 2 Vu Thi Hanh 5 5 5" xfId="29124"/>
    <cellStyle name="T_DSKH Tbay Milk , Yomilk CK 2 Vu Thi Hanh 5 6" xfId="29125"/>
    <cellStyle name="T_DSKH Tbay Milk , Yomilk CK 2 Vu Thi Hanh 5 6 2" xfId="29126"/>
    <cellStyle name="T_DSKH Tbay Milk , Yomilk CK 2 Vu Thi Hanh 5 6 2 2" xfId="29127"/>
    <cellStyle name="T_DSKH Tbay Milk , Yomilk CK 2 Vu Thi Hanh 5 6 2 3" xfId="29128"/>
    <cellStyle name="T_DSKH Tbay Milk , Yomilk CK 2 Vu Thi Hanh 5 6 3" xfId="29129"/>
    <cellStyle name="T_DSKH Tbay Milk , Yomilk CK 2 Vu Thi Hanh 5 6 4" xfId="29130"/>
    <cellStyle name="T_DSKH Tbay Milk , Yomilk CK 2 Vu Thi Hanh 5 6 5" xfId="29131"/>
    <cellStyle name="T_DSKH Tbay Milk , Yomilk CK 2 Vu Thi Hanh 5 7" xfId="29132"/>
    <cellStyle name="T_DSKH Tbay Milk , Yomilk CK 2 Vu Thi Hanh 5 7 2" xfId="29133"/>
    <cellStyle name="T_DSKH Tbay Milk , Yomilk CK 2 Vu Thi Hanh 5 7 3" xfId="29134"/>
    <cellStyle name="T_DSKH Tbay Milk , Yomilk CK 2 Vu Thi Hanh 5 7 4" xfId="29135"/>
    <cellStyle name="T_DSKH Tbay Milk , Yomilk CK 2 Vu Thi Hanh 5 8" xfId="29136"/>
    <cellStyle name="T_DSKH Tbay Milk , Yomilk CK 2 Vu Thi Hanh 5 8 2" xfId="29137"/>
    <cellStyle name="T_DSKH Tbay Milk , Yomilk CK 2 Vu Thi Hanh 5 8 3" xfId="29138"/>
    <cellStyle name="T_DSKH Tbay Milk , Yomilk CK 2 Vu Thi Hanh 5 8 4" xfId="29139"/>
    <cellStyle name="T_DSKH Tbay Milk , Yomilk CK 2 Vu Thi Hanh 5 9" xfId="29140"/>
    <cellStyle name="T_DSKH Tbay Milk , Yomilk CK 2 Vu Thi Hanh 5 9 2" xfId="29141"/>
    <cellStyle name="T_DSKH Tbay Milk , Yomilk CK 2 Vu Thi Hanh 6" xfId="29142"/>
    <cellStyle name="T_DSKH Tbay Milk , Yomilk CK 2 Vu Thi Hanh 6 10" xfId="29143"/>
    <cellStyle name="T_DSKH Tbay Milk , Yomilk CK 2 Vu Thi Hanh 6 11" xfId="29144"/>
    <cellStyle name="T_DSKH Tbay Milk , Yomilk CK 2 Vu Thi Hanh 6 2" xfId="29145"/>
    <cellStyle name="T_DSKH Tbay Milk , Yomilk CK 2 Vu Thi Hanh 6 2 2" xfId="29146"/>
    <cellStyle name="T_DSKH Tbay Milk , Yomilk CK 2 Vu Thi Hanh 6 2 2 2" xfId="29147"/>
    <cellStyle name="T_DSKH Tbay Milk , Yomilk CK 2 Vu Thi Hanh 6 2 2 3" xfId="29148"/>
    <cellStyle name="T_DSKH Tbay Milk , Yomilk CK 2 Vu Thi Hanh 6 2 3" xfId="29149"/>
    <cellStyle name="T_DSKH Tbay Milk , Yomilk CK 2 Vu Thi Hanh 6 2 4" xfId="29150"/>
    <cellStyle name="T_DSKH Tbay Milk , Yomilk CK 2 Vu Thi Hanh 6 2 5" xfId="29151"/>
    <cellStyle name="T_DSKH Tbay Milk , Yomilk CK 2 Vu Thi Hanh 6 3" xfId="29152"/>
    <cellStyle name="T_DSKH Tbay Milk , Yomilk CK 2 Vu Thi Hanh 6 3 2" xfId="29153"/>
    <cellStyle name="T_DSKH Tbay Milk , Yomilk CK 2 Vu Thi Hanh 6 3 2 2" xfId="29154"/>
    <cellStyle name="T_DSKH Tbay Milk , Yomilk CK 2 Vu Thi Hanh 6 3 2 3" xfId="29155"/>
    <cellStyle name="T_DSKH Tbay Milk , Yomilk CK 2 Vu Thi Hanh 6 3 3" xfId="29156"/>
    <cellStyle name="T_DSKH Tbay Milk , Yomilk CK 2 Vu Thi Hanh 6 3 4" xfId="29157"/>
    <cellStyle name="T_DSKH Tbay Milk , Yomilk CK 2 Vu Thi Hanh 6 3 5" xfId="29158"/>
    <cellStyle name="T_DSKH Tbay Milk , Yomilk CK 2 Vu Thi Hanh 6 4" xfId="29159"/>
    <cellStyle name="T_DSKH Tbay Milk , Yomilk CK 2 Vu Thi Hanh 6 4 2" xfId="29160"/>
    <cellStyle name="T_DSKH Tbay Milk , Yomilk CK 2 Vu Thi Hanh 6 4 2 2" xfId="29161"/>
    <cellStyle name="T_DSKH Tbay Milk , Yomilk CK 2 Vu Thi Hanh 6 4 2 3" xfId="29162"/>
    <cellStyle name="T_DSKH Tbay Milk , Yomilk CK 2 Vu Thi Hanh 6 4 3" xfId="29163"/>
    <cellStyle name="T_DSKH Tbay Milk , Yomilk CK 2 Vu Thi Hanh 6 4 4" xfId="29164"/>
    <cellStyle name="T_DSKH Tbay Milk , Yomilk CK 2 Vu Thi Hanh 6 4 5" xfId="29165"/>
    <cellStyle name="T_DSKH Tbay Milk , Yomilk CK 2 Vu Thi Hanh 6 5" xfId="29166"/>
    <cellStyle name="T_DSKH Tbay Milk , Yomilk CK 2 Vu Thi Hanh 6 5 2" xfId="29167"/>
    <cellStyle name="T_DSKH Tbay Milk , Yomilk CK 2 Vu Thi Hanh 6 5 2 2" xfId="29168"/>
    <cellStyle name="T_DSKH Tbay Milk , Yomilk CK 2 Vu Thi Hanh 6 5 2 3" xfId="29169"/>
    <cellStyle name="T_DSKH Tbay Milk , Yomilk CK 2 Vu Thi Hanh 6 5 3" xfId="29170"/>
    <cellStyle name="T_DSKH Tbay Milk , Yomilk CK 2 Vu Thi Hanh 6 5 4" xfId="29171"/>
    <cellStyle name="T_DSKH Tbay Milk , Yomilk CK 2 Vu Thi Hanh 6 5 5" xfId="29172"/>
    <cellStyle name="T_DSKH Tbay Milk , Yomilk CK 2 Vu Thi Hanh 6 6" xfId="29173"/>
    <cellStyle name="T_DSKH Tbay Milk , Yomilk CK 2 Vu Thi Hanh 6 6 2" xfId="29174"/>
    <cellStyle name="T_DSKH Tbay Milk , Yomilk CK 2 Vu Thi Hanh 6 6 2 2" xfId="29175"/>
    <cellStyle name="T_DSKH Tbay Milk , Yomilk CK 2 Vu Thi Hanh 6 6 2 3" xfId="29176"/>
    <cellStyle name="T_DSKH Tbay Milk , Yomilk CK 2 Vu Thi Hanh 6 6 3" xfId="29177"/>
    <cellStyle name="T_DSKH Tbay Milk , Yomilk CK 2 Vu Thi Hanh 6 6 4" xfId="29178"/>
    <cellStyle name="T_DSKH Tbay Milk , Yomilk CK 2 Vu Thi Hanh 6 6 5" xfId="29179"/>
    <cellStyle name="T_DSKH Tbay Milk , Yomilk CK 2 Vu Thi Hanh 6 7" xfId="29180"/>
    <cellStyle name="T_DSKH Tbay Milk , Yomilk CK 2 Vu Thi Hanh 6 7 2" xfId="29181"/>
    <cellStyle name="T_DSKH Tbay Milk , Yomilk CK 2 Vu Thi Hanh 6 7 3" xfId="29182"/>
    <cellStyle name="T_DSKH Tbay Milk , Yomilk CK 2 Vu Thi Hanh 6 7 4" xfId="29183"/>
    <cellStyle name="T_DSKH Tbay Milk , Yomilk CK 2 Vu Thi Hanh 6 8" xfId="29184"/>
    <cellStyle name="T_DSKH Tbay Milk , Yomilk CK 2 Vu Thi Hanh 6 8 2" xfId="29185"/>
    <cellStyle name="T_DSKH Tbay Milk , Yomilk CK 2 Vu Thi Hanh 6 8 3" xfId="29186"/>
    <cellStyle name="T_DSKH Tbay Milk , Yomilk CK 2 Vu Thi Hanh 6 8 4" xfId="29187"/>
    <cellStyle name="T_DSKH Tbay Milk , Yomilk CK 2 Vu Thi Hanh 6 9" xfId="29188"/>
    <cellStyle name="T_DSKH Tbay Milk , Yomilk CK 2 Vu Thi Hanh 6 9 2" xfId="29189"/>
    <cellStyle name="T_DSKH Tbay Milk , Yomilk CK 2 Vu Thi Hanh 7" xfId="29190"/>
    <cellStyle name="T_DSKH Tbay Milk , Yomilk CK 2 Vu Thi Hanh 7 2" xfId="29191"/>
    <cellStyle name="T_DSKH Tbay Milk , Yomilk CK 2 Vu Thi Hanh 7 2 2" xfId="29192"/>
    <cellStyle name="T_DSKH Tbay Milk , Yomilk CK 2 Vu Thi Hanh 7 2 3" xfId="29193"/>
    <cellStyle name="T_DSKH Tbay Milk , Yomilk CK 2 Vu Thi Hanh 7 3" xfId="29194"/>
    <cellStyle name="T_DSKH Tbay Milk , Yomilk CK 2 Vu Thi Hanh 7 4" xfId="29195"/>
    <cellStyle name="T_DSKH Tbay Milk , Yomilk CK 2 Vu Thi Hanh 7 5" xfId="29196"/>
    <cellStyle name="T_DSKH Tbay Milk , Yomilk CK 2 Vu Thi Hanh 8" xfId="29197"/>
    <cellStyle name="T_DSKH Tbay Milk , Yomilk CK 2 Vu Thi Hanh 8 2" xfId="29198"/>
    <cellStyle name="T_DSKH Tbay Milk , Yomilk CK 2 Vu Thi Hanh 8 2 2" xfId="29199"/>
    <cellStyle name="T_DSKH Tbay Milk , Yomilk CK 2 Vu Thi Hanh 8 2 3" xfId="29200"/>
    <cellStyle name="T_DSKH Tbay Milk , Yomilk CK 2 Vu Thi Hanh 8 3" xfId="29201"/>
    <cellStyle name="T_DSKH Tbay Milk , Yomilk CK 2 Vu Thi Hanh 8 4" xfId="29202"/>
    <cellStyle name="T_DSKH Tbay Milk , Yomilk CK 2 Vu Thi Hanh 8 5" xfId="29203"/>
    <cellStyle name="T_DSKH Tbay Milk , Yomilk CK 2 Vu Thi Hanh 9" xfId="29204"/>
    <cellStyle name="T_DSKH Tbay Milk , Yomilk CK 2 Vu Thi Hanh 9 2" xfId="29205"/>
    <cellStyle name="T_DSKH Tbay Milk , Yomilk CK 2 Vu Thi Hanh 9 2 2" xfId="29206"/>
    <cellStyle name="T_DSKH Tbay Milk , Yomilk CK 2 Vu Thi Hanh 9 2 3" xfId="29207"/>
    <cellStyle name="T_DSKH Tbay Milk , Yomilk CK 2 Vu Thi Hanh 9 3" xfId="29208"/>
    <cellStyle name="T_DSKH Tbay Milk , Yomilk CK 2 Vu Thi Hanh 9 4" xfId="29209"/>
    <cellStyle name="T_DSKH Tbay Milk , Yomilk CK 2 Vu Thi Hanh 9 5" xfId="29210"/>
    <cellStyle name="T_DSKH Tbay Milk , Yomilk CK 2 Vu Thi Hanh_CAY XANH" xfId="29211"/>
    <cellStyle name="T_DSKH Tbay Milk , Yomilk CK 2 Vu Thi Hanh_CAY XANH 10" xfId="29212"/>
    <cellStyle name="T_DSKH Tbay Milk , Yomilk CK 2 Vu Thi Hanh_CAY XANH 11" xfId="29213"/>
    <cellStyle name="T_DSKH Tbay Milk , Yomilk CK 2 Vu Thi Hanh_CAY XANH 2" xfId="29214"/>
    <cellStyle name="T_DSKH Tbay Milk , Yomilk CK 2 Vu Thi Hanh_CAY XANH 2 2" xfId="29215"/>
    <cellStyle name="T_DSKH Tbay Milk , Yomilk CK 2 Vu Thi Hanh_CAY XANH 2 2 2" xfId="29216"/>
    <cellStyle name="T_DSKH Tbay Milk , Yomilk CK 2 Vu Thi Hanh_CAY XANH 2 2 3" xfId="29217"/>
    <cellStyle name="T_DSKH Tbay Milk , Yomilk CK 2 Vu Thi Hanh_CAY XANH 2 3" xfId="29218"/>
    <cellStyle name="T_DSKH Tbay Milk , Yomilk CK 2 Vu Thi Hanh_CAY XANH 2 4" xfId="29219"/>
    <cellStyle name="T_DSKH Tbay Milk , Yomilk CK 2 Vu Thi Hanh_CAY XANH 2 5" xfId="29220"/>
    <cellStyle name="T_DSKH Tbay Milk , Yomilk CK 2 Vu Thi Hanh_CAY XANH 3" xfId="29221"/>
    <cellStyle name="T_DSKH Tbay Milk , Yomilk CK 2 Vu Thi Hanh_CAY XANH 3 2" xfId="29222"/>
    <cellStyle name="T_DSKH Tbay Milk , Yomilk CK 2 Vu Thi Hanh_CAY XANH 3 2 2" xfId="29223"/>
    <cellStyle name="T_DSKH Tbay Milk , Yomilk CK 2 Vu Thi Hanh_CAY XANH 3 2 3" xfId="29224"/>
    <cellStyle name="T_DSKH Tbay Milk , Yomilk CK 2 Vu Thi Hanh_CAY XANH 3 3" xfId="29225"/>
    <cellStyle name="T_DSKH Tbay Milk , Yomilk CK 2 Vu Thi Hanh_CAY XANH 3 4" xfId="29226"/>
    <cellStyle name="T_DSKH Tbay Milk , Yomilk CK 2 Vu Thi Hanh_CAY XANH 3 5" xfId="29227"/>
    <cellStyle name="T_DSKH Tbay Milk , Yomilk CK 2 Vu Thi Hanh_CAY XANH 4" xfId="29228"/>
    <cellStyle name="T_DSKH Tbay Milk , Yomilk CK 2 Vu Thi Hanh_CAY XANH 4 2" xfId="29229"/>
    <cellStyle name="T_DSKH Tbay Milk , Yomilk CK 2 Vu Thi Hanh_CAY XANH 4 2 2" xfId="29230"/>
    <cellStyle name="T_DSKH Tbay Milk , Yomilk CK 2 Vu Thi Hanh_CAY XANH 4 2 3" xfId="29231"/>
    <cellStyle name="T_DSKH Tbay Milk , Yomilk CK 2 Vu Thi Hanh_CAY XANH 4 3" xfId="29232"/>
    <cellStyle name="T_DSKH Tbay Milk , Yomilk CK 2 Vu Thi Hanh_CAY XANH 4 4" xfId="29233"/>
    <cellStyle name="T_DSKH Tbay Milk , Yomilk CK 2 Vu Thi Hanh_CAY XANH 4 5" xfId="29234"/>
    <cellStyle name="T_DSKH Tbay Milk , Yomilk CK 2 Vu Thi Hanh_CAY XANH 5" xfId="29235"/>
    <cellStyle name="T_DSKH Tbay Milk , Yomilk CK 2 Vu Thi Hanh_CAY XANH 5 2" xfId="29236"/>
    <cellStyle name="T_DSKH Tbay Milk , Yomilk CK 2 Vu Thi Hanh_CAY XANH 5 2 2" xfId="29237"/>
    <cellStyle name="T_DSKH Tbay Milk , Yomilk CK 2 Vu Thi Hanh_CAY XANH 5 2 3" xfId="29238"/>
    <cellStyle name="T_DSKH Tbay Milk , Yomilk CK 2 Vu Thi Hanh_CAY XANH 5 3" xfId="29239"/>
    <cellStyle name="T_DSKH Tbay Milk , Yomilk CK 2 Vu Thi Hanh_CAY XANH 5 4" xfId="29240"/>
    <cellStyle name="T_DSKH Tbay Milk , Yomilk CK 2 Vu Thi Hanh_CAY XANH 5 5" xfId="29241"/>
    <cellStyle name="T_DSKH Tbay Milk , Yomilk CK 2 Vu Thi Hanh_CAY XANH 6" xfId="29242"/>
    <cellStyle name="T_DSKH Tbay Milk , Yomilk CK 2 Vu Thi Hanh_CAY XANH 6 2" xfId="29243"/>
    <cellStyle name="T_DSKH Tbay Milk , Yomilk CK 2 Vu Thi Hanh_CAY XANH 6 2 2" xfId="29244"/>
    <cellStyle name="T_DSKH Tbay Milk , Yomilk CK 2 Vu Thi Hanh_CAY XANH 6 2 3" xfId="29245"/>
    <cellStyle name="T_DSKH Tbay Milk , Yomilk CK 2 Vu Thi Hanh_CAY XANH 6 3" xfId="29246"/>
    <cellStyle name="T_DSKH Tbay Milk , Yomilk CK 2 Vu Thi Hanh_CAY XANH 6 4" xfId="29247"/>
    <cellStyle name="T_DSKH Tbay Milk , Yomilk CK 2 Vu Thi Hanh_CAY XANH 6 5" xfId="29248"/>
    <cellStyle name="T_DSKH Tbay Milk , Yomilk CK 2 Vu Thi Hanh_CAY XANH 7" xfId="29249"/>
    <cellStyle name="T_DSKH Tbay Milk , Yomilk CK 2 Vu Thi Hanh_CAY XANH 7 2" xfId="29250"/>
    <cellStyle name="T_DSKH Tbay Milk , Yomilk CK 2 Vu Thi Hanh_CAY XANH 7 3" xfId="29251"/>
    <cellStyle name="T_DSKH Tbay Milk , Yomilk CK 2 Vu Thi Hanh_CAY XANH 7 4" xfId="29252"/>
    <cellStyle name="T_DSKH Tbay Milk , Yomilk CK 2 Vu Thi Hanh_CAY XANH 8" xfId="29253"/>
    <cellStyle name="T_DSKH Tbay Milk , Yomilk CK 2 Vu Thi Hanh_CAY XANH 8 2" xfId="29254"/>
    <cellStyle name="T_DSKH Tbay Milk , Yomilk CK 2 Vu Thi Hanh_CAY XANH 8 3" xfId="29255"/>
    <cellStyle name="T_DSKH Tbay Milk , Yomilk CK 2 Vu Thi Hanh_CAY XANH 8 4" xfId="29256"/>
    <cellStyle name="T_DSKH Tbay Milk , Yomilk CK 2 Vu Thi Hanh_CAY XANH 9" xfId="29257"/>
    <cellStyle name="T_DSKH Tbay Milk , Yomilk CK 2 Vu Thi Hanh_CAY XANH 9 2" xfId="29258"/>
    <cellStyle name="T_DSKH Tbay Milk , Yomilk CK 2 Vu Thi Hanh_DU TOAN CV 23-9 (phan cay xanh)" xfId="29259"/>
    <cellStyle name="T_DSKH Tbay Milk , Yomilk CK 2 Vu Thi Hanh_DU TOAN CV 23-9 (phan cay xanh) 10" xfId="29260"/>
    <cellStyle name="T_DSKH Tbay Milk , Yomilk CK 2 Vu Thi Hanh_DU TOAN CV 23-9 (phan cay xanh) 11" xfId="29261"/>
    <cellStyle name="T_DSKH Tbay Milk , Yomilk CK 2 Vu Thi Hanh_DU TOAN CV 23-9 (phan cay xanh) 2" xfId="29262"/>
    <cellStyle name="T_DSKH Tbay Milk , Yomilk CK 2 Vu Thi Hanh_DU TOAN CV 23-9 (phan cay xanh) 2 2" xfId="29263"/>
    <cellStyle name="T_DSKH Tbay Milk , Yomilk CK 2 Vu Thi Hanh_DU TOAN CV 23-9 (phan cay xanh) 2 2 2" xfId="29264"/>
    <cellStyle name="T_DSKH Tbay Milk , Yomilk CK 2 Vu Thi Hanh_DU TOAN CV 23-9 (phan cay xanh) 2 2 3" xfId="29265"/>
    <cellStyle name="T_DSKH Tbay Milk , Yomilk CK 2 Vu Thi Hanh_DU TOAN CV 23-9 (phan cay xanh) 2 3" xfId="29266"/>
    <cellStyle name="T_DSKH Tbay Milk , Yomilk CK 2 Vu Thi Hanh_DU TOAN CV 23-9 (phan cay xanh) 2 4" xfId="29267"/>
    <cellStyle name="T_DSKH Tbay Milk , Yomilk CK 2 Vu Thi Hanh_DU TOAN CV 23-9 (phan cay xanh) 2 5" xfId="29268"/>
    <cellStyle name="T_DSKH Tbay Milk , Yomilk CK 2 Vu Thi Hanh_DU TOAN CV 23-9 (phan cay xanh) 3" xfId="29269"/>
    <cellStyle name="T_DSKH Tbay Milk , Yomilk CK 2 Vu Thi Hanh_DU TOAN CV 23-9 (phan cay xanh) 3 2" xfId="29270"/>
    <cellStyle name="T_DSKH Tbay Milk , Yomilk CK 2 Vu Thi Hanh_DU TOAN CV 23-9 (phan cay xanh) 3 2 2" xfId="29271"/>
    <cellStyle name="T_DSKH Tbay Milk , Yomilk CK 2 Vu Thi Hanh_DU TOAN CV 23-9 (phan cay xanh) 3 2 3" xfId="29272"/>
    <cellStyle name="T_DSKH Tbay Milk , Yomilk CK 2 Vu Thi Hanh_DU TOAN CV 23-9 (phan cay xanh) 3 3" xfId="29273"/>
    <cellStyle name="T_DSKH Tbay Milk , Yomilk CK 2 Vu Thi Hanh_DU TOAN CV 23-9 (phan cay xanh) 3 4" xfId="29274"/>
    <cellStyle name="T_DSKH Tbay Milk , Yomilk CK 2 Vu Thi Hanh_DU TOAN CV 23-9 (phan cay xanh) 3 5" xfId="29275"/>
    <cellStyle name="T_DSKH Tbay Milk , Yomilk CK 2 Vu Thi Hanh_DU TOAN CV 23-9 (phan cay xanh) 4" xfId="29276"/>
    <cellStyle name="T_DSKH Tbay Milk , Yomilk CK 2 Vu Thi Hanh_DU TOAN CV 23-9 (phan cay xanh) 4 2" xfId="29277"/>
    <cellStyle name="T_DSKH Tbay Milk , Yomilk CK 2 Vu Thi Hanh_DU TOAN CV 23-9 (phan cay xanh) 4 2 2" xfId="29278"/>
    <cellStyle name="T_DSKH Tbay Milk , Yomilk CK 2 Vu Thi Hanh_DU TOAN CV 23-9 (phan cay xanh) 4 2 3" xfId="29279"/>
    <cellStyle name="T_DSKH Tbay Milk , Yomilk CK 2 Vu Thi Hanh_DU TOAN CV 23-9 (phan cay xanh) 4 3" xfId="29280"/>
    <cellStyle name="T_DSKH Tbay Milk , Yomilk CK 2 Vu Thi Hanh_DU TOAN CV 23-9 (phan cay xanh) 4 4" xfId="29281"/>
    <cellStyle name="T_DSKH Tbay Milk , Yomilk CK 2 Vu Thi Hanh_DU TOAN CV 23-9 (phan cay xanh) 4 5" xfId="29282"/>
    <cellStyle name="T_DSKH Tbay Milk , Yomilk CK 2 Vu Thi Hanh_DU TOAN CV 23-9 (phan cay xanh) 5" xfId="29283"/>
    <cellStyle name="T_DSKH Tbay Milk , Yomilk CK 2 Vu Thi Hanh_DU TOAN CV 23-9 (phan cay xanh) 5 2" xfId="29284"/>
    <cellStyle name="T_DSKH Tbay Milk , Yomilk CK 2 Vu Thi Hanh_DU TOAN CV 23-9 (phan cay xanh) 5 2 2" xfId="29285"/>
    <cellStyle name="T_DSKH Tbay Milk , Yomilk CK 2 Vu Thi Hanh_DU TOAN CV 23-9 (phan cay xanh) 5 2 3" xfId="29286"/>
    <cellStyle name="T_DSKH Tbay Milk , Yomilk CK 2 Vu Thi Hanh_DU TOAN CV 23-9 (phan cay xanh) 5 3" xfId="29287"/>
    <cellStyle name="T_DSKH Tbay Milk , Yomilk CK 2 Vu Thi Hanh_DU TOAN CV 23-9 (phan cay xanh) 5 4" xfId="29288"/>
    <cellStyle name="T_DSKH Tbay Milk , Yomilk CK 2 Vu Thi Hanh_DU TOAN CV 23-9 (phan cay xanh) 5 5" xfId="29289"/>
    <cellStyle name="T_DSKH Tbay Milk , Yomilk CK 2 Vu Thi Hanh_DU TOAN CV 23-9 (phan cay xanh) 6" xfId="29290"/>
    <cellStyle name="T_DSKH Tbay Milk , Yomilk CK 2 Vu Thi Hanh_DU TOAN CV 23-9 (phan cay xanh) 6 2" xfId="29291"/>
    <cellStyle name="T_DSKH Tbay Milk , Yomilk CK 2 Vu Thi Hanh_DU TOAN CV 23-9 (phan cay xanh) 6 2 2" xfId="29292"/>
    <cellStyle name="T_DSKH Tbay Milk , Yomilk CK 2 Vu Thi Hanh_DU TOAN CV 23-9 (phan cay xanh) 6 2 3" xfId="29293"/>
    <cellStyle name="T_DSKH Tbay Milk , Yomilk CK 2 Vu Thi Hanh_DU TOAN CV 23-9 (phan cay xanh) 6 3" xfId="29294"/>
    <cellStyle name="T_DSKH Tbay Milk , Yomilk CK 2 Vu Thi Hanh_DU TOAN CV 23-9 (phan cay xanh) 6 4" xfId="29295"/>
    <cellStyle name="T_DSKH Tbay Milk , Yomilk CK 2 Vu Thi Hanh_DU TOAN CV 23-9 (phan cay xanh) 6 5" xfId="29296"/>
    <cellStyle name="T_DSKH Tbay Milk , Yomilk CK 2 Vu Thi Hanh_DU TOAN CV 23-9 (phan cay xanh) 7" xfId="29297"/>
    <cellStyle name="T_DSKH Tbay Milk , Yomilk CK 2 Vu Thi Hanh_DU TOAN CV 23-9 (phan cay xanh) 7 2" xfId="29298"/>
    <cellStyle name="T_DSKH Tbay Milk , Yomilk CK 2 Vu Thi Hanh_DU TOAN CV 23-9 (phan cay xanh) 7 3" xfId="29299"/>
    <cellStyle name="T_DSKH Tbay Milk , Yomilk CK 2 Vu Thi Hanh_DU TOAN CV 23-9 (phan cay xanh) 7 4" xfId="29300"/>
    <cellStyle name="T_DSKH Tbay Milk , Yomilk CK 2 Vu Thi Hanh_DU TOAN CV 23-9 (phan cay xanh) 8" xfId="29301"/>
    <cellStyle name="T_DSKH Tbay Milk , Yomilk CK 2 Vu Thi Hanh_DU TOAN CV 23-9 (phan cay xanh) 8 2" xfId="29302"/>
    <cellStyle name="T_DSKH Tbay Milk , Yomilk CK 2 Vu Thi Hanh_DU TOAN CV 23-9 (phan cay xanh) 8 3" xfId="29303"/>
    <cellStyle name="T_DSKH Tbay Milk , Yomilk CK 2 Vu Thi Hanh_DU TOAN CV 23-9 (phan cay xanh) 8 4" xfId="29304"/>
    <cellStyle name="T_DSKH Tbay Milk , Yomilk CK 2 Vu Thi Hanh_DU TOAN CV 23-9 (phan cay xanh) 9" xfId="29305"/>
    <cellStyle name="T_DSKH Tbay Milk , Yomilk CK 2 Vu Thi Hanh_DU TOAN CV 23-9 (phan cay xanh) 9 2" xfId="29306"/>
    <cellStyle name="T_DSKH Tbay Milk , Yomilk CK 2 Vu Thi Hanh_DU TOAN CV 23-9 ++++" xfId="29307"/>
    <cellStyle name="T_DSKH Tbay Milk , Yomilk CK 2 Vu Thi Hanh_DU TOAN CV 23-9 ++++ 10" xfId="29308"/>
    <cellStyle name="T_DSKH Tbay Milk , Yomilk CK 2 Vu Thi Hanh_DU TOAN CV 23-9 ++++ 11" xfId="29309"/>
    <cellStyle name="T_DSKH Tbay Milk , Yomilk CK 2 Vu Thi Hanh_DU TOAN CV 23-9 ++++ 2" xfId="29310"/>
    <cellStyle name="T_DSKH Tbay Milk , Yomilk CK 2 Vu Thi Hanh_DU TOAN CV 23-9 ++++ 2 2" xfId="29311"/>
    <cellStyle name="T_DSKH Tbay Milk , Yomilk CK 2 Vu Thi Hanh_DU TOAN CV 23-9 ++++ 2 2 2" xfId="29312"/>
    <cellStyle name="T_DSKH Tbay Milk , Yomilk CK 2 Vu Thi Hanh_DU TOAN CV 23-9 ++++ 2 2 3" xfId="29313"/>
    <cellStyle name="T_DSKH Tbay Milk , Yomilk CK 2 Vu Thi Hanh_DU TOAN CV 23-9 ++++ 2 3" xfId="29314"/>
    <cellStyle name="T_DSKH Tbay Milk , Yomilk CK 2 Vu Thi Hanh_DU TOAN CV 23-9 ++++ 2 4" xfId="29315"/>
    <cellStyle name="T_DSKH Tbay Milk , Yomilk CK 2 Vu Thi Hanh_DU TOAN CV 23-9 ++++ 2 5" xfId="29316"/>
    <cellStyle name="T_DSKH Tbay Milk , Yomilk CK 2 Vu Thi Hanh_DU TOAN CV 23-9 ++++ 3" xfId="29317"/>
    <cellStyle name="T_DSKH Tbay Milk , Yomilk CK 2 Vu Thi Hanh_DU TOAN CV 23-9 ++++ 3 2" xfId="29318"/>
    <cellStyle name="T_DSKH Tbay Milk , Yomilk CK 2 Vu Thi Hanh_DU TOAN CV 23-9 ++++ 3 2 2" xfId="29319"/>
    <cellStyle name="T_DSKH Tbay Milk , Yomilk CK 2 Vu Thi Hanh_DU TOAN CV 23-9 ++++ 3 2 3" xfId="29320"/>
    <cellStyle name="T_DSKH Tbay Milk , Yomilk CK 2 Vu Thi Hanh_DU TOAN CV 23-9 ++++ 3 3" xfId="29321"/>
    <cellStyle name="T_DSKH Tbay Milk , Yomilk CK 2 Vu Thi Hanh_DU TOAN CV 23-9 ++++ 3 4" xfId="29322"/>
    <cellStyle name="T_DSKH Tbay Milk , Yomilk CK 2 Vu Thi Hanh_DU TOAN CV 23-9 ++++ 3 5" xfId="29323"/>
    <cellStyle name="T_DSKH Tbay Milk , Yomilk CK 2 Vu Thi Hanh_DU TOAN CV 23-9 ++++ 4" xfId="29324"/>
    <cellStyle name="T_DSKH Tbay Milk , Yomilk CK 2 Vu Thi Hanh_DU TOAN CV 23-9 ++++ 4 2" xfId="29325"/>
    <cellStyle name="T_DSKH Tbay Milk , Yomilk CK 2 Vu Thi Hanh_DU TOAN CV 23-9 ++++ 4 2 2" xfId="29326"/>
    <cellStyle name="T_DSKH Tbay Milk , Yomilk CK 2 Vu Thi Hanh_DU TOAN CV 23-9 ++++ 4 2 3" xfId="29327"/>
    <cellStyle name="T_DSKH Tbay Milk , Yomilk CK 2 Vu Thi Hanh_DU TOAN CV 23-9 ++++ 4 3" xfId="29328"/>
    <cellStyle name="T_DSKH Tbay Milk , Yomilk CK 2 Vu Thi Hanh_DU TOAN CV 23-9 ++++ 4 4" xfId="29329"/>
    <cellStyle name="T_DSKH Tbay Milk , Yomilk CK 2 Vu Thi Hanh_DU TOAN CV 23-9 ++++ 4 5" xfId="29330"/>
    <cellStyle name="T_DSKH Tbay Milk , Yomilk CK 2 Vu Thi Hanh_DU TOAN CV 23-9 ++++ 5" xfId="29331"/>
    <cellStyle name="T_DSKH Tbay Milk , Yomilk CK 2 Vu Thi Hanh_DU TOAN CV 23-9 ++++ 5 2" xfId="29332"/>
    <cellStyle name="T_DSKH Tbay Milk , Yomilk CK 2 Vu Thi Hanh_DU TOAN CV 23-9 ++++ 5 2 2" xfId="29333"/>
    <cellStyle name="T_DSKH Tbay Milk , Yomilk CK 2 Vu Thi Hanh_DU TOAN CV 23-9 ++++ 5 2 3" xfId="29334"/>
    <cellStyle name="T_DSKH Tbay Milk , Yomilk CK 2 Vu Thi Hanh_DU TOAN CV 23-9 ++++ 5 3" xfId="29335"/>
    <cellStyle name="T_DSKH Tbay Milk , Yomilk CK 2 Vu Thi Hanh_DU TOAN CV 23-9 ++++ 5 4" xfId="29336"/>
    <cellStyle name="T_DSKH Tbay Milk , Yomilk CK 2 Vu Thi Hanh_DU TOAN CV 23-9 ++++ 5 5" xfId="29337"/>
    <cellStyle name="T_DSKH Tbay Milk , Yomilk CK 2 Vu Thi Hanh_DU TOAN CV 23-9 ++++ 6" xfId="29338"/>
    <cellStyle name="T_DSKH Tbay Milk , Yomilk CK 2 Vu Thi Hanh_DU TOAN CV 23-9 ++++ 6 2" xfId="29339"/>
    <cellStyle name="T_DSKH Tbay Milk , Yomilk CK 2 Vu Thi Hanh_DU TOAN CV 23-9 ++++ 6 2 2" xfId="29340"/>
    <cellStyle name="T_DSKH Tbay Milk , Yomilk CK 2 Vu Thi Hanh_DU TOAN CV 23-9 ++++ 6 2 3" xfId="29341"/>
    <cellStyle name="T_DSKH Tbay Milk , Yomilk CK 2 Vu Thi Hanh_DU TOAN CV 23-9 ++++ 6 3" xfId="29342"/>
    <cellStyle name="T_DSKH Tbay Milk , Yomilk CK 2 Vu Thi Hanh_DU TOAN CV 23-9 ++++ 6 4" xfId="29343"/>
    <cellStyle name="T_DSKH Tbay Milk , Yomilk CK 2 Vu Thi Hanh_DU TOAN CV 23-9 ++++ 6 5" xfId="29344"/>
    <cellStyle name="T_DSKH Tbay Milk , Yomilk CK 2 Vu Thi Hanh_DU TOAN CV 23-9 ++++ 7" xfId="29345"/>
    <cellStyle name="T_DSKH Tbay Milk , Yomilk CK 2 Vu Thi Hanh_DU TOAN CV 23-9 ++++ 7 2" xfId="29346"/>
    <cellStyle name="T_DSKH Tbay Milk , Yomilk CK 2 Vu Thi Hanh_DU TOAN CV 23-9 ++++ 7 3" xfId="29347"/>
    <cellStyle name="T_DSKH Tbay Milk , Yomilk CK 2 Vu Thi Hanh_DU TOAN CV 23-9 ++++ 7 4" xfId="29348"/>
    <cellStyle name="T_DSKH Tbay Milk , Yomilk CK 2 Vu Thi Hanh_DU TOAN CV 23-9 ++++ 8" xfId="29349"/>
    <cellStyle name="T_DSKH Tbay Milk , Yomilk CK 2 Vu Thi Hanh_DU TOAN CV 23-9 ++++ 8 2" xfId="29350"/>
    <cellStyle name="T_DSKH Tbay Milk , Yomilk CK 2 Vu Thi Hanh_DU TOAN CV 23-9 ++++ 8 3" xfId="29351"/>
    <cellStyle name="T_DSKH Tbay Milk , Yomilk CK 2 Vu Thi Hanh_DU TOAN CV 23-9 ++++ 8 4" xfId="29352"/>
    <cellStyle name="T_DSKH Tbay Milk , Yomilk CK 2 Vu Thi Hanh_DU TOAN CV 23-9 ++++ 9" xfId="29353"/>
    <cellStyle name="T_DSKH Tbay Milk , Yomilk CK 2 Vu Thi Hanh_DU TOAN CV 23-9 ++++ 9 2" xfId="29354"/>
    <cellStyle name="T_DSKH Tbay Milk , Yomilk CK 2 Vu Thi Hanh_DU TOAN CV 23-9 SUA" xfId="29355"/>
    <cellStyle name="T_DSKH Tbay Milk , Yomilk CK 2 Vu Thi Hanh_DU TOAN CV 23-9 SUA 10" xfId="29356"/>
    <cellStyle name="T_DSKH Tbay Milk , Yomilk CK 2 Vu Thi Hanh_DU TOAN CV 23-9 SUA 11" xfId="29357"/>
    <cellStyle name="T_DSKH Tbay Milk , Yomilk CK 2 Vu Thi Hanh_DU TOAN CV 23-9 SUA 2" xfId="29358"/>
    <cellStyle name="T_DSKH Tbay Milk , Yomilk CK 2 Vu Thi Hanh_DU TOAN CV 23-9 SUA 2 2" xfId="29359"/>
    <cellStyle name="T_DSKH Tbay Milk , Yomilk CK 2 Vu Thi Hanh_DU TOAN CV 23-9 SUA 2 2 2" xfId="29360"/>
    <cellStyle name="T_DSKH Tbay Milk , Yomilk CK 2 Vu Thi Hanh_DU TOAN CV 23-9 SUA 2 2 3" xfId="29361"/>
    <cellStyle name="T_DSKH Tbay Milk , Yomilk CK 2 Vu Thi Hanh_DU TOAN CV 23-9 SUA 2 3" xfId="29362"/>
    <cellStyle name="T_DSKH Tbay Milk , Yomilk CK 2 Vu Thi Hanh_DU TOAN CV 23-9 SUA 2 4" xfId="29363"/>
    <cellStyle name="T_DSKH Tbay Milk , Yomilk CK 2 Vu Thi Hanh_DU TOAN CV 23-9 SUA 2 5" xfId="29364"/>
    <cellStyle name="T_DSKH Tbay Milk , Yomilk CK 2 Vu Thi Hanh_DU TOAN CV 23-9 SUA 3" xfId="29365"/>
    <cellStyle name="T_DSKH Tbay Milk , Yomilk CK 2 Vu Thi Hanh_DU TOAN CV 23-9 SUA 3 2" xfId="29366"/>
    <cellStyle name="T_DSKH Tbay Milk , Yomilk CK 2 Vu Thi Hanh_DU TOAN CV 23-9 SUA 3 2 2" xfId="29367"/>
    <cellStyle name="T_DSKH Tbay Milk , Yomilk CK 2 Vu Thi Hanh_DU TOAN CV 23-9 SUA 3 2 3" xfId="29368"/>
    <cellStyle name="T_DSKH Tbay Milk , Yomilk CK 2 Vu Thi Hanh_DU TOAN CV 23-9 SUA 3 3" xfId="29369"/>
    <cellStyle name="T_DSKH Tbay Milk , Yomilk CK 2 Vu Thi Hanh_DU TOAN CV 23-9 SUA 3 4" xfId="29370"/>
    <cellStyle name="T_DSKH Tbay Milk , Yomilk CK 2 Vu Thi Hanh_DU TOAN CV 23-9 SUA 3 5" xfId="29371"/>
    <cellStyle name="T_DSKH Tbay Milk , Yomilk CK 2 Vu Thi Hanh_DU TOAN CV 23-9 SUA 4" xfId="29372"/>
    <cellStyle name="T_DSKH Tbay Milk , Yomilk CK 2 Vu Thi Hanh_DU TOAN CV 23-9 SUA 4 2" xfId="29373"/>
    <cellStyle name="T_DSKH Tbay Milk , Yomilk CK 2 Vu Thi Hanh_DU TOAN CV 23-9 SUA 4 2 2" xfId="29374"/>
    <cellStyle name="T_DSKH Tbay Milk , Yomilk CK 2 Vu Thi Hanh_DU TOAN CV 23-9 SUA 4 2 3" xfId="29375"/>
    <cellStyle name="T_DSKH Tbay Milk , Yomilk CK 2 Vu Thi Hanh_DU TOAN CV 23-9 SUA 4 3" xfId="29376"/>
    <cellStyle name="T_DSKH Tbay Milk , Yomilk CK 2 Vu Thi Hanh_DU TOAN CV 23-9 SUA 4 4" xfId="29377"/>
    <cellStyle name="T_DSKH Tbay Milk , Yomilk CK 2 Vu Thi Hanh_DU TOAN CV 23-9 SUA 4 5" xfId="29378"/>
    <cellStyle name="T_DSKH Tbay Milk , Yomilk CK 2 Vu Thi Hanh_DU TOAN CV 23-9 SUA 5" xfId="29379"/>
    <cellStyle name="T_DSKH Tbay Milk , Yomilk CK 2 Vu Thi Hanh_DU TOAN CV 23-9 SUA 5 2" xfId="29380"/>
    <cellStyle name="T_DSKH Tbay Milk , Yomilk CK 2 Vu Thi Hanh_DU TOAN CV 23-9 SUA 5 2 2" xfId="29381"/>
    <cellStyle name="T_DSKH Tbay Milk , Yomilk CK 2 Vu Thi Hanh_DU TOAN CV 23-9 SUA 5 2 3" xfId="29382"/>
    <cellStyle name="T_DSKH Tbay Milk , Yomilk CK 2 Vu Thi Hanh_DU TOAN CV 23-9 SUA 5 3" xfId="29383"/>
    <cellStyle name="T_DSKH Tbay Milk , Yomilk CK 2 Vu Thi Hanh_DU TOAN CV 23-9 SUA 5 4" xfId="29384"/>
    <cellStyle name="T_DSKH Tbay Milk , Yomilk CK 2 Vu Thi Hanh_DU TOAN CV 23-9 SUA 5 5" xfId="29385"/>
    <cellStyle name="T_DSKH Tbay Milk , Yomilk CK 2 Vu Thi Hanh_DU TOAN CV 23-9 SUA 6" xfId="29386"/>
    <cellStyle name="T_DSKH Tbay Milk , Yomilk CK 2 Vu Thi Hanh_DU TOAN CV 23-9 SUA 6 2" xfId="29387"/>
    <cellStyle name="T_DSKH Tbay Milk , Yomilk CK 2 Vu Thi Hanh_DU TOAN CV 23-9 SUA 6 2 2" xfId="29388"/>
    <cellStyle name="T_DSKH Tbay Milk , Yomilk CK 2 Vu Thi Hanh_DU TOAN CV 23-9 SUA 6 2 3" xfId="29389"/>
    <cellStyle name="T_DSKH Tbay Milk , Yomilk CK 2 Vu Thi Hanh_DU TOAN CV 23-9 SUA 6 3" xfId="29390"/>
    <cellStyle name="T_DSKH Tbay Milk , Yomilk CK 2 Vu Thi Hanh_DU TOAN CV 23-9 SUA 6 4" xfId="29391"/>
    <cellStyle name="T_DSKH Tbay Milk , Yomilk CK 2 Vu Thi Hanh_DU TOAN CV 23-9 SUA 6 5" xfId="29392"/>
    <cellStyle name="T_DSKH Tbay Milk , Yomilk CK 2 Vu Thi Hanh_DU TOAN CV 23-9 SUA 7" xfId="29393"/>
    <cellStyle name="T_DSKH Tbay Milk , Yomilk CK 2 Vu Thi Hanh_DU TOAN CV 23-9 SUA 7 2" xfId="29394"/>
    <cellStyle name="T_DSKH Tbay Milk , Yomilk CK 2 Vu Thi Hanh_DU TOAN CV 23-9 SUA 7 3" xfId="29395"/>
    <cellStyle name="T_DSKH Tbay Milk , Yomilk CK 2 Vu Thi Hanh_DU TOAN CV 23-9 SUA 7 4" xfId="29396"/>
    <cellStyle name="T_DSKH Tbay Milk , Yomilk CK 2 Vu Thi Hanh_DU TOAN CV 23-9 SUA 8" xfId="29397"/>
    <cellStyle name="T_DSKH Tbay Milk , Yomilk CK 2 Vu Thi Hanh_DU TOAN CV 23-9 SUA 8 2" xfId="29398"/>
    <cellStyle name="T_DSKH Tbay Milk , Yomilk CK 2 Vu Thi Hanh_DU TOAN CV 23-9 SUA 8 3" xfId="29399"/>
    <cellStyle name="T_DSKH Tbay Milk , Yomilk CK 2 Vu Thi Hanh_DU TOAN CV 23-9 SUA 8 4" xfId="29400"/>
    <cellStyle name="T_DSKH Tbay Milk , Yomilk CK 2 Vu Thi Hanh_DU TOAN CV 23-9 SUA 9" xfId="29401"/>
    <cellStyle name="T_DSKH Tbay Milk , Yomilk CK 2 Vu Thi Hanh_DU TOAN CV 23-9 SUA 9 2" xfId="29402"/>
    <cellStyle name="T_DSKH Tbay Milk , Yomilk CK 2 Vu Thi Hanh_DU TOAN CV tao dan (phan cay xanh)" xfId="29403"/>
    <cellStyle name="T_DSKH Tbay Milk , Yomilk CK 2 Vu Thi Hanh_DU TOAN CV tao dan (phan cay xanh) 10" xfId="29404"/>
    <cellStyle name="T_DSKH Tbay Milk , Yomilk CK 2 Vu Thi Hanh_DU TOAN CV tao dan (phan cay xanh) 11" xfId="29405"/>
    <cellStyle name="T_DSKH Tbay Milk , Yomilk CK 2 Vu Thi Hanh_DU TOAN CV tao dan (phan cay xanh) 2" xfId="29406"/>
    <cellStyle name="T_DSKH Tbay Milk , Yomilk CK 2 Vu Thi Hanh_DU TOAN CV tao dan (phan cay xanh) 2 2" xfId="29407"/>
    <cellStyle name="T_DSKH Tbay Milk , Yomilk CK 2 Vu Thi Hanh_DU TOAN CV tao dan (phan cay xanh) 2 2 2" xfId="29408"/>
    <cellStyle name="T_DSKH Tbay Milk , Yomilk CK 2 Vu Thi Hanh_DU TOAN CV tao dan (phan cay xanh) 2 2 3" xfId="29409"/>
    <cellStyle name="T_DSKH Tbay Milk , Yomilk CK 2 Vu Thi Hanh_DU TOAN CV tao dan (phan cay xanh) 2 3" xfId="29410"/>
    <cellStyle name="T_DSKH Tbay Milk , Yomilk CK 2 Vu Thi Hanh_DU TOAN CV tao dan (phan cay xanh) 2 4" xfId="29411"/>
    <cellStyle name="T_DSKH Tbay Milk , Yomilk CK 2 Vu Thi Hanh_DU TOAN CV tao dan (phan cay xanh) 2 5" xfId="29412"/>
    <cellStyle name="T_DSKH Tbay Milk , Yomilk CK 2 Vu Thi Hanh_DU TOAN CV tao dan (phan cay xanh) 3" xfId="29413"/>
    <cellStyle name="T_DSKH Tbay Milk , Yomilk CK 2 Vu Thi Hanh_DU TOAN CV tao dan (phan cay xanh) 3 2" xfId="29414"/>
    <cellStyle name="T_DSKH Tbay Milk , Yomilk CK 2 Vu Thi Hanh_DU TOAN CV tao dan (phan cay xanh) 3 2 2" xfId="29415"/>
    <cellStyle name="T_DSKH Tbay Milk , Yomilk CK 2 Vu Thi Hanh_DU TOAN CV tao dan (phan cay xanh) 3 2 3" xfId="29416"/>
    <cellStyle name="T_DSKH Tbay Milk , Yomilk CK 2 Vu Thi Hanh_DU TOAN CV tao dan (phan cay xanh) 3 3" xfId="29417"/>
    <cellStyle name="T_DSKH Tbay Milk , Yomilk CK 2 Vu Thi Hanh_DU TOAN CV tao dan (phan cay xanh) 3 4" xfId="29418"/>
    <cellStyle name="T_DSKH Tbay Milk , Yomilk CK 2 Vu Thi Hanh_DU TOAN CV tao dan (phan cay xanh) 3 5" xfId="29419"/>
    <cellStyle name="T_DSKH Tbay Milk , Yomilk CK 2 Vu Thi Hanh_DU TOAN CV tao dan (phan cay xanh) 4" xfId="29420"/>
    <cellStyle name="T_DSKH Tbay Milk , Yomilk CK 2 Vu Thi Hanh_DU TOAN CV tao dan (phan cay xanh) 4 2" xfId="29421"/>
    <cellStyle name="T_DSKH Tbay Milk , Yomilk CK 2 Vu Thi Hanh_DU TOAN CV tao dan (phan cay xanh) 4 2 2" xfId="29422"/>
    <cellStyle name="T_DSKH Tbay Milk , Yomilk CK 2 Vu Thi Hanh_DU TOAN CV tao dan (phan cay xanh) 4 2 3" xfId="29423"/>
    <cellStyle name="T_DSKH Tbay Milk , Yomilk CK 2 Vu Thi Hanh_DU TOAN CV tao dan (phan cay xanh) 4 3" xfId="29424"/>
    <cellStyle name="T_DSKH Tbay Milk , Yomilk CK 2 Vu Thi Hanh_DU TOAN CV tao dan (phan cay xanh) 4 4" xfId="29425"/>
    <cellStyle name="T_DSKH Tbay Milk , Yomilk CK 2 Vu Thi Hanh_DU TOAN CV tao dan (phan cay xanh) 4 5" xfId="29426"/>
    <cellStyle name="T_DSKH Tbay Milk , Yomilk CK 2 Vu Thi Hanh_DU TOAN CV tao dan (phan cay xanh) 5" xfId="29427"/>
    <cellStyle name="T_DSKH Tbay Milk , Yomilk CK 2 Vu Thi Hanh_DU TOAN CV tao dan (phan cay xanh) 5 2" xfId="29428"/>
    <cellStyle name="T_DSKH Tbay Milk , Yomilk CK 2 Vu Thi Hanh_DU TOAN CV tao dan (phan cay xanh) 5 2 2" xfId="29429"/>
    <cellStyle name="T_DSKH Tbay Milk , Yomilk CK 2 Vu Thi Hanh_DU TOAN CV tao dan (phan cay xanh) 5 2 3" xfId="29430"/>
    <cellStyle name="T_DSKH Tbay Milk , Yomilk CK 2 Vu Thi Hanh_DU TOAN CV tao dan (phan cay xanh) 5 3" xfId="29431"/>
    <cellStyle name="T_DSKH Tbay Milk , Yomilk CK 2 Vu Thi Hanh_DU TOAN CV tao dan (phan cay xanh) 5 4" xfId="29432"/>
    <cellStyle name="T_DSKH Tbay Milk , Yomilk CK 2 Vu Thi Hanh_DU TOAN CV tao dan (phan cay xanh) 5 5" xfId="29433"/>
    <cellStyle name="T_DSKH Tbay Milk , Yomilk CK 2 Vu Thi Hanh_DU TOAN CV tao dan (phan cay xanh) 6" xfId="29434"/>
    <cellStyle name="T_DSKH Tbay Milk , Yomilk CK 2 Vu Thi Hanh_DU TOAN CV tao dan (phan cay xanh) 6 2" xfId="29435"/>
    <cellStyle name="T_DSKH Tbay Milk , Yomilk CK 2 Vu Thi Hanh_DU TOAN CV tao dan (phan cay xanh) 6 2 2" xfId="29436"/>
    <cellStyle name="T_DSKH Tbay Milk , Yomilk CK 2 Vu Thi Hanh_DU TOAN CV tao dan (phan cay xanh) 6 2 3" xfId="29437"/>
    <cellStyle name="T_DSKH Tbay Milk , Yomilk CK 2 Vu Thi Hanh_DU TOAN CV tao dan (phan cay xanh) 6 3" xfId="29438"/>
    <cellStyle name="T_DSKH Tbay Milk , Yomilk CK 2 Vu Thi Hanh_DU TOAN CV tao dan (phan cay xanh) 6 4" xfId="29439"/>
    <cellStyle name="T_DSKH Tbay Milk , Yomilk CK 2 Vu Thi Hanh_DU TOAN CV tao dan (phan cay xanh) 6 5" xfId="29440"/>
    <cellStyle name="T_DSKH Tbay Milk , Yomilk CK 2 Vu Thi Hanh_DU TOAN CV tao dan (phan cay xanh) 7" xfId="29441"/>
    <cellStyle name="T_DSKH Tbay Milk , Yomilk CK 2 Vu Thi Hanh_DU TOAN CV tao dan (phan cay xanh) 7 2" xfId="29442"/>
    <cellStyle name="T_DSKH Tbay Milk , Yomilk CK 2 Vu Thi Hanh_DU TOAN CV tao dan (phan cay xanh) 7 3" xfId="29443"/>
    <cellStyle name="T_DSKH Tbay Milk , Yomilk CK 2 Vu Thi Hanh_DU TOAN CV tao dan (phan cay xanh) 7 4" xfId="29444"/>
    <cellStyle name="T_DSKH Tbay Milk , Yomilk CK 2 Vu Thi Hanh_DU TOAN CV tao dan (phan cay xanh) 8" xfId="29445"/>
    <cellStyle name="T_DSKH Tbay Milk , Yomilk CK 2 Vu Thi Hanh_DU TOAN CV tao dan (phan cay xanh) 8 2" xfId="29446"/>
    <cellStyle name="T_DSKH Tbay Milk , Yomilk CK 2 Vu Thi Hanh_DU TOAN CV tao dan (phan cay xanh) 8 3" xfId="29447"/>
    <cellStyle name="T_DSKH Tbay Milk , Yomilk CK 2 Vu Thi Hanh_DU TOAN CV tao dan (phan cay xanh) 8 4" xfId="29448"/>
    <cellStyle name="T_DSKH Tbay Milk , Yomilk CK 2 Vu Thi Hanh_DU TOAN CV tao dan (phan cay xanh) 9" xfId="29449"/>
    <cellStyle name="T_DSKH Tbay Milk , Yomilk CK 2 Vu Thi Hanh_DU TOAN CV tao dan (phan cay xanh) 9 2" xfId="29450"/>
    <cellStyle name="T_DSKH Tbay Milk , Yomilk CK 2 Vu Thi Hanh_KHO BAC NHA NUOC TIEN GIANG" xfId="29499"/>
    <cellStyle name="T_DSKH Tbay Milk , Yomilk CK 2 Vu Thi Hanh_KHO BAC NHA NUOC TIEN GIANG 10" xfId="29500"/>
    <cellStyle name="T_DSKH Tbay Milk , Yomilk CK 2 Vu Thi Hanh_KHO BAC NHA NUOC TIEN GIANG 11" xfId="29501"/>
    <cellStyle name="T_DSKH Tbay Milk , Yomilk CK 2 Vu Thi Hanh_KHO BAC NHA NUOC TIEN GIANG 2" xfId="29502"/>
    <cellStyle name="T_DSKH Tbay Milk , Yomilk CK 2 Vu Thi Hanh_KHO BAC NHA NUOC TIEN GIANG 2 2" xfId="29503"/>
    <cellStyle name="T_DSKH Tbay Milk , Yomilk CK 2 Vu Thi Hanh_KHO BAC NHA NUOC TIEN GIANG 2 2 2" xfId="29504"/>
    <cellStyle name="T_DSKH Tbay Milk , Yomilk CK 2 Vu Thi Hanh_KHO BAC NHA NUOC TIEN GIANG 2 2 3" xfId="29505"/>
    <cellStyle name="T_DSKH Tbay Milk , Yomilk CK 2 Vu Thi Hanh_KHO BAC NHA NUOC TIEN GIANG 2 3" xfId="29506"/>
    <cellStyle name="T_DSKH Tbay Milk , Yomilk CK 2 Vu Thi Hanh_KHO BAC NHA NUOC TIEN GIANG 2 4" xfId="29507"/>
    <cellStyle name="T_DSKH Tbay Milk , Yomilk CK 2 Vu Thi Hanh_KHO BAC NHA NUOC TIEN GIANG 2 5" xfId="29508"/>
    <cellStyle name="T_DSKH Tbay Milk , Yomilk CK 2 Vu Thi Hanh_KHO BAC NHA NUOC TIEN GIANG 3" xfId="29509"/>
    <cellStyle name="T_DSKH Tbay Milk , Yomilk CK 2 Vu Thi Hanh_KHO BAC NHA NUOC TIEN GIANG 3 2" xfId="29510"/>
    <cellStyle name="T_DSKH Tbay Milk , Yomilk CK 2 Vu Thi Hanh_KHO BAC NHA NUOC TIEN GIANG 3 2 2" xfId="29511"/>
    <cellStyle name="T_DSKH Tbay Milk , Yomilk CK 2 Vu Thi Hanh_KHO BAC NHA NUOC TIEN GIANG 3 2 3" xfId="29512"/>
    <cellStyle name="T_DSKH Tbay Milk , Yomilk CK 2 Vu Thi Hanh_KHO BAC NHA NUOC TIEN GIANG 3 3" xfId="29513"/>
    <cellStyle name="T_DSKH Tbay Milk , Yomilk CK 2 Vu Thi Hanh_KHO BAC NHA NUOC TIEN GIANG 3 4" xfId="29514"/>
    <cellStyle name="T_DSKH Tbay Milk , Yomilk CK 2 Vu Thi Hanh_KHO BAC NHA NUOC TIEN GIANG 3 5" xfId="29515"/>
    <cellStyle name="T_DSKH Tbay Milk , Yomilk CK 2 Vu Thi Hanh_KHO BAC NHA NUOC TIEN GIANG 4" xfId="29516"/>
    <cellStyle name="T_DSKH Tbay Milk , Yomilk CK 2 Vu Thi Hanh_KHO BAC NHA NUOC TIEN GIANG 4 2" xfId="29517"/>
    <cellStyle name="T_DSKH Tbay Milk , Yomilk CK 2 Vu Thi Hanh_KHO BAC NHA NUOC TIEN GIANG 4 2 2" xfId="29518"/>
    <cellStyle name="T_DSKH Tbay Milk , Yomilk CK 2 Vu Thi Hanh_KHO BAC NHA NUOC TIEN GIANG 4 2 3" xfId="29519"/>
    <cellStyle name="T_DSKH Tbay Milk , Yomilk CK 2 Vu Thi Hanh_KHO BAC NHA NUOC TIEN GIANG 4 3" xfId="29520"/>
    <cellStyle name="T_DSKH Tbay Milk , Yomilk CK 2 Vu Thi Hanh_KHO BAC NHA NUOC TIEN GIANG 4 4" xfId="29521"/>
    <cellStyle name="T_DSKH Tbay Milk , Yomilk CK 2 Vu Thi Hanh_KHO BAC NHA NUOC TIEN GIANG 4 5" xfId="29522"/>
    <cellStyle name="T_DSKH Tbay Milk , Yomilk CK 2 Vu Thi Hanh_KHO BAC NHA NUOC TIEN GIANG 5" xfId="29523"/>
    <cellStyle name="T_DSKH Tbay Milk , Yomilk CK 2 Vu Thi Hanh_KHO BAC NHA NUOC TIEN GIANG 5 2" xfId="29524"/>
    <cellStyle name="T_DSKH Tbay Milk , Yomilk CK 2 Vu Thi Hanh_KHO BAC NHA NUOC TIEN GIANG 5 2 2" xfId="29525"/>
    <cellStyle name="T_DSKH Tbay Milk , Yomilk CK 2 Vu Thi Hanh_KHO BAC NHA NUOC TIEN GIANG 5 2 3" xfId="29526"/>
    <cellStyle name="T_DSKH Tbay Milk , Yomilk CK 2 Vu Thi Hanh_KHO BAC NHA NUOC TIEN GIANG 5 3" xfId="29527"/>
    <cellStyle name="T_DSKH Tbay Milk , Yomilk CK 2 Vu Thi Hanh_KHO BAC NHA NUOC TIEN GIANG 5 4" xfId="29528"/>
    <cellStyle name="T_DSKH Tbay Milk , Yomilk CK 2 Vu Thi Hanh_KHO BAC NHA NUOC TIEN GIANG 5 5" xfId="29529"/>
    <cellStyle name="T_DSKH Tbay Milk , Yomilk CK 2 Vu Thi Hanh_KHO BAC NHA NUOC TIEN GIANG 6" xfId="29530"/>
    <cellStyle name="T_DSKH Tbay Milk , Yomilk CK 2 Vu Thi Hanh_KHO BAC NHA NUOC TIEN GIANG 6 2" xfId="29531"/>
    <cellStyle name="T_DSKH Tbay Milk , Yomilk CK 2 Vu Thi Hanh_KHO BAC NHA NUOC TIEN GIANG 6 2 2" xfId="29532"/>
    <cellStyle name="T_DSKH Tbay Milk , Yomilk CK 2 Vu Thi Hanh_KHO BAC NHA NUOC TIEN GIANG 6 2 3" xfId="29533"/>
    <cellStyle name="T_DSKH Tbay Milk , Yomilk CK 2 Vu Thi Hanh_KHO BAC NHA NUOC TIEN GIANG 6 3" xfId="29534"/>
    <cellStyle name="T_DSKH Tbay Milk , Yomilk CK 2 Vu Thi Hanh_KHO BAC NHA NUOC TIEN GIANG 6 4" xfId="29535"/>
    <cellStyle name="T_DSKH Tbay Milk , Yomilk CK 2 Vu Thi Hanh_KHO BAC NHA NUOC TIEN GIANG 6 5" xfId="29536"/>
    <cellStyle name="T_DSKH Tbay Milk , Yomilk CK 2 Vu Thi Hanh_KHO BAC NHA NUOC TIEN GIANG 7" xfId="29537"/>
    <cellStyle name="T_DSKH Tbay Milk , Yomilk CK 2 Vu Thi Hanh_KHO BAC NHA NUOC TIEN GIANG 7 2" xfId="29538"/>
    <cellStyle name="T_DSKH Tbay Milk , Yomilk CK 2 Vu Thi Hanh_KHO BAC NHA NUOC TIEN GIANG 7 3" xfId="29539"/>
    <cellStyle name="T_DSKH Tbay Milk , Yomilk CK 2 Vu Thi Hanh_KHO BAC NHA NUOC TIEN GIANG 7 4" xfId="29540"/>
    <cellStyle name="T_DSKH Tbay Milk , Yomilk CK 2 Vu Thi Hanh_KHO BAC NHA NUOC TIEN GIANG 8" xfId="29541"/>
    <cellStyle name="T_DSKH Tbay Milk , Yomilk CK 2 Vu Thi Hanh_KHO BAC NHA NUOC TIEN GIANG 8 2" xfId="29542"/>
    <cellStyle name="T_DSKH Tbay Milk , Yomilk CK 2 Vu Thi Hanh_KHO BAC NHA NUOC TIEN GIANG 8 3" xfId="29543"/>
    <cellStyle name="T_DSKH Tbay Milk , Yomilk CK 2 Vu Thi Hanh_KHO BAC NHA NUOC TIEN GIANG 8 4" xfId="29544"/>
    <cellStyle name="T_DSKH Tbay Milk , Yomilk CK 2 Vu Thi Hanh_KHO BAC NHA NUOC TIEN GIANG 9" xfId="29545"/>
    <cellStyle name="T_DSKH Tbay Milk , Yomilk CK 2 Vu Thi Hanh_KHO BAC NHA NUOC TIEN GIANG 9 2" xfId="29546"/>
    <cellStyle name="T_DSKH Tbay Milk , Yomilk CK 2 Vu Thi Hanh_KLCX" xfId="29451"/>
    <cellStyle name="T_DSKH Tbay Milk , Yomilk CK 2 Vu Thi Hanh_KLCX 10" xfId="29452"/>
    <cellStyle name="T_DSKH Tbay Milk , Yomilk CK 2 Vu Thi Hanh_KLCX 11" xfId="29453"/>
    <cellStyle name="T_DSKH Tbay Milk , Yomilk CK 2 Vu Thi Hanh_KLCX 2" xfId="29454"/>
    <cellStyle name="T_DSKH Tbay Milk , Yomilk CK 2 Vu Thi Hanh_KLCX 2 2" xfId="29455"/>
    <cellStyle name="T_DSKH Tbay Milk , Yomilk CK 2 Vu Thi Hanh_KLCX 2 2 2" xfId="29456"/>
    <cellStyle name="T_DSKH Tbay Milk , Yomilk CK 2 Vu Thi Hanh_KLCX 2 2 3" xfId="29457"/>
    <cellStyle name="T_DSKH Tbay Milk , Yomilk CK 2 Vu Thi Hanh_KLCX 2 3" xfId="29458"/>
    <cellStyle name="T_DSKH Tbay Milk , Yomilk CK 2 Vu Thi Hanh_KLCX 2 4" xfId="29459"/>
    <cellStyle name="T_DSKH Tbay Milk , Yomilk CK 2 Vu Thi Hanh_KLCX 2 5" xfId="29460"/>
    <cellStyle name="T_DSKH Tbay Milk , Yomilk CK 2 Vu Thi Hanh_KLCX 3" xfId="29461"/>
    <cellStyle name="T_DSKH Tbay Milk , Yomilk CK 2 Vu Thi Hanh_KLCX 3 2" xfId="29462"/>
    <cellStyle name="T_DSKH Tbay Milk , Yomilk CK 2 Vu Thi Hanh_KLCX 3 2 2" xfId="29463"/>
    <cellStyle name="T_DSKH Tbay Milk , Yomilk CK 2 Vu Thi Hanh_KLCX 3 2 3" xfId="29464"/>
    <cellStyle name="T_DSKH Tbay Milk , Yomilk CK 2 Vu Thi Hanh_KLCX 3 3" xfId="29465"/>
    <cellStyle name="T_DSKH Tbay Milk , Yomilk CK 2 Vu Thi Hanh_KLCX 3 4" xfId="29466"/>
    <cellStyle name="T_DSKH Tbay Milk , Yomilk CK 2 Vu Thi Hanh_KLCX 3 5" xfId="29467"/>
    <cellStyle name="T_DSKH Tbay Milk , Yomilk CK 2 Vu Thi Hanh_KLCX 4" xfId="29468"/>
    <cellStyle name="T_DSKH Tbay Milk , Yomilk CK 2 Vu Thi Hanh_KLCX 4 2" xfId="29469"/>
    <cellStyle name="T_DSKH Tbay Milk , Yomilk CK 2 Vu Thi Hanh_KLCX 4 2 2" xfId="29470"/>
    <cellStyle name="T_DSKH Tbay Milk , Yomilk CK 2 Vu Thi Hanh_KLCX 4 2 3" xfId="29471"/>
    <cellStyle name="T_DSKH Tbay Milk , Yomilk CK 2 Vu Thi Hanh_KLCX 4 3" xfId="29472"/>
    <cellStyle name="T_DSKH Tbay Milk , Yomilk CK 2 Vu Thi Hanh_KLCX 4 4" xfId="29473"/>
    <cellStyle name="T_DSKH Tbay Milk , Yomilk CK 2 Vu Thi Hanh_KLCX 4 5" xfId="29474"/>
    <cellStyle name="T_DSKH Tbay Milk , Yomilk CK 2 Vu Thi Hanh_KLCX 5" xfId="29475"/>
    <cellStyle name="T_DSKH Tbay Milk , Yomilk CK 2 Vu Thi Hanh_KLCX 5 2" xfId="29476"/>
    <cellStyle name="T_DSKH Tbay Milk , Yomilk CK 2 Vu Thi Hanh_KLCX 5 2 2" xfId="29477"/>
    <cellStyle name="T_DSKH Tbay Milk , Yomilk CK 2 Vu Thi Hanh_KLCX 5 2 3" xfId="29478"/>
    <cellStyle name="T_DSKH Tbay Milk , Yomilk CK 2 Vu Thi Hanh_KLCX 5 3" xfId="29479"/>
    <cellStyle name="T_DSKH Tbay Milk , Yomilk CK 2 Vu Thi Hanh_KLCX 5 4" xfId="29480"/>
    <cellStyle name="T_DSKH Tbay Milk , Yomilk CK 2 Vu Thi Hanh_KLCX 5 5" xfId="29481"/>
    <cellStyle name="T_DSKH Tbay Milk , Yomilk CK 2 Vu Thi Hanh_KLCX 6" xfId="29482"/>
    <cellStyle name="T_DSKH Tbay Milk , Yomilk CK 2 Vu Thi Hanh_KLCX 6 2" xfId="29483"/>
    <cellStyle name="T_DSKH Tbay Milk , Yomilk CK 2 Vu Thi Hanh_KLCX 6 2 2" xfId="29484"/>
    <cellStyle name="T_DSKH Tbay Milk , Yomilk CK 2 Vu Thi Hanh_KLCX 6 2 3" xfId="29485"/>
    <cellStyle name="T_DSKH Tbay Milk , Yomilk CK 2 Vu Thi Hanh_KLCX 6 3" xfId="29486"/>
    <cellStyle name="T_DSKH Tbay Milk , Yomilk CK 2 Vu Thi Hanh_KLCX 6 4" xfId="29487"/>
    <cellStyle name="T_DSKH Tbay Milk , Yomilk CK 2 Vu Thi Hanh_KLCX 6 5" xfId="29488"/>
    <cellStyle name="T_DSKH Tbay Milk , Yomilk CK 2 Vu Thi Hanh_KLCX 7" xfId="29489"/>
    <cellStyle name="T_DSKH Tbay Milk , Yomilk CK 2 Vu Thi Hanh_KLCX 7 2" xfId="29490"/>
    <cellStyle name="T_DSKH Tbay Milk , Yomilk CK 2 Vu Thi Hanh_KLCX 7 3" xfId="29491"/>
    <cellStyle name="T_DSKH Tbay Milk , Yomilk CK 2 Vu Thi Hanh_KLCX 7 4" xfId="29492"/>
    <cellStyle name="T_DSKH Tbay Milk , Yomilk CK 2 Vu Thi Hanh_KLCX 8" xfId="29493"/>
    <cellStyle name="T_DSKH Tbay Milk , Yomilk CK 2 Vu Thi Hanh_KLCX 8 2" xfId="29494"/>
    <cellStyle name="T_DSKH Tbay Milk , Yomilk CK 2 Vu Thi Hanh_KLCX 8 3" xfId="29495"/>
    <cellStyle name="T_DSKH Tbay Milk , Yomilk CK 2 Vu Thi Hanh_KLCX 8 4" xfId="29496"/>
    <cellStyle name="T_DSKH Tbay Milk , Yomilk CK 2 Vu Thi Hanh_KLCX 9" xfId="29497"/>
    <cellStyle name="T_DSKH Tbay Milk , Yomilk CK 2 Vu Thi Hanh_KLCX 9 2" xfId="29498"/>
    <cellStyle name="T_DSKH Tbay Milk , Yomilk CK 2 Vu Thi Hanh_NHCSXH HUYEN VINH LOI" xfId="29547"/>
    <cellStyle name="T_DSKH Tbay Milk , Yomilk CK 2 Vu Thi Hanh_NHCSXH HUYEN VINH LOI 10" xfId="29548"/>
    <cellStyle name="T_DSKH Tbay Milk , Yomilk CK 2 Vu Thi Hanh_NHCSXH HUYEN VINH LOI 11" xfId="29549"/>
    <cellStyle name="T_DSKH Tbay Milk , Yomilk CK 2 Vu Thi Hanh_NHCSXH HUYEN VINH LOI 2" xfId="29550"/>
    <cellStyle name="T_DSKH Tbay Milk , Yomilk CK 2 Vu Thi Hanh_NHCSXH HUYEN VINH LOI 2 2" xfId="29551"/>
    <cellStyle name="T_DSKH Tbay Milk , Yomilk CK 2 Vu Thi Hanh_NHCSXH HUYEN VINH LOI 2 2 2" xfId="29552"/>
    <cellStyle name="T_DSKH Tbay Milk , Yomilk CK 2 Vu Thi Hanh_NHCSXH HUYEN VINH LOI 2 2 3" xfId="29553"/>
    <cellStyle name="T_DSKH Tbay Milk , Yomilk CK 2 Vu Thi Hanh_NHCSXH HUYEN VINH LOI 2 3" xfId="29554"/>
    <cellStyle name="T_DSKH Tbay Milk , Yomilk CK 2 Vu Thi Hanh_NHCSXH HUYEN VINH LOI 2 4" xfId="29555"/>
    <cellStyle name="T_DSKH Tbay Milk , Yomilk CK 2 Vu Thi Hanh_NHCSXH HUYEN VINH LOI 2 5" xfId="29556"/>
    <cellStyle name="T_DSKH Tbay Milk , Yomilk CK 2 Vu Thi Hanh_NHCSXH HUYEN VINH LOI 3" xfId="29557"/>
    <cellStyle name="T_DSKH Tbay Milk , Yomilk CK 2 Vu Thi Hanh_NHCSXH HUYEN VINH LOI 3 2" xfId="29558"/>
    <cellStyle name="T_DSKH Tbay Milk , Yomilk CK 2 Vu Thi Hanh_NHCSXH HUYEN VINH LOI 3 2 2" xfId="29559"/>
    <cellStyle name="T_DSKH Tbay Milk , Yomilk CK 2 Vu Thi Hanh_NHCSXH HUYEN VINH LOI 3 2 3" xfId="29560"/>
    <cellStyle name="T_DSKH Tbay Milk , Yomilk CK 2 Vu Thi Hanh_NHCSXH HUYEN VINH LOI 3 3" xfId="29561"/>
    <cellStyle name="T_DSKH Tbay Milk , Yomilk CK 2 Vu Thi Hanh_NHCSXH HUYEN VINH LOI 3 4" xfId="29562"/>
    <cellStyle name="T_DSKH Tbay Milk , Yomilk CK 2 Vu Thi Hanh_NHCSXH HUYEN VINH LOI 3 5" xfId="29563"/>
    <cellStyle name="T_DSKH Tbay Milk , Yomilk CK 2 Vu Thi Hanh_NHCSXH HUYEN VINH LOI 4" xfId="29564"/>
    <cellStyle name="T_DSKH Tbay Milk , Yomilk CK 2 Vu Thi Hanh_NHCSXH HUYEN VINH LOI 4 2" xfId="29565"/>
    <cellStyle name="T_DSKH Tbay Milk , Yomilk CK 2 Vu Thi Hanh_NHCSXH HUYEN VINH LOI 4 2 2" xfId="29566"/>
    <cellStyle name="T_DSKH Tbay Milk , Yomilk CK 2 Vu Thi Hanh_NHCSXH HUYEN VINH LOI 4 2 3" xfId="29567"/>
    <cellStyle name="T_DSKH Tbay Milk , Yomilk CK 2 Vu Thi Hanh_NHCSXH HUYEN VINH LOI 4 3" xfId="29568"/>
    <cellStyle name="T_DSKH Tbay Milk , Yomilk CK 2 Vu Thi Hanh_NHCSXH HUYEN VINH LOI 4 4" xfId="29569"/>
    <cellStyle name="T_DSKH Tbay Milk , Yomilk CK 2 Vu Thi Hanh_NHCSXH HUYEN VINH LOI 4 5" xfId="29570"/>
    <cellStyle name="T_DSKH Tbay Milk , Yomilk CK 2 Vu Thi Hanh_NHCSXH HUYEN VINH LOI 5" xfId="29571"/>
    <cellStyle name="T_DSKH Tbay Milk , Yomilk CK 2 Vu Thi Hanh_NHCSXH HUYEN VINH LOI 5 2" xfId="29572"/>
    <cellStyle name="T_DSKH Tbay Milk , Yomilk CK 2 Vu Thi Hanh_NHCSXH HUYEN VINH LOI 5 2 2" xfId="29573"/>
    <cellStyle name="T_DSKH Tbay Milk , Yomilk CK 2 Vu Thi Hanh_NHCSXH HUYEN VINH LOI 5 2 3" xfId="29574"/>
    <cellStyle name="T_DSKH Tbay Milk , Yomilk CK 2 Vu Thi Hanh_NHCSXH HUYEN VINH LOI 5 3" xfId="29575"/>
    <cellStyle name="T_DSKH Tbay Milk , Yomilk CK 2 Vu Thi Hanh_NHCSXH HUYEN VINH LOI 5 4" xfId="29576"/>
    <cellStyle name="T_DSKH Tbay Milk , Yomilk CK 2 Vu Thi Hanh_NHCSXH HUYEN VINH LOI 5 5" xfId="29577"/>
    <cellStyle name="T_DSKH Tbay Milk , Yomilk CK 2 Vu Thi Hanh_NHCSXH HUYEN VINH LOI 6" xfId="29578"/>
    <cellStyle name="T_DSKH Tbay Milk , Yomilk CK 2 Vu Thi Hanh_NHCSXH HUYEN VINH LOI 6 2" xfId="29579"/>
    <cellStyle name="T_DSKH Tbay Milk , Yomilk CK 2 Vu Thi Hanh_NHCSXH HUYEN VINH LOI 6 2 2" xfId="29580"/>
    <cellStyle name="T_DSKH Tbay Milk , Yomilk CK 2 Vu Thi Hanh_NHCSXH HUYEN VINH LOI 6 2 3" xfId="29581"/>
    <cellStyle name="T_DSKH Tbay Milk , Yomilk CK 2 Vu Thi Hanh_NHCSXH HUYEN VINH LOI 6 3" xfId="29582"/>
    <cellStyle name="T_DSKH Tbay Milk , Yomilk CK 2 Vu Thi Hanh_NHCSXH HUYEN VINH LOI 6 4" xfId="29583"/>
    <cellStyle name="T_DSKH Tbay Milk , Yomilk CK 2 Vu Thi Hanh_NHCSXH HUYEN VINH LOI 6 5" xfId="29584"/>
    <cellStyle name="T_DSKH Tbay Milk , Yomilk CK 2 Vu Thi Hanh_NHCSXH HUYEN VINH LOI 7" xfId="29585"/>
    <cellStyle name="T_DSKH Tbay Milk , Yomilk CK 2 Vu Thi Hanh_NHCSXH HUYEN VINH LOI 7 2" xfId="29586"/>
    <cellStyle name="T_DSKH Tbay Milk , Yomilk CK 2 Vu Thi Hanh_NHCSXH HUYEN VINH LOI 7 3" xfId="29587"/>
    <cellStyle name="T_DSKH Tbay Milk , Yomilk CK 2 Vu Thi Hanh_NHCSXH HUYEN VINH LOI 7 4" xfId="29588"/>
    <cellStyle name="T_DSKH Tbay Milk , Yomilk CK 2 Vu Thi Hanh_NHCSXH HUYEN VINH LOI 8" xfId="29589"/>
    <cellStyle name="T_DSKH Tbay Milk , Yomilk CK 2 Vu Thi Hanh_NHCSXH HUYEN VINH LOI 8 2" xfId="29590"/>
    <cellStyle name="T_DSKH Tbay Milk , Yomilk CK 2 Vu Thi Hanh_NHCSXH HUYEN VINH LOI 8 3" xfId="29591"/>
    <cellStyle name="T_DSKH Tbay Milk , Yomilk CK 2 Vu Thi Hanh_NHCSXH HUYEN VINH LOI 8 4" xfId="29592"/>
    <cellStyle name="T_DSKH Tbay Milk , Yomilk CK 2 Vu Thi Hanh_NHCSXH HUYEN VINH LOI 9" xfId="29593"/>
    <cellStyle name="T_DSKH Tbay Milk , Yomilk CK 2 Vu Thi Hanh_NHCSXH HUYEN VINH LOI 9 2" xfId="29594"/>
    <cellStyle name="T_DSKH Tbay Milk , Yomilk CK 2 Vu Thi Hanh_PTVT CX" xfId="29595"/>
    <cellStyle name="T_DSKH Tbay Milk , Yomilk CK 2 Vu Thi Hanh_PTVT CX 10" xfId="29596"/>
    <cellStyle name="T_DSKH Tbay Milk , Yomilk CK 2 Vu Thi Hanh_PTVT CX 11" xfId="29597"/>
    <cellStyle name="T_DSKH Tbay Milk , Yomilk CK 2 Vu Thi Hanh_PTVT CX 2" xfId="29598"/>
    <cellStyle name="T_DSKH Tbay Milk , Yomilk CK 2 Vu Thi Hanh_PTVT CX 2 2" xfId="29599"/>
    <cellStyle name="T_DSKH Tbay Milk , Yomilk CK 2 Vu Thi Hanh_PTVT CX 2 2 2" xfId="29600"/>
    <cellStyle name="T_DSKH Tbay Milk , Yomilk CK 2 Vu Thi Hanh_PTVT CX 2 2 3" xfId="29601"/>
    <cellStyle name="T_DSKH Tbay Milk , Yomilk CK 2 Vu Thi Hanh_PTVT CX 2 3" xfId="29602"/>
    <cellStyle name="T_DSKH Tbay Milk , Yomilk CK 2 Vu Thi Hanh_PTVT CX 2 4" xfId="29603"/>
    <cellStyle name="T_DSKH Tbay Milk , Yomilk CK 2 Vu Thi Hanh_PTVT CX 2 5" xfId="29604"/>
    <cellStyle name="T_DSKH Tbay Milk , Yomilk CK 2 Vu Thi Hanh_PTVT CX 3" xfId="29605"/>
    <cellStyle name="T_DSKH Tbay Milk , Yomilk CK 2 Vu Thi Hanh_PTVT CX 3 2" xfId="29606"/>
    <cellStyle name="T_DSKH Tbay Milk , Yomilk CK 2 Vu Thi Hanh_PTVT CX 3 2 2" xfId="29607"/>
    <cellStyle name="T_DSKH Tbay Milk , Yomilk CK 2 Vu Thi Hanh_PTVT CX 3 2 3" xfId="29608"/>
    <cellStyle name="T_DSKH Tbay Milk , Yomilk CK 2 Vu Thi Hanh_PTVT CX 3 3" xfId="29609"/>
    <cellStyle name="T_DSKH Tbay Milk , Yomilk CK 2 Vu Thi Hanh_PTVT CX 3 4" xfId="29610"/>
    <cellStyle name="T_DSKH Tbay Milk , Yomilk CK 2 Vu Thi Hanh_PTVT CX 3 5" xfId="29611"/>
    <cellStyle name="T_DSKH Tbay Milk , Yomilk CK 2 Vu Thi Hanh_PTVT CX 4" xfId="29612"/>
    <cellStyle name="T_DSKH Tbay Milk , Yomilk CK 2 Vu Thi Hanh_PTVT CX 4 2" xfId="29613"/>
    <cellStyle name="T_DSKH Tbay Milk , Yomilk CK 2 Vu Thi Hanh_PTVT CX 4 2 2" xfId="29614"/>
    <cellStyle name="T_DSKH Tbay Milk , Yomilk CK 2 Vu Thi Hanh_PTVT CX 4 2 3" xfId="29615"/>
    <cellStyle name="T_DSKH Tbay Milk , Yomilk CK 2 Vu Thi Hanh_PTVT CX 4 3" xfId="29616"/>
    <cellStyle name="T_DSKH Tbay Milk , Yomilk CK 2 Vu Thi Hanh_PTVT CX 4 4" xfId="29617"/>
    <cellStyle name="T_DSKH Tbay Milk , Yomilk CK 2 Vu Thi Hanh_PTVT CX 4 5" xfId="29618"/>
    <cellStyle name="T_DSKH Tbay Milk , Yomilk CK 2 Vu Thi Hanh_PTVT CX 5" xfId="29619"/>
    <cellStyle name="T_DSKH Tbay Milk , Yomilk CK 2 Vu Thi Hanh_PTVT CX 5 2" xfId="29620"/>
    <cellStyle name="T_DSKH Tbay Milk , Yomilk CK 2 Vu Thi Hanh_PTVT CX 5 2 2" xfId="29621"/>
    <cellStyle name="T_DSKH Tbay Milk , Yomilk CK 2 Vu Thi Hanh_PTVT CX 5 2 3" xfId="29622"/>
    <cellStyle name="T_DSKH Tbay Milk , Yomilk CK 2 Vu Thi Hanh_PTVT CX 5 3" xfId="29623"/>
    <cellStyle name="T_DSKH Tbay Milk , Yomilk CK 2 Vu Thi Hanh_PTVT CX 5 4" xfId="29624"/>
    <cellStyle name="T_DSKH Tbay Milk , Yomilk CK 2 Vu Thi Hanh_PTVT CX 5 5" xfId="29625"/>
    <cellStyle name="T_DSKH Tbay Milk , Yomilk CK 2 Vu Thi Hanh_PTVT CX 6" xfId="29626"/>
    <cellStyle name="T_DSKH Tbay Milk , Yomilk CK 2 Vu Thi Hanh_PTVT CX 6 2" xfId="29627"/>
    <cellStyle name="T_DSKH Tbay Milk , Yomilk CK 2 Vu Thi Hanh_PTVT CX 6 2 2" xfId="29628"/>
    <cellStyle name="T_DSKH Tbay Milk , Yomilk CK 2 Vu Thi Hanh_PTVT CX 6 2 3" xfId="29629"/>
    <cellStyle name="T_DSKH Tbay Milk , Yomilk CK 2 Vu Thi Hanh_PTVT CX 6 3" xfId="29630"/>
    <cellStyle name="T_DSKH Tbay Milk , Yomilk CK 2 Vu Thi Hanh_PTVT CX 6 4" xfId="29631"/>
    <cellStyle name="T_DSKH Tbay Milk , Yomilk CK 2 Vu Thi Hanh_PTVT CX 6 5" xfId="29632"/>
    <cellStyle name="T_DSKH Tbay Milk , Yomilk CK 2 Vu Thi Hanh_PTVT CX 7" xfId="29633"/>
    <cellStyle name="T_DSKH Tbay Milk , Yomilk CK 2 Vu Thi Hanh_PTVT CX 7 2" xfId="29634"/>
    <cellStyle name="T_DSKH Tbay Milk , Yomilk CK 2 Vu Thi Hanh_PTVT CX 7 3" xfId="29635"/>
    <cellStyle name="T_DSKH Tbay Milk , Yomilk CK 2 Vu Thi Hanh_PTVT CX 7 4" xfId="29636"/>
    <cellStyle name="T_DSKH Tbay Milk , Yomilk CK 2 Vu Thi Hanh_PTVT CX 8" xfId="29637"/>
    <cellStyle name="T_DSKH Tbay Milk , Yomilk CK 2 Vu Thi Hanh_PTVT CX 8 2" xfId="29638"/>
    <cellStyle name="T_DSKH Tbay Milk , Yomilk CK 2 Vu Thi Hanh_PTVT CX 8 3" xfId="29639"/>
    <cellStyle name="T_DSKH Tbay Milk , Yomilk CK 2 Vu Thi Hanh_PTVT CX 8 4" xfId="29640"/>
    <cellStyle name="T_DSKH Tbay Milk , Yomilk CK 2 Vu Thi Hanh_PTVT CX 9" xfId="29641"/>
    <cellStyle name="T_DSKH Tbay Milk , Yomilk CK 2 Vu Thi Hanh_PTVT CX 9 2" xfId="29642"/>
    <cellStyle name="T_DSKH Tbay Milk , Yomilk CK 2 Vu Thi Hanh_thiet bi tao dan" xfId="29739"/>
    <cellStyle name="T_DSKH Tbay Milk , Yomilk CK 2 Vu Thi Hanh_thiet bi tao dan 10" xfId="29740"/>
    <cellStyle name="T_DSKH Tbay Milk , Yomilk CK 2 Vu Thi Hanh_thiet bi tao dan 11" xfId="29741"/>
    <cellStyle name="T_DSKH Tbay Milk , Yomilk CK 2 Vu Thi Hanh_thiet bi tao dan 2" xfId="29742"/>
    <cellStyle name="T_DSKH Tbay Milk , Yomilk CK 2 Vu Thi Hanh_thiet bi tao dan 2 2" xfId="29743"/>
    <cellStyle name="T_DSKH Tbay Milk , Yomilk CK 2 Vu Thi Hanh_thiet bi tao dan 2 2 2" xfId="29744"/>
    <cellStyle name="T_DSKH Tbay Milk , Yomilk CK 2 Vu Thi Hanh_thiet bi tao dan 2 2 3" xfId="29745"/>
    <cellStyle name="T_DSKH Tbay Milk , Yomilk CK 2 Vu Thi Hanh_thiet bi tao dan 2 3" xfId="29746"/>
    <cellStyle name="T_DSKH Tbay Milk , Yomilk CK 2 Vu Thi Hanh_thiet bi tao dan 2 4" xfId="29747"/>
    <cellStyle name="T_DSKH Tbay Milk , Yomilk CK 2 Vu Thi Hanh_thiet bi tao dan 2 5" xfId="29748"/>
    <cellStyle name="T_DSKH Tbay Milk , Yomilk CK 2 Vu Thi Hanh_thiet bi tao dan 3" xfId="29749"/>
    <cellStyle name="T_DSKH Tbay Milk , Yomilk CK 2 Vu Thi Hanh_thiet bi tao dan 3 2" xfId="29750"/>
    <cellStyle name="T_DSKH Tbay Milk , Yomilk CK 2 Vu Thi Hanh_thiet bi tao dan 3 2 2" xfId="29751"/>
    <cellStyle name="T_DSKH Tbay Milk , Yomilk CK 2 Vu Thi Hanh_thiet bi tao dan 3 2 3" xfId="29752"/>
    <cellStyle name="T_DSKH Tbay Milk , Yomilk CK 2 Vu Thi Hanh_thiet bi tao dan 3 3" xfId="29753"/>
    <cellStyle name="T_DSKH Tbay Milk , Yomilk CK 2 Vu Thi Hanh_thiet bi tao dan 3 4" xfId="29754"/>
    <cellStyle name="T_DSKH Tbay Milk , Yomilk CK 2 Vu Thi Hanh_thiet bi tao dan 3 5" xfId="29755"/>
    <cellStyle name="T_DSKH Tbay Milk , Yomilk CK 2 Vu Thi Hanh_thiet bi tao dan 4" xfId="29756"/>
    <cellStyle name="T_DSKH Tbay Milk , Yomilk CK 2 Vu Thi Hanh_thiet bi tao dan 4 2" xfId="29757"/>
    <cellStyle name="T_DSKH Tbay Milk , Yomilk CK 2 Vu Thi Hanh_thiet bi tao dan 4 2 2" xfId="29758"/>
    <cellStyle name="T_DSKH Tbay Milk , Yomilk CK 2 Vu Thi Hanh_thiet bi tao dan 4 2 3" xfId="29759"/>
    <cellStyle name="T_DSKH Tbay Milk , Yomilk CK 2 Vu Thi Hanh_thiet bi tao dan 4 3" xfId="29760"/>
    <cellStyle name="T_DSKH Tbay Milk , Yomilk CK 2 Vu Thi Hanh_thiet bi tao dan 4 4" xfId="29761"/>
    <cellStyle name="T_DSKH Tbay Milk , Yomilk CK 2 Vu Thi Hanh_thiet bi tao dan 4 5" xfId="29762"/>
    <cellStyle name="T_DSKH Tbay Milk , Yomilk CK 2 Vu Thi Hanh_thiet bi tao dan 5" xfId="29763"/>
    <cellStyle name="T_DSKH Tbay Milk , Yomilk CK 2 Vu Thi Hanh_thiet bi tao dan 5 2" xfId="29764"/>
    <cellStyle name="T_DSKH Tbay Milk , Yomilk CK 2 Vu Thi Hanh_thiet bi tao dan 5 2 2" xfId="29765"/>
    <cellStyle name="T_DSKH Tbay Milk , Yomilk CK 2 Vu Thi Hanh_thiet bi tao dan 5 2 3" xfId="29766"/>
    <cellStyle name="T_DSKH Tbay Milk , Yomilk CK 2 Vu Thi Hanh_thiet bi tao dan 5 3" xfId="29767"/>
    <cellStyle name="T_DSKH Tbay Milk , Yomilk CK 2 Vu Thi Hanh_thiet bi tao dan 5 4" xfId="29768"/>
    <cellStyle name="T_DSKH Tbay Milk , Yomilk CK 2 Vu Thi Hanh_thiet bi tao dan 5 5" xfId="29769"/>
    <cellStyle name="T_DSKH Tbay Milk , Yomilk CK 2 Vu Thi Hanh_thiet bi tao dan 6" xfId="29770"/>
    <cellStyle name="T_DSKH Tbay Milk , Yomilk CK 2 Vu Thi Hanh_thiet bi tao dan 6 2" xfId="29771"/>
    <cellStyle name="T_DSKH Tbay Milk , Yomilk CK 2 Vu Thi Hanh_thiet bi tao dan 6 2 2" xfId="29772"/>
    <cellStyle name="T_DSKH Tbay Milk , Yomilk CK 2 Vu Thi Hanh_thiet bi tao dan 6 2 3" xfId="29773"/>
    <cellStyle name="T_DSKH Tbay Milk , Yomilk CK 2 Vu Thi Hanh_thiet bi tao dan 6 3" xfId="29774"/>
    <cellStyle name="T_DSKH Tbay Milk , Yomilk CK 2 Vu Thi Hanh_thiet bi tao dan 6 4" xfId="29775"/>
    <cellStyle name="T_DSKH Tbay Milk , Yomilk CK 2 Vu Thi Hanh_thiet bi tao dan 6 5" xfId="29776"/>
    <cellStyle name="T_DSKH Tbay Milk , Yomilk CK 2 Vu Thi Hanh_thiet bi tao dan 7" xfId="29777"/>
    <cellStyle name="T_DSKH Tbay Milk , Yomilk CK 2 Vu Thi Hanh_thiet bi tao dan 7 2" xfId="29778"/>
    <cellStyle name="T_DSKH Tbay Milk , Yomilk CK 2 Vu Thi Hanh_thiet bi tao dan 7 3" xfId="29779"/>
    <cellStyle name="T_DSKH Tbay Milk , Yomilk CK 2 Vu Thi Hanh_thiet bi tao dan 7 4" xfId="29780"/>
    <cellStyle name="T_DSKH Tbay Milk , Yomilk CK 2 Vu Thi Hanh_thiet bi tao dan 8" xfId="29781"/>
    <cellStyle name="T_DSKH Tbay Milk , Yomilk CK 2 Vu Thi Hanh_thiet bi tao dan 8 2" xfId="29782"/>
    <cellStyle name="T_DSKH Tbay Milk , Yomilk CK 2 Vu Thi Hanh_thiet bi tao dan 8 3" xfId="29783"/>
    <cellStyle name="T_DSKH Tbay Milk , Yomilk CK 2 Vu Thi Hanh_thiet bi tao dan 8 4" xfId="29784"/>
    <cellStyle name="T_DSKH Tbay Milk , Yomilk CK 2 Vu Thi Hanh_thiet bi tao dan 9" xfId="29785"/>
    <cellStyle name="T_DSKH Tbay Milk , Yomilk CK 2 Vu Thi Hanh_thiet bi tao dan 9 2" xfId="29786"/>
    <cellStyle name="T_DSKH Tbay Milk , Yomilk CK 2 Vu Thi Hanh_TONG DU TOAN CV TAO DAN" xfId="29643"/>
    <cellStyle name="T_DSKH Tbay Milk , Yomilk CK 2 Vu Thi Hanh_TONG DU TOAN CV TAO DAN 10" xfId="29644"/>
    <cellStyle name="T_DSKH Tbay Milk , Yomilk CK 2 Vu Thi Hanh_TONG DU TOAN CV TAO DAN 11" xfId="29645"/>
    <cellStyle name="T_DSKH Tbay Milk , Yomilk CK 2 Vu Thi Hanh_TONG DU TOAN CV TAO DAN 2" xfId="29646"/>
    <cellStyle name="T_DSKH Tbay Milk , Yomilk CK 2 Vu Thi Hanh_TONG DU TOAN CV TAO DAN 2 2" xfId="29647"/>
    <cellStyle name="T_DSKH Tbay Milk , Yomilk CK 2 Vu Thi Hanh_TONG DU TOAN CV TAO DAN 2 2 2" xfId="29648"/>
    <cellStyle name="T_DSKH Tbay Milk , Yomilk CK 2 Vu Thi Hanh_TONG DU TOAN CV TAO DAN 2 2 3" xfId="29649"/>
    <cellStyle name="T_DSKH Tbay Milk , Yomilk CK 2 Vu Thi Hanh_TONG DU TOAN CV TAO DAN 2 3" xfId="29650"/>
    <cellStyle name="T_DSKH Tbay Milk , Yomilk CK 2 Vu Thi Hanh_TONG DU TOAN CV TAO DAN 2 4" xfId="29651"/>
    <cellStyle name="T_DSKH Tbay Milk , Yomilk CK 2 Vu Thi Hanh_TONG DU TOAN CV TAO DAN 2 5" xfId="29652"/>
    <cellStyle name="T_DSKH Tbay Milk , Yomilk CK 2 Vu Thi Hanh_TONG DU TOAN CV TAO DAN 3" xfId="29653"/>
    <cellStyle name="T_DSKH Tbay Milk , Yomilk CK 2 Vu Thi Hanh_TONG DU TOAN CV TAO DAN 3 2" xfId="29654"/>
    <cellStyle name="T_DSKH Tbay Milk , Yomilk CK 2 Vu Thi Hanh_TONG DU TOAN CV TAO DAN 3 2 2" xfId="29655"/>
    <cellStyle name="T_DSKH Tbay Milk , Yomilk CK 2 Vu Thi Hanh_TONG DU TOAN CV TAO DAN 3 2 3" xfId="29656"/>
    <cellStyle name="T_DSKH Tbay Milk , Yomilk CK 2 Vu Thi Hanh_TONG DU TOAN CV TAO DAN 3 3" xfId="29657"/>
    <cellStyle name="T_DSKH Tbay Milk , Yomilk CK 2 Vu Thi Hanh_TONG DU TOAN CV TAO DAN 3 4" xfId="29658"/>
    <cellStyle name="T_DSKH Tbay Milk , Yomilk CK 2 Vu Thi Hanh_TONG DU TOAN CV TAO DAN 3 5" xfId="29659"/>
    <cellStyle name="T_DSKH Tbay Milk , Yomilk CK 2 Vu Thi Hanh_TONG DU TOAN CV TAO DAN 4" xfId="29660"/>
    <cellStyle name="T_DSKH Tbay Milk , Yomilk CK 2 Vu Thi Hanh_TONG DU TOAN CV TAO DAN 4 2" xfId="29661"/>
    <cellStyle name="T_DSKH Tbay Milk , Yomilk CK 2 Vu Thi Hanh_TONG DU TOAN CV TAO DAN 4 2 2" xfId="29662"/>
    <cellStyle name="T_DSKH Tbay Milk , Yomilk CK 2 Vu Thi Hanh_TONG DU TOAN CV TAO DAN 4 2 3" xfId="29663"/>
    <cellStyle name="T_DSKH Tbay Milk , Yomilk CK 2 Vu Thi Hanh_TONG DU TOAN CV TAO DAN 4 3" xfId="29664"/>
    <cellStyle name="T_DSKH Tbay Milk , Yomilk CK 2 Vu Thi Hanh_TONG DU TOAN CV TAO DAN 4 4" xfId="29665"/>
    <cellStyle name="T_DSKH Tbay Milk , Yomilk CK 2 Vu Thi Hanh_TONG DU TOAN CV TAO DAN 4 5" xfId="29666"/>
    <cellStyle name="T_DSKH Tbay Milk , Yomilk CK 2 Vu Thi Hanh_TONG DU TOAN CV TAO DAN 5" xfId="29667"/>
    <cellStyle name="T_DSKH Tbay Milk , Yomilk CK 2 Vu Thi Hanh_TONG DU TOAN CV TAO DAN 5 2" xfId="29668"/>
    <cellStyle name="T_DSKH Tbay Milk , Yomilk CK 2 Vu Thi Hanh_TONG DU TOAN CV TAO DAN 5 2 2" xfId="29669"/>
    <cellStyle name="T_DSKH Tbay Milk , Yomilk CK 2 Vu Thi Hanh_TONG DU TOAN CV TAO DAN 5 2 3" xfId="29670"/>
    <cellStyle name="T_DSKH Tbay Milk , Yomilk CK 2 Vu Thi Hanh_TONG DU TOAN CV TAO DAN 5 3" xfId="29671"/>
    <cellStyle name="T_DSKH Tbay Milk , Yomilk CK 2 Vu Thi Hanh_TONG DU TOAN CV TAO DAN 5 4" xfId="29672"/>
    <cellStyle name="T_DSKH Tbay Milk , Yomilk CK 2 Vu Thi Hanh_TONG DU TOAN CV TAO DAN 5 5" xfId="29673"/>
    <cellStyle name="T_DSKH Tbay Milk , Yomilk CK 2 Vu Thi Hanh_TONG DU TOAN CV TAO DAN 6" xfId="29674"/>
    <cellStyle name="T_DSKH Tbay Milk , Yomilk CK 2 Vu Thi Hanh_TONG DU TOAN CV TAO DAN 6 2" xfId="29675"/>
    <cellStyle name="T_DSKH Tbay Milk , Yomilk CK 2 Vu Thi Hanh_TONG DU TOAN CV TAO DAN 6 2 2" xfId="29676"/>
    <cellStyle name="T_DSKH Tbay Milk , Yomilk CK 2 Vu Thi Hanh_TONG DU TOAN CV TAO DAN 6 2 3" xfId="29677"/>
    <cellStyle name="T_DSKH Tbay Milk , Yomilk CK 2 Vu Thi Hanh_TONG DU TOAN CV TAO DAN 6 3" xfId="29678"/>
    <cellStyle name="T_DSKH Tbay Milk , Yomilk CK 2 Vu Thi Hanh_TONG DU TOAN CV TAO DAN 6 4" xfId="29679"/>
    <cellStyle name="T_DSKH Tbay Milk , Yomilk CK 2 Vu Thi Hanh_TONG DU TOAN CV TAO DAN 6 5" xfId="29680"/>
    <cellStyle name="T_DSKH Tbay Milk , Yomilk CK 2 Vu Thi Hanh_TONG DU TOAN CV TAO DAN 7" xfId="29681"/>
    <cellStyle name="T_DSKH Tbay Milk , Yomilk CK 2 Vu Thi Hanh_TONG DU TOAN CV TAO DAN 7 2" xfId="29682"/>
    <cellStyle name="T_DSKH Tbay Milk , Yomilk CK 2 Vu Thi Hanh_TONG DU TOAN CV TAO DAN 7 3" xfId="29683"/>
    <cellStyle name="T_DSKH Tbay Milk , Yomilk CK 2 Vu Thi Hanh_TONG DU TOAN CV TAO DAN 7 4" xfId="29684"/>
    <cellStyle name="T_DSKH Tbay Milk , Yomilk CK 2 Vu Thi Hanh_TONG DU TOAN CV TAO DAN 8" xfId="29685"/>
    <cellStyle name="T_DSKH Tbay Milk , Yomilk CK 2 Vu Thi Hanh_TONG DU TOAN CV TAO DAN 8 2" xfId="29686"/>
    <cellStyle name="T_DSKH Tbay Milk , Yomilk CK 2 Vu Thi Hanh_TONG DU TOAN CV TAO DAN 8 3" xfId="29687"/>
    <cellStyle name="T_DSKH Tbay Milk , Yomilk CK 2 Vu Thi Hanh_TONG DU TOAN CV TAO DAN 8 4" xfId="29688"/>
    <cellStyle name="T_DSKH Tbay Milk , Yomilk CK 2 Vu Thi Hanh_TONG DU TOAN CV TAO DAN 9" xfId="29689"/>
    <cellStyle name="T_DSKH Tbay Milk , Yomilk CK 2 Vu Thi Hanh_TONG DU TOAN CV TAO DAN 9 2" xfId="29690"/>
    <cellStyle name="T_DSKH Tbay Milk , Yomilk CK 2 Vu Thi Hanh_TONG DU TOAN CV TAO DAN hoan chinh" xfId="29691"/>
    <cellStyle name="T_DSKH Tbay Milk , Yomilk CK 2 Vu Thi Hanh_TONG DU TOAN CV TAO DAN hoan chinh 10" xfId="29692"/>
    <cellStyle name="T_DSKH Tbay Milk , Yomilk CK 2 Vu Thi Hanh_TONG DU TOAN CV TAO DAN hoan chinh 11" xfId="29693"/>
    <cellStyle name="T_DSKH Tbay Milk , Yomilk CK 2 Vu Thi Hanh_TONG DU TOAN CV TAO DAN hoan chinh 2" xfId="29694"/>
    <cellStyle name="T_DSKH Tbay Milk , Yomilk CK 2 Vu Thi Hanh_TONG DU TOAN CV TAO DAN hoan chinh 2 2" xfId="29695"/>
    <cellStyle name="T_DSKH Tbay Milk , Yomilk CK 2 Vu Thi Hanh_TONG DU TOAN CV TAO DAN hoan chinh 2 2 2" xfId="29696"/>
    <cellStyle name="T_DSKH Tbay Milk , Yomilk CK 2 Vu Thi Hanh_TONG DU TOAN CV TAO DAN hoan chinh 2 2 3" xfId="29697"/>
    <cellStyle name="T_DSKH Tbay Milk , Yomilk CK 2 Vu Thi Hanh_TONG DU TOAN CV TAO DAN hoan chinh 2 3" xfId="29698"/>
    <cellStyle name="T_DSKH Tbay Milk , Yomilk CK 2 Vu Thi Hanh_TONG DU TOAN CV TAO DAN hoan chinh 2 4" xfId="29699"/>
    <cellStyle name="T_DSKH Tbay Milk , Yomilk CK 2 Vu Thi Hanh_TONG DU TOAN CV TAO DAN hoan chinh 2 5" xfId="29700"/>
    <cellStyle name="T_DSKH Tbay Milk , Yomilk CK 2 Vu Thi Hanh_TONG DU TOAN CV TAO DAN hoan chinh 3" xfId="29701"/>
    <cellStyle name="T_DSKH Tbay Milk , Yomilk CK 2 Vu Thi Hanh_TONG DU TOAN CV TAO DAN hoan chinh 3 2" xfId="29702"/>
    <cellStyle name="T_DSKH Tbay Milk , Yomilk CK 2 Vu Thi Hanh_TONG DU TOAN CV TAO DAN hoan chinh 3 2 2" xfId="29703"/>
    <cellStyle name="T_DSKH Tbay Milk , Yomilk CK 2 Vu Thi Hanh_TONG DU TOAN CV TAO DAN hoan chinh 3 2 3" xfId="29704"/>
    <cellStyle name="T_DSKH Tbay Milk , Yomilk CK 2 Vu Thi Hanh_TONG DU TOAN CV TAO DAN hoan chinh 3 3" xfId="29705"/>
    <cellStyle name="T_DSKH Tbay Milk , Yomilk CK 2 Vu Thi Hanh_TONG DU TOAN CV TAO DAN hoan chinh 3 4" xfId="29706"/>
    <cellStyle name="T_DSKH Tbay Milk , Yomilk CK 2 Vu Thi Hanh_TONG DU TOAN CV TAO DAN hoan chinh 3 5" xfId="29707"/>
    <cellStyle name="T_DSKH Tbay Milk , Yomilk CK 2 Vu Thi Hanh_TONG DU TOAN CV TAO DAN hoan chinh 4" xfId="29708"/>
    <cellStyle name="T_DSKH Tbay Milk , Yomilk CK 2 Vu Thi Hanh_TONG DU TOAN CV TAO DAN hoan chinh 4 2" xfId="29709"/>
    <cellStyle name="T_DSKH Tbay Milk , Yomilk CK 2 Vu Thi Hanh_TONG DU TOAN CV TAO DAN hoan chinh 4 2 2" xfId="29710"/>
    <cellStyle name="T_DSKH Tbay Milk , Yomilk CK 2 Vu Thi Hanh_TONG DU TOAN CV TAO DAN hoan chinh 4 2 3" xfId="29711"/>
    <cellStyle name="T_DSKH Tbay Milk , Yomilk CK 2 Vu Thi Hanh_TONG DU TOAN CV TAO DAN hoan chinh 4 3" xfId="29712"/>
    <cellStyle name="T_DSKH Tbay Milk , Yomilk CK 2 Vu Thi Hanh_TONG DU TOAN CV TAO DAN hoan chinh 4 4" xfId="29713"/>
    <cellStyle name="T_DSKH Tbay Milk , Yomilk CK 2 Vu Thi Hanh_TONG DU TOAN CV TAO DAN hoan chinh 4 5" xfId="29714"/>
    <cellStyle name="T_DSKH Tbay Milk , Yomilk CK 2 Vu Thi Hanh_TONG DU TOAN CV TAO DAN hoan chinh 5" xfId="29715"/>
    <cellStyle name="T_DSKH Tbay Milk , Yomilk CK 2 Vu Thi Hanh_TONG DU TOAN CV TAO DAN hoan chinh 5 2" xfId="29716"/>
    <cellStyle name="T_DSKH Tbay Milk , Yomilk CK 2 Vu Thi Hanh_TONG DU TOAN CV TAO DAN hoan chinh 5 2 2" xfId="29717"/>
    <cellStyle name="T_DSKH Tbay Milk , Yomilk CK 2 Vu Thi Hanh_TONG DU TOAN CV TAO DAN hoan chinh 5 2 3" xfId="29718"/>
    <cellStyle name="T_DSKH Tbay Milk , Yomilk CK 2 Vu Thi Hanh_TONG DU TOAN CV TAO DAN hoan chinh 5 3" xfId="29719"/>
    <cellStyle name="T_DSKH Tbay Milk , Yomilk CK 2 Vu Thi Hanh_TONG DU TOAN CV TAO DAN hoan chinh 5 4" xfId="29720"/>
    <cellStyle name="T_DSKH Tbay Milk , Yomilk CK 2 Vu Thi Hanh_TONG DU TOAN CV TAO DAN hoan chinh 5 5" xfId="29721"/>
    <cellStyle name="T_DSKH Tbay Milk , Yomilk CK 2 Vu Thi Hanh_TONG DU TOAN CV TAO DAN hoan chinh 6" xfId="29722"/>
    <cellStyle name="T_DSKH Tbay Milk , Yomilk CK 2 Vu Thi Hanh_TONG DU TOAN CV TAO DAN hoan chinh 6 2" xfId="29723"/>
    <cellStyle name="T_DSKH Tbay Milk , Yomilk CK 2 Vu Thi Hanh_TONG DU TOAN CV TAO DAN hoan chinh 6 2 2" xfId="29724"/>
    <cellStyle name="T_DSKH Tbay Milk , Yomilk CK 2 Vu Thi Hanh_TONG DU TOAN CV TAO DAN hoan chinh 6 2 3" xfId="29725"/>
    <cellStyle name="T_DSKH Tbay Milk , Yomilk CK 2 Vu Thi Hanh_TONG DU TOAN CV TAO DAN hoan chinh 6 3" xfId="29726"/>
    <cellStyle name="T_DSKH Tbay Milk , Yomilk CK 2 Vu Thi Hanh_TONG DU TOAN CV TAO DAN hoan chinh 6 4" xfId="29727"/>
    <cellStyle name="T_DSKH Tbay Milk , Yomilk CK 2 Vu Thi Hanh_TONG DU TOAN CV TAO DAN hoan chinh 6 5" xfId="29728"/>
    <cellStyle name="T_DSKH Tbay Milk , Yomilk CK 2 Vu Thi Hanh_TONG DU TOAN CV TAO DAN hoan chinh 7" xfId="29729"/>
    <cellStyle name="T_DSKH Tbay Milk , Yomilk CK 2 Vu Thi Hanh_TONG DU TOAN CV TAO DAN hoan chinh 7 2" xfId="29730"/>
    <cellStyle name="T_DSKH Tbay Milk , Yomilk CK 2 Vu Thi Hanh_TONG DU TOAN CV TAO DAN hoan chinh 7 3" xfId="29731"/>
    <cellStyle name="T_DSKH Tbay Milk , Yomilk CK 2 Vu Thi Hanh_TONG DU TOAN CV TAO DAN hoan chinh 7 4" xfId="29732"/>
    <cellStyle name="T_DSKH Tbay Milk , Yomilk CK 2 Vu Thi Hanh_TONG DU TOAN CV TAO DAN hoan chinh 8" xfId="29733"/>
    <cellStyle name="T_DSKH Tbay Milk , Yomilk CK 2 Vu Thi Hanh_TONG DU TOAN CV TAO DAN hoan chinh 8 2" xfId="29734"/>
    <cellStyle name="T_DSKH Tbay Milk , Yomilk CK 2 Vu Thi Hanh_TONG DU TOAN CV TAO DAN hoan chinh 8 3" xfId="29735"/>
    <cellStyle name="T_DSKH Tbay Milk , Yomilk CK 2 Vu Thi Hanh_TONG DU TOAN CV TAO DAN hoan chinh 8 4" xfId="29736"/>
    <cellStyle name="T_DSKH Tbay Milk , Yomilk CK 2 Vu Thi Hanh_TONG DU TOAN CV TAO DAN hoan chinh 9" xfId="29737"/>
    <cellStyle name="T_DSKH Tbay Milk , Yomilk CK 2 Vu Thi Hanh_TONG DU TOAN CV TAO DAN hoan chinh 9 2" xfId="29738"/>
    <cellStyle name="T_Dtkl" xfId="29787"/>
    <cellStyle name="T_Dtkl 10" xfId="29788"/>
    <cellStyle name="T_Dtkl 11" xfId="29789"/>
    <cellStyle name="T_Dtkl 2" xfId="29790"/>
    <cellStyle name="T_Dtkl 2 2" xfId="29791"/>
    <cellStyle name="T_Dtkl 2 2 2" xfId="29792"/>
    <cellStyle name="T_Dtkl 2 2 3" xfId="29793"/>
    <cellStyle name="T_Dtkl 2 3" xfId="29794"/>
    <cellStyle name="T_Dtkl 2 4" xfId="29795"/>
    <cellStyle name="T_Dtkl 2 5" xfId="29796"/>
    <cellStyle name="T_Dtkl 3" xfId="29797"/>
    <cellStyle name="T_Dtkl 3 2" xfId="29798"/>
    <cellStyle name="T_Dtkl 3 2 2" xfId="29799"/>
    <cellStyle name="T_Dtkl 3 2 3" xfId="29800"/>
    <cellStyle name="T_Dtkl 3 3" xfId="29801"/>
    <cellStyle name="T_Dtkl 3 4" xfId="29802"/>
    <cellStyle name="T_Dtkl 3 5" xfId="29803"/>
    <cellStyle name="T_Dtkl 4" xfId="29804"/>
    <cellStyle name="T_Dtkl 4 2" xfId="29805"/>
    <cellStyle name="T_Dtkl 4 2 2" xfId="29806"/>
    <cellStyle name="T_Dtkl 4 2 3" xfId="29807"/>
    <cellStyle name="T_Dtkl 4 3" xfId="29808"/>
    <cellStyle name="T_Dtkl 4 4" xfId="29809"/>
    <cellStyle name="T_Dtkl 4 5" xfId="29810"/>
    <cellStyle name="T_Dtkl 5" xfId="29811"/>
    <cellStyle name="T_Dtkl 5 2" xfId="29812"/>
    <cellStyle name="T_Dtkl 5 2 2" xfId="29813"/>
    <cellStyle name="T_Dtkl 5 2 3" xfId="29814"/>
    <cellStyle name="T_Dtkl 5 3" xfId="29815"/>
    <cellStyle name="T_Dtkl 5 4" xfId="29816"/>
    <cellStyle name="T_Dtkl 5 5" xfId="29817"/>
    <cellStyle name="T_Dtkl 6" xfId="29818"/>
    <cellStyle name="T_Dtkl 6 2" xfId="29819"/>
    <cellStyle name="T_Dtkl 6 2 2" xfId="29820"/>
    <cellStyle name="T_Dtkl 6 2 3" xfId="29821"/>
    <cellStyle name="T_Dtkl 6 3" xfId="29822"/>
    <cellStyle name="T_Dtkl 6 4" xfId="29823"/>
    <cellStyle name="T_Dtkl 6 5" xfId="29824"/>
    <cellStyle name="T_Dtkl 7" xfId="29825"/>
    <cellStyle name="T_Dtkl 7 2" xfId="29826"/>
    <cellStyle name="T_Dtkl 7 3" xfId="29827"/>
    <cellStyle name="T_Dtkl 7 4" xfId="29828"/>
    <cellStyle name="T_Dtkl 8" xfId="29829"/>
    <cellStyle name="T_Dtkl 8 2" xfId="29830"/>
    <cellStyle name="T_Dtkl 8 3" xfId="29831"/>
    <cellStyle name="T_Dtkl 8 4" xfId="29832"/>
    <cellStyle name="T_Dtkl 9" xfId="29833"/>
    <cellStyle name="T_Dtkl 9 2" xfId="29834"/>
    <cellStyle name="T_Dtkl_1" xfId="29835"/>
    <cellStyle name="T_Dtkl_1 10" xfId="29836"/>
    <cellStyle name="T_Dtkl_1 11" xfId="29837"/>
    <cellStyle name="T_Dtkl_1 2" xfId="29838"/>
    <cellStyle name="T_Dtkl_1 2 2" xfId="29839"/>
    <cellStyle name="T_Dtkl_1 2 2 2" xfId="29840"/>
    <cellStyle name="T_Dtkl_1 2 2 3" xfId="29841"/>
    <cellStyle name="T_Dtkl_1 2 3" xfId="29842"/>
    <cellStyle name="T_Dtkl_1 2 4" xfId="29843"/>
    <cellStyle name="T_Dtkl_1 2 5" xfId="29844"/>
    <cellStyle name="T_Dtkl_1 3" xfId="29845"/>
    <cellStyle name="T_Dtkl_1 3 2" xfId="29846"/>
    <cellStyle name="T_Dtkl_1 3 2 2" xfId="29847"/>
    <cellStyle name="T_Dtkl_1 3 2 3" xfId="29848"/>
    <cellStyle name="T_Dtkl_1 3 3" xfId="29849"/>
    <cellStyle name="T_Dtkl_1 3 4" xfId="29850"/>
    <cellStyle name="T_Dtkl_1 3 5" xfId="29851"/>
    <cellStyle name="T_Dtkl_1 4" xfId="29852"/>
    <cellStyle name="T_Dtkl_1 4 2" xfId="29853"/>
    <cellStyle name="T_Dtkl_1 4 2 2" xfId="29854"/>
    <cellStyle name="T_Dtkl_1 4 2 3" xfId="29855"/>
    <cellStyle name="T_Dtkl_1 4 3" xfId="29856"/>
    <cellStyle name="T_Dtkl_1 4 4" xfId="29857"/>
    <cellStyle name="T_Dtkl_1 4 5" xfId="29858"/>
    <cellStyle name="T_Dtkl_1 5" xfId="29859"/>
    <cellStyle name="T_Dtkl_1 5 2" xfId="29860"/>
    <cellStyle name="T_Dtkl_1 5 2 2" xfId="29861"/>
    <cellStyle name="T_Dtkl_1 5 2 3" xfId="29862"/>
    <cellStyle name="T_Dtkl_1 5 3" xfId="29863"/>
    <cellStyle name="T_Dtkl_1 5 4" xfId="29864"/>
    <cellStyle name="T_Dtkl_1 5 5" xfId="29865"/>
    <cellStyle name="T_Dtkl_1 6" xfId="29866"/>
    <cellStyle name="T_Dtkl_1 6 2" xfId="29867"/>
    <cellStyle name="T_Dtkl_1 6 2 2" xfId="29868"/>
    <cellStyle name="T_Dtkl_1 6 2 3" xfId="29869"/>
    <cellStyle name="T_Dtkl_1 6 3" xfId="29870"/>
    <cellStyle name="T_Dtkl_1 6 4" xfId="29871"/>
    <cellStyle name="T_Dtkl_1 6 5" xfId="29872"/>
    <cellStyle name="T_Dtkl_1 7" xfId="29873"/>
    <cellStyle name="T_Dtkl_1 7 2" xfId="29874"/>
    <cellStyle name="T_Dtkl_1 7 3" xfId="29875"/>
    <cellStyle name="T_Dtkl_1 7 4" xfId="29876"/>
    <cellStyle name="T_Dtkl_1 8" xfId="29877"/>
    <cellStyle name="T_Dtkl_1 8 2" xfId="29878"/>
    <cellStyle name="T_Dtkl_1 8 3" xfId="29879"/>
    <cellStyle name="T_Dtkl_1 8 4" xfId="29880"/>
    <cellStyle name="T_Dtkl_1 9" xfId="29881"/>
    <cellStyle name="T_Dtkl_1 9 2" xfId="29882"/>
    <cellStyle name="T_Dtkl_Dtkl" xfId="29883"/>
    <cellStyle name="T_Dtkl_Dtkl 10" xfId="29884"/>
    <cellStyle name="T_Dtkl_Dtkl 11" xfId="29885"/>
    <cellStyle name="T_Dtkl_Dtkl 2" xfId="29886"/>
    <cellStyle name="T_Dtkl_Dtkl 2 2" xfId="29887"/>
    <cellStyle name="T_Dtkl_Dtkl 2 2 2" xfId="29888"/>
    <cellStyle name="T_Dtkl_Dtkl 2 2 3" xfId="29889"/>
    <cellStyle name="T_Dtkl_Dtkl 2 3" xfId="29890"/>
    <cellStyle name="T_Dtkl_Dtkl 2 4" xfId="29891"/>
    <cellStyle name="T_Dtkl_Dtkl 2 5" xfId="29892"/>
    <cellStyle name="T_Dtkl_Dtkl 3" xfId="29893"/>
    <cellStyle name="T_Dtkl_Dtkl 3 2" xfId="29894"/>
    <cellStyle name="T_Dtkl_Dtkl 3 2 2" xfId="29895"/>
    <cellStyle name="T_Dtkl_Dtkl 3 2 3" xfId="29896"/>
    <cellStyle name="T_Dtkl_Dtkl 3 3" xfId="29897"/>
    <cellStyle name="T_Dtkl_Dtkl 3 4" xfId="29898"/>
    <cellStyle name="T_Dtkl_Dtkl 3 5" xfId="29899"/>
    <cellStyle name="T_Dtkl_Dtkl 4" xfId="29900"/>
    <cellStyle name="T_Dtkl_Dtkl 4 2" xfId="29901"/>
    <cellStyle name="T_Dtkl_Dtkl 4 2 2" xfId="29902"/>
    <cellStyle name="T_Dtkl_Dtkl 4 2 3" xfId="29903"/>
    <cellStyle name="T_Dtkl_Dtkl 4 3" xfId="29904"/>
    <cellStyle name="T_Dtkl_Dtkl 4 4" xfId="29905"/>
    <cellStyle name="T_Dtkl_Dtkl 4 5" xfId="29906"/>
    <cellStyle name="T_Dtkl_Dtkl 5" xfId="29907"/>
    <cellStyle name="T_Dtkl_Dtkl 5 2" xfId="29908"/>
    <cellStyle name="T_Dtkl_Dtkl 5 2 2" xfId="29909"/>
    <cellStyle name="T_Dtkl_Dtkl 5 2 3" xfId="29910"/>
    <cellStyle name="T_Dtkl_Dtkl 5 3" xfId="29911"/>
    <cellStyle name="T_Dtkl_Dtkl 5 4" xfId="29912"/>
    <cellStyle name="T_Dtkl_Dtkl 5 5" xfId="29913"/>
    <cellStyle name="T_Dtkl_Dtkl 6" xfId="29914"/>
    <cellStyle name="T_Dtkl_Dtkl 6 2" xfId="29915"/>
    <cellStyle name="T_Dtkl_Dtkl 6 2 2" xfId="29916"/>
    <cellStyle name="T_Dtkl_Dtkl 6 2 3" xfId="29917"/>
    <cellStyle name="T_Dtkl_Dtkl 6 3" xfId="29918"/>
    <cellStyle name="T_Dtkl_Dtkl 6 4" xfId="29919"/>
    <cellStyle name="T_Dtkl_Dtkl 6 5" xfId="29920"/>
    <cellStyle name="T_Dtkl_Dtkl 7" xfId="29921"/>
    <cellStyle name="T_Dtkl_Dtkl 7 2" xfId="29922"/>
    <cellStyle name="T_Dtkl_Dtkl 7 3" xfId="29923"/>
    <cellStyle name="T_Dtkl_Dtkl 7 4" xfId="29924"/>
    <cellStyle name="T_Dtkl_Dtkl 8" xfId="29925"/>
    <cellStyle name="T_Dtkl_Dtkl 8 2" xfId="29926"/>
    <cellStyle name="T_Dtkl_Dtkl 8 3" xfId="29927"/>
    <cellStyle name="T_Dtkl_Dtkl 8 4" xfId="29928"/>
    <cellStyle name="T_Dtkl_Dtkl 9" xfId="29929"/>
    <cellStyle name="T_Dtkl_Dtkl 9 2" xfId="29930"/>
    <cellStyle name="T_Dtkl_Ptvt" xfId="29931"/>
    <cellStyle name="T_Dtkl_Ptvt 10" xfId="29932"/>
    <cellStyle name="T_Dtkl_Ptvt 11" xfId="29933"/>
    <cellStyle name="T_Dtkl_Ptvt 2" xfId="29934"/>
    <cellStyle name="T_Dtkl_Ptvt 2 2" xfId="29935"/>
    <cellStyle name="T_Dtkl_Ptvt 2 2 2" xfId="29936"/>
    <cellStyle name="T_Dtkl_Ptvt 2 2 3" xfId="29937"/>
    <cellStyle name="T_Dtkl_Ptvt 2 3" xfId="29938"/>
    <cellStyle name="T_Dtkl_Ptvt 2 4" xfId="29939"/>
    <cellStyle name="T_Dtkl_Ptvt 2 5" xfId="29940"/>
    <cellStyle name="T_Dtkl_Ptvt 3" xfId="29941"/>
    <cellStyle name="T_Dtkl_Ptvt 3 2" xfId="29942"/>
    <cellStyle name="T_Dtkl_Ptvt 3 2 2" xfId="29943"/>
    <cellStyle name="T_Dtkl_Ptvt 3 2 3" xfId="29944"/>
    <cellStyle name="T_Dtkl_Ptvt 3 3" xfId="29945"/>
    <cellStyle name="T_Dtkl_Ptvt 3 4" xfId="29946"/>
    <cellStyle name="T_Dtkl_Ptvt 3 5" xfId="29947"/>
    <cellStyle name="T_Dtkl_Ptvt 4" xfId="29948"/>
    <cellStyle name="T_Dtkl_Ptvt 4 2" xfId="29949"/>
    <cellStyle name="T_Dtkl_Ptvt 4 2 2" xfId="29950"/>
    <cellStyle name="T_Dtkl_Ptvt 4 2 3" xfId="29951"/>
    <cellStyle name="T_Dtkl_Ptvt 4 3" xfId="29952"/>
    <cellStyle name="T_Dtkl_Ptvt 4 4" xfId="29953"/>
    <cellStyle name="T_Dtkl_Ptvt 4 5" xfId="29954"/>
    <cellStyle name="T_Dtkl_Ptvt 5" xfId="29955"/>
    <cellStyle name="T_Dtkl_Ptvt 5 2" xfId="29956"/>
    <cellStyle name="T_Dtkl_Ptvt 5 2 2" xfId="29957"/>
    <cellStyle name="T_Dtkl_Ptvt 5 2 3" xfId="29958"/>
    <cellStyle name="T_Dtkl_Ptvt 5 3" xfId="29959"/>
    <cellStyle name="T_Dtkl_Ptvt 5 4" xfId="29960"/>
    <cellStyle name="T_Dtkl_Ptvt 5 5" xfId="29961"/>
    <cellStyle name="T_Dtkl_Ptvt 6" xfId="29962"/>
    <cellStyle name="T_Dtkl_Ptvt 6 2" xfId="29963"/>
    <cellStyle name="T_Dtkl_Ptvt 6 2 2" xfId="29964"/>
    <cellStyle name="T_Dtkl_Ptvt 6 2 3" xfId="29965"/>
    <cellStyle name="T_Dtkl_Ptvt 6 3" xfId="29966"/>
    <cellStyle name="T_Dtkl_Ptvt 6 4" xfId="29967"/>
    <cellStyle name="T_Dtkl_Ptvt 6 5" xfId="29968"/>
    <cellStyle name="T_Dtkl_Ptvt 7" xfId="29969"/>
    <cellStyle name="T_Dtkl_Ptvt 7 2" xfId="29970"/>
    <cellStyle name="T_Dtkl_Ptvt 7 3" xfId="29971"/>
    <cellStyle name="T_Dtkl_Ptvt 7 4" xfId="29972"/>
    <cellStyle name="T_Dtkl_Ptvt 8" xfId="29973"/>
    <cellStyle name="T_Dtkl_Ptvt 8 2" xfId="29974"/>
    <cellStyle name="T_Dtkl_Ptvt 8 3" xfId="29975"/>
    <cellStyle name="T_Dtkl_Ptvt 8 4" xfId="29976"/>
    <cellStyle name="T_Dtkl_Ptvt 9" xfId="29977"/>
    <cellStyle name="T_Dtkl_Ptvt 9 2" xfId="29978"/>
    <cellStyle name="T_Du Toan DBL (OK )" xfId="29979"/>
    <cellStyle name="T_Du Toan DBL (OK ) 10" xfId="29980"/>
    <cellStyle name="T_Du Toan DBL (OK ) 11" xfId="29981"/>
    <cellStyle name="T_Du Toan DBL (OK ) 2" xfId="29982"/>
    <cellStyle name="T_Du Toan DBL (OK ) 2 2" xfId="29983"/>
    <cellStyle name="T_Du Toan DBL (OK ) 2 2 2" xfId="29984"/>
    <cellStyle name="T_Du Toan DBL (OK ) 2 2 3" xfId="29985"/>
    <cellStyle name="T_Du Toan DBL (OK ) 2 3" xfId="29986"/>
    <cellStyle name="T_Du Toan DBL (OK ) 2 4" xfId="29987"/>
    <cellStyle name="T_Du Toan DBL (OK ) 2 5" xfId="29988"/>
    <cellStyle name="T_Du Toan DBL (OK ) 3" xfId="29989"/>
    <cellStyle name="T_Du Toan DBL (OK ) 3 2" xfId="29990"/>
    <cellStyle name="T_Du Toan DBL (OK ) 3 2 2" xfId="29991"/>
    <cellStyle name="T_Du Toan DBL (OK ) 3 2 3" xfId="29992"/>
    <cellStyle name="T_Du Toan DBL (OK ) 3 3" xfId="29993"/>
    <cellStyle name="T_Du Toan DBL (OK ) 3 4" xfId="29994"/>
    <cellStyle name="T_Du Toan DBL (OK ) 3 5" xfId="29995"/>
    <cellStyle name="T_Du Toan DBL (OK ) 4" xfId="29996"/>
    <cellStyle name="T_Du Toan DBL (OK ) 4 2" xfId="29997"/>
    <cellStyle name="T_Du Toan DBL (OK ) 4 2 2" xfId="29998"/>
    <cellStyle name="T_Du Toan DBL (OK ) 4 2 3" xfId="29999"/>
    <cellStyle name="T_Du Toan DBL (OK ) 4 3" xfId="30000"/>
    <cellStyle name="T_Du Toan DBL (OK ) 4 4" xfId="30001"/>
    <cellStyle name="T_Du Toan DBL (OK ) 4 5" xfId="30002"/>
    <cellStyle name="T_Du Toan DBL (OK ) 5" xfId="30003"/>
    <cellStyle name="T_Du Toan DBL (OK ) 5 2" xfId="30004"/>
    <cellStyle name="T_Du Toan DBL (OK ) 5 2 2" xfId="30005"/>
    <cellStyle name="T_Du Toan DBL (OK ) 5 2 3" xfId="30006"/>
    <cellStyle name="T_Du Toan DBL (OK ) 5 3" xfId="30007"/>
    <cellStyle name="T_Du Toan DBL (OK ) 5 4" xfId="30008"/>
    <cellStyle name="T_Du Toan DBL (OK ) 5 5" xfId="30009"/>
    <cellStyle name="T_Du Toan DBL (OK ) 6" xfId="30010"/>
    <cellStyle name="T_Du Toan DBL (OK ) 6 2" xfId="30011"/>
    <cellStyle name="T_Du Toan DBL (OK ) 6 2 2" xfId="30012"/>
    <cellStyle name="T_Du Toan DBL (OK ) 6 2 3" xfId="30013"/>
    <cellStyle name="T_Du Toan DBL (OK ) 6 3" xfId="30014"/>
    <cellStyle name="T_Du Toan DBL (OK ) 6 4" xfId="30015"/>
    <cellStyle name="T_Du Toan DBL (OK ) 6 5" xfId="30016"/>
    <cellStyle name="T_Du Toan DBL (OK ) 7" xfId="30017"/>
    <cellStyle name="T_Du Toan DBL (OK ) 7 2" xfId="30018"/>
    <cellStyle name="T_Du Toan DBL (OK ) 7 3" xfId="30019"/>
    <cellStyle name="T_Du Toan DBL (OK ) 7 4" xfId="30020"/>
    <cellStyle name="T_Du Toan DBL (OK ) 8" xfId="30021"/>
    <cellStyle name="T_Du Toan DBL (OK ) 8 2" xfId="30022"/>
    <cellStyle name="T_Du Toan DBL (OK ) 8 3" xfId="30023"/>
    <cellStyle name="T_Du Toan DBL (OK ) 8 4" xfId="30024"/>
    <cellStyle name="T_Du Toan DBL (OK ) 9" xfId="30025"/>
    <cellStyle name="T_Du Toan DBL (OK ) 9 2" xfId="30026"/>
    <cellStyle name="T_Du toan duong cau DO  15.4.09(PA xu ly)" xfId="30027"/>
    <cellStyle name="T_Du toan duong cau DO  15.4.09(PA xu ly) 10" xfId="30028"/>
    <cellStyle name="T_Du toan duong cau DO  15.4.09(PA xu ly) 11" xfId="30029"/>
    <cellStyle name="T_Du toan duong cau DO  15.4.09(PA xu ly) 2" xfId="30030"/>
    <cellStyle name="T_Du toan duong cau DO  15.4.09(PA xu ly) 2 2" xfId="30031"/>
    <cellStyle name="T_Du toan duong cau DO  15.4.09(PA xu ly) 2 2 2" xfId="30032"/>
    <cellStyle name="T_Du toan duong cau DO  15.4.09(PA xu ly) 2 2 3" xfId="30033"/>
    <cellStyle name="T_Du toan duong cau DO  15.4.09(PA xu ly) 2 3" xfId="30034"/>
    <cellStyle name="T_Du toan duong cau DO  15.4.09(PA xu ly) 2 4" xfId="30035"/>
    <cellStyle name="T_Du toan duong cau DO  15.4.09(PA xu ly) 2 5" xfId="30036"/>
    <cellStyle name="T_Du toan duong cau DO  15.4.09(PA xu ly) 3" xfId="30037"/>
    <cellStyle name="T_Du toan duong cau DO  15.4.09(PA xu ly) 3 2" xfId="30038"/>
    <cellStyle name="T_Du toan duong cau DO  15.4.09(PA xu ly) 3 2 2" xfId="30039"/>
    <cellStyle name="T_Du toan duong cau DO  15.4.09(PA xu ly) 3 2 3" xfId="30040"/>
    <cellStyle name="T_Du toan duong cau DO  15.4.09(PA xu ly) 3 3" xfId="30041"/>
    <cellStyle name="T_Du toan duong cau DO  15.4.09(PA xu ly) 3 4" xfId="30042"/>
    <cellStyle name="T_Du toan duong cau DO  15.4.09(PA xu ly) 3 5" xfId="30043"/>
    <cellStyle name="T_Du toan duong cau DO  15.4.09(PA xu ly) 4" xfId="30044"/>
    <cellStyle name="T_Du toan duong cau DO  15.4.09(PA xu ly) 4 2" xfId="30045"/>
    <cellStyle name="T_Du toan duong cau DO  15.4.09(PA xu ly) 4 2 2" xfId="30046"/>
    <cellStyle name="T_Du toan duong cau DO  15.4.09(PA xu ly) 4 2 3" xfId="30047"/>
    <cellStyle name="T_Du toan duong cau DO  15.4.09(PA xu ly) 4 3" xfId="30048"/>
    <cellStyle name="T_Du toan duong cau DO  15.4.09(PA xu ly) 4 4" xfId="30049"/>
    <cellStyle name="T_Du toan duong cau DO  15.4.09(PA xu ly) 4 5" xfId="30050"/>
    <cellStyle name="T_Du toan duong cau DO  15.4.09(PA xu ly) 5" xfId="30051"/>
    <cellStyle name="T_Du toan duong cau DO  15.4.09(PA xu ly) 5 2" xfId="30052"/>
    <cellStyle name="T_Du toan duong cau DO  15.4.09(PA xu ly) 5 2 2" xfId="30053"/>
    <cellStyle name="T_Du toan duong cau DO  15.4.09(PA xu ly) 5 2 3" xfId="30054"/>
    <cellStyle name="T_Du toan duong cau DO  15.4.09(PA xu ly) 5 3" xfId="30055"/>
    <cellStyle name="T_Du toan duong cau DO  15.4.09(PA xu ly) 5 4" xfId="30056"/>
    <cellStyle name="T_Du toan duong cau DO  15.4.09(PA xu ly) 5 5" xfId="30057"/>
    <cellStyle name="T_Du toan duong cau DO  15.4.09(PA xu ly) 6" xfId="30058"/>
    <cellStyle name="T_Du toan duong cau DO  15.4.09(PA xu ly) 6 2" xfId="30059"/>
    <cellStyle name="T_Du toan duong cau DO  15.4.09(PA xu ly) 6 2 2" xfId="30060"/>
    <cellStyle name="T_Du toan duong cau DO  15.4.09(PA xu ly) 6 2 3" xfId="30061"/>
    <cellStyle name="T_Du toan duong cau DO  15.4.09(PA xu ly) 6 3" xfId="30062"/>
    <cellStyle name="T_Du toan duong cau DO  15.4.09(PA xu ly) 6 4" xfId="30063"/>
    <cellStyle name="T_Du toan duong cau DO  15.4.09(PA xu ly) 6 5" xfId="30064"/>
    <cellStyle name="T_Du toan duong cau DO  15.4.09(PA xu ly) 7" xfId="30065"/>
    <cellStyle name="T_Du toan duong cau DO  15.4.09(PA xu ly) 7 2" xfId="30066"/>
    <cellStyle name="T_Du toan duong cau DO  15.4.09(PA xu ly) 7 3" xfId="30067"/>
    <cellStyle name="T_Du toan duong cau DO  15.4.09(PA xu ly) 7 4" xfId="30068"/>
    <cellStyle name="T_Du toan duong cau DO  15.4.09(PA xu ly) 8" xfId="30069"/>
    <cellStyle name="T_Du toan duong cau DO  15.4.09(PA xu ly) 8 2" xfId="30070"/>
    <cellStyle name="T_Du toan duong cau DO  15.4.09(PA xu ly) 8 3" xfId="30071"/>
    <cellStyle name="T_Du toan duong cau DO  15.4.09(PA xu ly) 8 4" xfId="30072"/>
    <cellStyle name="T_Du toan duong cau DO  15.4.09(PA xu ly) 9" xfId="30073"/>
    <cellStyle name="T_Du toan duong cau DO  15.4.09(PA xu ly) 9 2" xfId="30074"/>
    <cellStyle name="T_Dutoan-LHPhai" xfId="30075"/>
    <cellStyle name="T_Dutoan-LHPhai 10" xfId="30076"/>
    <cellStyle name="T_Dutoan-LHPhai 11" xfId="30077"/>
    <cellStyle name="T_Dutoan-LHPhai 2" xfId="30078"/>
    <cellStyle name="T_Dutoan-LHPhai 2 2" xfId="30079"/>
    <cellStyle name="T_Dutoan-LHPhai 2 2 2" xfId="30080"/>
    <cellStyle name="T_Dutoan-LHPhai 2 2 3" xfId="30081"/>
    <cellStyle name="T_Dutoan-LHPhai 2 3" xfId="30082"/>
    <cellStyle name="T_Dutoan-LHPhai 2 4" xfId="30083"/>
    <cellStyle name="T_Dutoan-LHPhai 2 5" xfId="30084"/>
    <cellStyle name="T_Dutoan-LHPhai 3" xfId="30085"/>
    <cellStyle name="T_Dutoan-LHPhai 3 2" xfId="30086"/>
    <cellStyle name="T_Dutoan-LHPhai 3 2 2" xfId="30087"/>
    <cellStyle name="T_Dutoan-LHPhai 3 2 3" xfId="30088"/>
    <cellStyle name="T_Dutoan-LHPhai 3 3" xfId="30089"/>
    <cellStyle name="T_Dutoan-LHPhai 3 4" xfId="30090"/>
    <cellStyle name="T_Dutoan-LHPhai 3 5" xfId="30091"/>
    <cellStyle name="T_Dutoan-LHPhai 4" xfId="30092"/>
    <cellStyle name="T_Dutoan-LHPhai 4 2" xfId="30093"/>
    <cellStyle name="T_Dutoan-LHPhai 4 2 2" xfId="30094"/>
    <cellStyle name="T_Dutoan-LHPhai 4 2 3" xfId="30095"/>
    <cellStyle name="T_Dutoan-LHPhai 4 3" xfId="30096"/>
    <cellStyle name="T_Dutoan-LHPhai 4 4" xfId="30097"/>
    <cellStyle name="T_Dutoan-LHPhai 4 5" xfId="30098"/>
    <cellStyle name="T_Dutoan-LHPhai 5" xfId="30099"/>
    <cellStyle name="T_Dutoan-LHPhai 5 2" xfId="30100"/>
    <cellStyle name="T_Dutoan-LHPhai 5 2 2" xfId="30101"/>
    <cellStyle name="T_Dutoan-LHPhai 5 2 3" xfId="30102"/>
    <cellStyle name="T_Dutoan-LHPhai 5 3" xfId="30103"/>
    <cellStyle name="T_Dutoan-LHPhai 5 4" xfId="30104"/>
    <cellStyle name="T_Dutoan-LHPhai 5 5" xfId="30105"/>
    <cellStyle name="T_Dutoan-LHPhai 6" xfId="30106"/>
    <cellStyle name="T_Dutoan-LHPhai 6 2" xfId="30107"/>
    <cellStyle name="T_Dutoan-LHPhai 6 2 2" xfId="30108"/>
    <cellStyle name="T_Dutoan-LHPhai 6 2 3" xfId="30109"/>
    <cellStyle name="T_Dutoan-LHPhai 6 3" xfId="30110"/>
    <cellStyle name="T_Dutoan-LHPhai 6 4" xfId="30111"/>
    <cellStyle name="T_Dutoan-LHPhai 6 5" xfId="30112"/>
    <cellStyle name="T_Dutoan-LHPhai 7" xfId="30113"/>
    <cellStyle name="T_Dutoan-LHPhai 7 2" xfId="30114"/>
    <cellStyle name="T_Dutoan-LHPhai 7 3" xfId="30115"/>
    <cellStyle name="T_Dutoan-LHPhai 7 4" xfId="30116"/>
    <cellStyle name="T_Dutoan-LHPhai 8" xfId="30117"/>
    <cellStyle name="T_Dutoan-LHPhai 8 2" xfId="30118"/>
    <cellStyle name="T_Dutoan-LHPhai 8 3" xfId="30119"/>
    <cellStyle name="T_Dutoan-LHPhai 8 4" xfId="30120"/>
    <cellStyle name="T_Dutoan-LHPhai 9" xfId="30121"/>
    <cellStyle name="T_Dutoan-LHPhai 9 2" xfId="30122"/>
    <cellStyle name="T_form ton kho CK 2 tuan 8" xfId="30123"/>
    <cellStyle name="T_form ton kho CK 2 tuan 8 10" xfId="30124"/>
    <cellStyle name="T_form ton kho CK 2 tuan 8 11" xfId="30125"/>
    <cellStyle name="T_form ton kho CK 2 tuan 8 2" xfId="30126"/>
    <cellStyle name="T_form ton kho CK 2 tuan 8 2 2" xfId="30127"/>
    <cellStyle name="T_form ton kho CK 2 tuan 8 2 2 2" xfId="30128"/>
    <cellStyle name="T_form ton kho CK 2 tuan 8 2 2 3" xfId="30129"/>
    <cellStyle name="T_form ton kho CK 2 tuan 8 2 3" xfId="30130"/>
    <cellStyle name="T_form ton kho CK 2 tuan 8 2 4" xfId="30131"/>
    <cellStyle name="T_form ton kho CK 2 tuan 8 2 5" xfId="30132"/>
    <cellStyle name="T_form ton kho CK 2 tuan 8 3" xfId="30133"/>
    <cellStyle name="T_form ton kho CK 2 tuan 8 3 2" xfId="30134"/>
    <cellStyle name="T_form ton kho CK 2 tuan 8 3 2 2" xfId="30135"/>
    <cellStyle name="T_form ton kho CK 2 tuan 8 3 2 3" xfId="30136"/>
    <cellStyle name="T_form ton kho CK 2 tuan 8 3 3" xfId="30137"/>
    <cellStyle name="T_form ton kho CK 2 tuan 8 3 4" xfId="30138"/>
    <cellStyle name="T_form ton kho CK 2 tuan 8 3 5" xfId="30139"/>
    <cellStyle name="T_form ton kho CK 2 tuan 8 4" xfId="30140"/>
    <cellStyle name="T_form ton kho CK 2 tuan 8 4 2" xfId="30141"/>
    <cellStyle name="T_form ton kho CK 2 tuan 8 4 2 2" xfId="30142"/>
    <cellStyle name="T_form ton kho CK 2 tuan 8 4 2 3" xfId="30143"/>
    <cellStyle name="T_form ton kho CK 2 tuan 8 4 3" xfId="30144"/>
    <cellStyle name="T_form ton kho CK 2 tuan 8 4 4" xfId="30145"/>
    <cellStyle name="T_form ton kho CK 2 tuan 8 4 5" xfId="30146"/>
    <cellStyle name="T_form ton kho CK 2 tuan 8 5" xfId="30147"/>
    <cellStyle name="T_form ton kho CK 2 tuan 8 5 2" xfId="30148"/>
    <cellStyle name="T_form ton kho CK 2 tuan 8 5 2 2" xfId="30149"/>
    <cellStyle name="T_form ton kho CK 2 tuan 8 5 2 3" xfId="30150"/>
    <cellStyle name="T_form ton kho CK 2 tuan 8 5 3" xfId="30151"/>
    <cellStyle name="T_form ton kho CK 2 tuan 8 5 4" xfId="30152"/>
    <cellStyle name="T_form ton kho CK 2 tuan 8 5 5" xfId="30153"/>
    <cellStyle name="T_form ton kho CK 2 tuan 8 6" xfId="30154"/>
    <cellStyle name="T_form ton kho CK 2 tuan 8 6 2" xfId="30155"/>
    <cellStyle name="T_form ton kho CK 2 tuan 8 6 2 2" xfId="30156"/>
    <cellStyle name="T_form ton kho CK 2 tuan 8 6 2 3" xfId="30157"/>
    <cellStyle name="T_form ton kho CK 2 tuan 8 6 3" xfId="30158"/>
    <cellStyle name="T_form ton kho CK 2 tuan 8 6 4" xfId="30159"/>
    <cellStyle name="T_form ton kho CK 2 tuan 8 6 5" xfId="30160"/>
    <cellStyle name="T_form ton kho CK 2 tuan 8 7" xfId="30161"/>
    <cellStyle name="T_form ton kho CK 2 tuan 8 7 2" xfId="30162"/>
    <cellStyle name="T_form ton kho CK 2 tuan 8 7 3" xfId="30163"/>
    <cellStyle name="T_form ton kho CK 2 tuan 8 7 4" xfId="30164"/>
    <cellStyle name="T_form ton kho CK 2 tuan 8 8" xfId="30165"/>
    <cellStyle name="T_form ton kho CK 2 tuan 8 8 2" xfId="30166"/>
    <cellStyle name="T_form ton kho CK 2 tuan 8 8 3" xfId="30167"/>
    <cellStyle name="T_form ton kho CK 2 tuan 8 8 4" xfId="30168"/>
    <cellStyle name="T_form ton kho CK 2 tuan 8 9" xfId="30169"/>
    <cellStyle name="T_form ton kho CK 2 tuan 8 9 2" xfId="30170"/>
    <cellStyle name="T_Giacamay.DienBien" xfId="30171"/>
    <cellStyle name="T_Giacamay.DienBien 10" xfId="30172"/>
    <cellStyle name="T_Giacamay.DienBien 10 2" xfId="30173"/>
    <cellStyle name="T_Giacamay.DienBien 10 3" xfId="30174"/>
    <cellStyle name="T_Giacamay.DienBien 11" xfId="30175"/>
    <cellStyle name="T_Giacamay.DienBien 11 2" xfId="30176"/>
    <cellStyle name="T_Giacamay.DienBien 11 3" xfId="30177"/>
    <cellStyle name="T_Giacamay.DienBien 12" xfId="30178"/>
    <cellStyle name="T_Giacamay.DienBien 12 2" xfId="30179"/>
    <cellStyle name="T_Giacamay.DienBien 12 3" xfId="30180"/>
    <cellStyle name="T_Giacamay.DienBien 13" xfId="30181"/>
    <cellStyle name="T_Giacamay.DienBien 14" xfId="30182"/>
    <cellStyle name="T_Giacamay.DienBien 15" xfId="30183"/>
    <cellStyle name="T_Giacamay.DienBien 2" xfId="30184"/>
    <cellStyle name="T_Giacamay.DienBien 2 10" xfId="30185"/>
    <cellStyle name="T_Giacamay.DienBien 2 2" xfId="30186"/>
    <cellStyle name="T_Giacamay.DienBien 2 2 2" xfId="30187"/>
    <cellStyle name="T_Giacamay.DienBien 2 2 3" xfId="30188"/>
    <cellStyle name="T_Giacamay.DienBien 2 3" xfId="30189"/>
    <cellStyle name="T_Giacamay.DienBien 2 3 2" xfId="30190"/>
    <cellStyle name="T_Giacamay.DienBien 2 3 3" xfId="30191"/>
    <cellStyle name="T_Giacamay.DienBien 2 4" xfId="30192"/>
    <cellStyle name="T_Giacamay.DienBien 2 4 2" xfId="30193"/>
    <cellStyle name="T_Giacamay.DienBien 2 4 3" xfId="30194"/>
    <cellStyle name="T_Giacamay.DienBien 2 5" xfId="30195"/>
    <cellStyle name="T_Giacamay.DienBien 2 5 2" xfId="30196"/>
    <cellStyle name="T_Giacamay.DienBien 2 5 3" xfId="30197"/>
    <cellStyle name="T_Giacamay.DienBien 2 6" xfId="30198"/>
    <cellStyle name="T_Giacamay.DienBien 2 6 2" xfId="30199"/>
    <cellStyle name="T_Giacamay.DienBien 2 6 3" xfId="30200"/>
    <cellStyle name="T_Giacamay.DienBien 2 7" xfId="30201"/>
    <cellStyle name="T_Giacamay.DienBien 2 7 2" xfId="30202"/>
    <cellStyle name="T_Giacamay.DienBien 2 7 3" xfId="30203"/>
    <cellStyle name="T_Giacamay.DienBien 2 8" xfId="30204"/>
    <cellStyle name="T_Giacamay.DienBien 2 9" xfId="30205"/>
    <cellStyle name="T_Giacamay.DienBien 3" xfId="30206"/>
    <cellStyle name="T_Giacamay.DienBien 3 10" xfId="30207"/>
    <cellStyle name="T_Giacamay.DienBien 3 2" xfId="30208"/>
    <cellStyle name="T_Giacamay.DienBien 3 2 2" xfId="30209"/>
    <cellStyle name="T_Giacamay.DienBien 3 2 3" xfId="30210"/>
    <cellStyle name="T_Giacamay.DienBien 3 3" xfId="30211"/>
    <cellStyle name="T_Giacamay.DienBien 3 3 2" xfId="30212"/>
    <cellStyle name="T_Giacamay.DienBien 3 3 3" xfId="30213"/>
    <cellStyle name="T_Giacamay.DienBien 3 4" xfId="30214"/>
    <cellStyle name="T_Giacamay.DienBien 3 4 2" xfId="30215"/>
    <cellStyle name="T_Giacamay.DienBien 3 4 3" xfId="30216"/>
    <cellStyle name="T_Giacamay.DienBien 3 5" xfId="30217"/>
    <cellStyle name="T_Giacamay.DienBien 3 5 2" xfId="30218"/>
    <cellStyle name="T_Giacamay.DienBien 3 5 3" xfId="30219"/>
    <cellStyle name="T_Giacamay.DienBien 3 6" xfId="30220"/>
    <cellStyle name="T_Giacamay.DienBien 3 6 2" xfId="30221"/>
    <cellStyle name="T_Giacamay.DienBien 3 6 3" xfId="30222"/>
    <cellStyle name="T_Giacamay.DienBien 3 7" xfId="30223"/>
    <cellStyle name="T_Giacamay.DienBien 3 7 2" xfId="30224"/>
    <cellStyle name="T_Giacamay.DienBien 3 7 3" xfId="30225"/>
    <cellStyle name="T_Giacamay.DienBien 3 8" xfId="30226"/>
    <cellStyle name="T_Giacamay.DienBien 3 9" xfId="30227"/>
    <cellStyle name="T_Giacamay.DienBien 4" xfId="30228"/>
    <cellStyle name="T_Giacamay.DienBien 4 10" xfId="30229"/>
    <cellStyle name="T_Giacamay.DienBien 4 2" xfId="30230"/>
    <cellStyle name="T_Giacamay.DienBien 4 2 2" xfId="30231"/>
    <cellStyle name="T_Giacamay.DienBien 4 2 3" xfId="30232"/>
    <cellStyle name="T_Giacamay.DienBien 4 3" xfId="30233"/>
    <cellStyle name="T_Giacamay.DienBien 4 3 2" xfId="30234"/>
    <cellStyle name="T_Giacamay.DienBien 4 3 3" xfId="30235"/>
    <cellStyle name="T_Giacamay.DienBien 4 4" xfId="30236"/>
    <cellStyle name="T_Giacamay.DienBien 4 4 2" xfId="30237"/>
    <cellStyle name="T_Giacamay.DienBien 4 4 3" xfId="30238"/>
    <cellStyle name="T_Giacamay.DienBien 4 5" xfId="30239"/>
    <cellStyle name="T_Giacamay.DienBien 4 5 2" xfId="30240"/>
    <cellStyle name="T_Giacamay.DienBien 4 5 3" xfId="30241"/>
    <cellStyle name="T_Giacamay.DienBien 4 6" xfId="30242"/>
    <cellStyle name="T_Giacamay.DienBien 4 6 2" xfId="30243"/>
    <cellStyle name="T_Giacamay.DienBien 4 6 3" xfId="30244"/>
    <cellStyle name="T_Giacamay.DienBien 4 7" xfId="30245"/>
    <cellStyle name="T_Giacamay.DienBien 4 7 2" xfId="30246"/>
    <cellStyle name="T_Giacamay.DienBien 4 7 3" xfId="30247"/>
    <cellStyle name="T_Giacamay.DienBien 4 8" xfId="30248"/>
    <cellStyle name="T_Giacamay.DienBien 4 9" xfId="30249"/>
    <cellStyle name="T_Giacamay.DienBien 5" xfId="30250"/>
    <cellStyle name="T_Giacamay.DienBien 5 10" xfId="30251"/>
    <cellStyle name="T_Giacamay.DienBien 5 2" xfId="30252"/>
    <cellStyle name="T_Giacamay.DienBien 5 2 2" xfId="30253"/>
    <cellStyle name="T_Giacamay.DienBien 5 2 3" xfId="30254"/>
    <cellStyle name="T_Giacamay.DienBien 5 3" xfId="30255"/>
    <cellStyle name="T_Giacamay.DienBien 5 3 2" xfId="30256"/>
    <cellStyle name="T_Giacamay.DienBien 5 3 3" xfId="30257"/>
    <cellStyle name="T_Giacamay.DienBien 5 4" xfId="30258"/>
    <cellStyle name="T_Giacamay.DienBien 5 4 2" xfId="30259"/>
    <cellStyle name="T_Giacamay.DienBien 5 4 3" xfId="30260"/>
    <cellStyle name="T_Giacamay.DienBien 5 5" xfId="30261"/>
    <cellStyle name="T_Giacamay.DienBien 5 5 2" xfId="30262"/>
    <cellStyle name="T_Giacamay.DienBien 5 5 3" xfId="30263"/>
    <cellStyle name="T_Giacamay.DienBien 5 6" xfId="30264"/>
    <cellStyle name="T_Giacamay.DienBien 5 6 2" xfId="30265"/>
    <cellStyle name="T_Giacamay.DienBien 5 6 3" xfId="30266"/>
    <cellStyle name="T_Giacamay.DienBien 5 7" xfId="30267"/>
    <cellStyle name="T_Giacamay.DienBien 5 7 2" xfId="30268"/>
    <cellStyle name="T_Giacamay.DienBien 5 7 3" xfId="30269"/>
    <cellStyle name="T_Giacamay.DienBien 5 8" xfId="30270"/>
    <cellStyle name="T_Giacamay.DienBien 5 9" xfId="30271"/>
    <cellStyle name="T_Giacamay.DienBien 6" xfId="30272"/>
    <cellStyle name="T_Giacamay.DienBien 6 10" xfId="30273"/>
    <cellStyle name="T_Giacamay.DienBien 6 2" xfId="30274"/>
    <cellStyle name="T_Giacamay.DienBien 6 2 2" xfId="30275"/>
    <cellStyle name="T_Giacamay.DienBien 6 2 3" xfId="30276"/>
    <cellStyle name="T_Giacamay.DienBien 6 3" xfId="30277"/>
    <cellStyle name="T_Giacamay.DienBien 6 3 2" xfId="30278"/>
    <cellStyle name="T_Giacamay.DienBien 6 3 3" xfId="30279"/>
    <cellStyle name="T_Giacamay.DienBien 6 4" xfId="30280"/>
    <cellStyle name="T_Giacamay.DienBien 6 4 2" xfId="30281"/>
    <cellStyle name="T_Giacamay.DienBien 6 4 3" xfId="30282"/>
    <cellStyle name="T_Giacamay.DienBien 6 5" xfId="30283"/>
    <cellStyle name="T_Giacamay.DienBien 6 5 2" xfId="30284"/>
    <cellStyle name="T_Giacamay.DienBien 6 5 3" xfId="30285"/>
    <cellStyle name="T_Giacamay.DienBien 6 6" xfId="30286"/>
    <cellStyle name="T_Giacamay.DienBien 6 6 2" xfId="30287"/>
    <cellStyle name="T_Giacamay.DienBien 6 6 3" xfId="30288"/>
    <cellStyle name="T_Giacamay.DienBien 6 7" xfId="30289"/>
    <cellStyle name="T_Giacamay.DienBien 6 7 2" xfId="30290"/>
    <cellStyle name="T_Giacamay.DienBien 6 7 3" xfId="30291"/>
    <cellStyle name="T_Giacamay.DienBien 6 8" xfId="30292"/>
    <cellStyle name="T_Giacamay.DienBien 6 9" xfId="30293"/>
    <cellStyle name="T_Giacamay.DienBien 7" xfId="30294"/>
    <cellStyle name="T_Giacamay.DienBien 7 10" xfId="30295"/>
    <cellStyle name="T_Giacamay.DienBien 7 2" xfId="30296"/>
    <cellStyle name="T_Giacamay.DienBien 7 2 2" xfId="30297"/>
    <cellStyle name="T_Giacamay.DienBien 7 2 3" xfId="30298"/>
    <cellStyle name="T_Giacamay.DienBien 7 3" xfId="30299"/>
    <cellStyle name="T_Giacamay.DienBien 7 3 2" xfId="30300"/>
    <cellStyle name="T_Giacamay.DienBien 7 4" xfId="30301"/>
    <cellStyle name="T_Giacamay.DienBien 7 4 2" xfId="30302"/>
    <cellStyle name="T_Giacamay.DienBien 7 4 3" xfId="30303"/>
    <cellStyle name="T_Giacamay.DienBien 7 5" xfId="30304"/>
    <cellStyle name="T_Giacamay.DienBien 7 5 2" xfId="30305"/>
    <cellStyle name="T_Giacamay.DienBien 7 5 3" xfId="30306"/>
    <cellStyle name="T_Giacamay.DienBien 7 6" xfId="30307"/>
    <cellStyle name="T_Giacamay.DienBien 7 6 2" xfId="30308"/>
    <cellStyle name="T_Giacamay.DienBien 7 6 3" xfId="30309"/>
    <cellStyle name="T_Giacamay.DienBien 7 7" xfId="30310"/>
    <cellStyle name="T_Giacamay.DienBien 7 7 2" xfId="30311"/>
    <cellStyle name="T_Giacamay.DienBien 7 7 3" xfId="30312"/>
    <cellStyle name="T_Giacamay.DienBien 7 8" xfId="30313"/>
    <cellStyle name="T_Giacamay.DienBien 7 9" xfId="30314"/>
    <cellStyle name="T_Giacamay.DienBien 8" xfId="30315"/>
    <cellStyle name="T_Giacamay.DienBien 8 2" xfId="30316"/>
    <cellStyle name="T_Giacamay.DienBien 8 2 2" xfId="30317"/>
    <cellStyle name="T_Giacamay.DienBien 8 3" xfId="30318"/>
    <cellStyle name="T_Giacamay.DienBien 8 3 2" xfId="30319"/>
    <cellStyle name="T_Giacamay.DienBien 8 3 3" xfId="30320"/>
    <cellStyle name="T_Giacamay.DienBien 8 4" xfId="30321"/>
    <cellStyle name="T_Giacamay.DienBien 8 4 2" xfId="30322"/>
    <cellStyle name="T_Giacamay.DienBien 8 4 3" xfId="30323"/>
    <cellStyle name="T_Giacamay.DienBien 8 5" xfId="30324"/>
    <cellStyle name="T_Giacamay.DienBien 8 5 2" xfId="30325"/>
    <cellStyle name="T_Giacamay.DienBien 8 5 3" xfId="30326"/>
    <cellStyle name="T_Giacamay.DienBien 8 6" xfId="30327"/>
    <cellStyle name="T_Giacamay.DienBien 8 6 2" xfId="30328"/>
    <cellStyle name="T_Giacamay.DienBien 8 6 3" xfId="30329"/>
    <cellStyle name="T_Giacamay.DienBien 8 7" xfId="30330"/>
    <cellStyle name="T_Giacamay.DienBien 8 8" xfId="30331"/>
    <cellStyle name="T_Giacamay.DienBien 8 9" xfId="30332"/>
    <cellStyle name="T_Giacamay.DienBien 9" xfId="30333"/>
    <cellStyle name="T_Giacamay.DienBien 9 2" xfId="30334"/>
    <cellStyle name="T_Giacamay.DienBien 9 3" xfId="30335"/>
    <cellStyle name="T_Havana - Bang quyet toan ke ca tang giam" xfId="30336"/>
    <cellStyle name="T_Havana - Bang quyet toan ke ca tang giam 10" xfId="30337"/>
    <cellStyle name="T_Havana - Bang quyet toan ke ca tang giam 11" xfId="30338"/>
    <cellStyle name="T_Havana - Bang quyet toan ke ca tang giam 2" xfId="30339"/>
    <cellStyle name="T_Havana - Bang quyet toan ke ca tang giam 2 2" xfId="30340"/>
    <cellStyle name="T_Havana - Bang quyet toan ke ca tang giam 2 2 2" xfId="30341"/>
    <cellStyle name="T_Havana - Bang quyet toan ke ca tang giam 2 2 3" xfId="30342"/>
    <cellStyle name="T_Havana - Bang quyet toan ke ca tang giam 2 3" xfId="30343"/>
    <cellStyle name="T_Havana - Bang quyet toan ke ca tang giam 2 4" xfId="30344"/>
    <cellStyle name="T_Havana - Bang quyet toan ke ca tang giam 2 5" xfId="30345"/>
    <cellStyle name="T_Havana - Bang quyet toan ke ca tang giam 3" xfId="30346"/>
    <cellStyle name="T_Havana - Bang quyet toan ke ca tang giam 3 2" xfId="30347"/>
    <cellStyle name="T_Havana - Bang quyet toan ke ca tang giam 3 2 2" xfId="30348"/>
    <cellStyle name="T_Havana - Bang quyet toan ke ca tang giam 3 2 3" xfId="30349"/>
    <cellStyle name="T_Havana - Bang quyet toan ke ca tang giam 3 3" xfId="30350"/>
    <cellStyle name="T_Havana - Bang quyet toan ke ca tang giam 3 4" xfId="30351"/>
    <cellStyle name="T_Havana - Bang quyet toan ke ca tang giam 3 5" xfId="30352"/>
    <cellStyle name="T_Havana - Bang quyet toan ke ca tang giam 4" xfId="30353"/>
    <cellStyle name="T_Havana - Bang quyet toan ke ca tang giam 4 2" xfId="30354"/>
    <cellStyle name="T_Havana - Bang quyet toan ke ca tang giam 4 2 2" xfId="30355"/>
    <cellStyle name="T_Havana - Bang quyet toan ke ca tang giam 4 2 3" xfId="30356"/>
    <cellStyle name="T_Havana - Bang quyet toan ke ca tang giam 4 3" xfId="30357"/>
    <cellStyle name="T_Havana - Bang quyet toan ke ca tang giam 4 4" xfId="30358"/>
    <cellStyle name="T_Havana - Bang quyet toan ke ca tang giam 4 5" xfId="30359"/>
    <cellStyle name="T_Havana - Bang quyet toan ke ca tang giam 5" xfId="30360"/>
    <cellStyle name="T_Havana - Bang quyet toan ke ca tang giam 5 2" xfId="30361"/>
    <cellStyle name="T_Havana - Bang quyet toan ke ca tang giam 5 2 2" xfId="30362"/>
    <cellStyle name="T_Havana - Bang quyet toan ke ca tang giam 5 2 3" xfId="30363"/>
    <cellStyle name="T_Havana - Bang quyet toan ke ca tang giam 5 3" xfId="30364"/>
    <cellStyle name="T_Havana - Bang quyet toan ke ca tang giam 5 4" xfId="30365"/>
    <cellStyle name="T_Havana - Bang quyet toan ke ca tang giam 5 5" xfId="30366"/>
    <cellStyle name="T_Havana - Bang quyet toan ke ca tang giam 6" xfId="30367"/>
    <cellStyle name="T_Havana - Bang quyet toan ke ca tang giam 6 2" xfId="30368"/>
    <cellStyle name="T_Havana - Bang quyet toan ke ca tang giam 6 2 2" xfId="30369"/>
    <cellStyle name="T_Havana - Bang quyet toan ke ca tang giam 6 2 3" xfId="30370"/>
    <cellStyle name="T_Havana - Bang quyet toan ke ca tang giam 6 3" xfId="30371"/>
    <cellStyle name="T_Havana - Bang quyet toan ke ca tang giam 6 4" xfId="30372"/>
    <cellStyle name="T_Havana - Bang quyet toan ke ca tang giam 6 5" xfId="30373"/>
    <cellStyle name="T_Havana - Bang quyet toan ke ca tang giam 7" xfId="30374"/>
    <cellStyle name="T_Havana - Bang quyet toan ke ca tang giam 7 2" xfId="30375"/>
    <cellStyle name="T_Havana - Bang quyet toan ke ca tang giam 7 3" xfId="30376"/>
    <cellStyle name="T_Havana - Bang quyet toan ke ca tang giam 7 4" xfId="30377"/>
    <cellStyle name="T_Havana - Bang quyet toan ke ca tang giam 8" xfId="30378"/>
    <cellStyle name="T_Havana - Bang quyet toan ke ca tang giam 8 2" xfId="30379"/>
    <cellStyle name="T_Havana - Bang quyet toan ke ca tang giam 8 3" xfId="30380"/>
    <cellStyle name="T_Havana - Bang quyet toan ke ca tang giam 8 4" xfId="30381"/>
    <cellStyle name="T_Havana - Bang quyet toan ke ca tang giam 9" xfId="30382"/>
    <cellStyle name="T_Havana - Bang quyet toan ke ca tang giam 9 2" xfId="30383"/>
    <cellStyle name="T_Khao satD1" xfId="30384"/>
    <cellStyle name="T_Khao satD1 10" xfId="30385"/>
    <cellStyle name="T_Khao satD1 11" xfId="30386"/>
    <cellStyle name="T_Khao satD1 2" xfId="30387"/>
    <cellStyle name="T_Khao satD1 2 2" xfId="30388"/>
    <cellStyle name="T_Khao satD1 2 2 2" xfId="30389"/>
    <cellStyle name="T_Khao satD1 2 2 3" xfId="30390"/>
    <cellStyle name="T_Khao satD1 2 3" xfId="30391"/>
    <cellStyle name="T_Khao satD1 2 4" xfId="30392"/>
    <cellStyle name="T_Khao satD1 2 5" xfId="30393"/>
    <cellStyle name="T_Khao satD1 3" xfId="30394"/>
    <cellStyle name="T_Khao satD1 3 2" xfId="30395"/>
    <cellStyle name="T_Khao satD1 3 2 2" xfId="30396"/>
    <cellStyle name="T_Khao satD1 3 2 3" xfId="30397"/>
    <cellStyle name="T_Khao satD1 3 3" xfId="30398"/>
    <cellStyle name="T_Khao satD1 3 4" xfId="30399"/>
    <cellStyle name="T_Khao satD1 3 5" xfId="30400"/>
    <cellStyle name="T_Khao satD1 4" xfId="30401"/>
    <cellStyle name="T_Khao satD1 4 2" xfId="30402"/>
    <cellStyle name="T_Khao satD1 4 2 2" xfId="30403"/>
    <cellStyle name="T_Khao satD1 4 2 3" xfId="30404"/>
    <cellStyle name="T_Khao satD1 4 3" xfId="30405"/>
    <cellStyle name="T_Khao satD1 4 4" xfId="30406"/>
    <cellStyle name="T_Khao satD1 4 5" xfId="30407"/>
    <cellStyle name="T_Khao satD1 5" xfId="30408"/>
    <cellStyle name="T_Khao satD1 5 2" xfId="30409"/>
    <cellStyle name="T_Khao satD1 5 2 2" xfId="30410"/>
    <cellStyle name="T_Khao satD1 5 2 3" xfId="30411"/>
    <cellStyle name="T_Khao satD1 5 3" xfId="30412"/>
    <cellStyle name="T_Khao satD1 5 4" xfId="30413"/>
    <cellStyle name="T_Khao satD1 5 5" xfId="30414"/>
    <cellStyle name="T_Khao satD1 6" xfId="30415"/>
    <cellStyle name="T_Khao satD1 6 2" xfId="30416"/>
    <cellStyle name="T_Khao satD1 6 2 2" xfId="30417"/>
    <cellStyle name="T_Khao satD1 6 2 3" xfId="30418"/>
    <cellStyle name="T_Khao satD1 6 3" xfId="30419"/>
    <cellStyle name="T_Khao satD1 6 4" xfId="30420"/>
    <cellStyle name="T_Khao satD1 6 5" xfId="30421"/>
    <cellStyle name="T_Khao satD1 7" xfId="30422"/>
    <cellStyle name="T_Khao satD1 7 2" xfId="30423"/>
    <cellStyle name="T_Khao satD1 7 3" xfId="30424"/>
    <cellStyle name="T_Khao satD1 7 4" xfId="30425"/>
    <cellStyle name="T_Khao satD1 8" xfId="30426"/>
    <cellStyle name="T_Khao satD1 8 2" xfId="30427"/>
    <cellStyle name="T_Khao satD1 8 3" xfId="30428"/>
    <cellStyle name="T_Khao satD1 8 4" xfId="30429"/>
    <cellStyle name="T_Khao satD1 9" xfId="30430"/>
    <cellStyle name="T_Khao satD1 9 2" xfId="30431"/>
    <cellStyle name="T_Me_Tri_6_07" xfId="30432"/>
    <cellStyle name="T_Me_Tri_6_07 10" xfId="30433"/>
    <cellStyle name="T_Me_Tri_6_07 11" xfId="30434"/>
    <cellStyle name="T_Me_Tri_6_07 2" xfId="30435"/>
    <cellStyle name="T_Me_Tri_6_07 2 2" xfId="30436"/>
    <cellStyle name="T_Me_Tri_6_07 2 2 2" xfId="30437"/>
    <cellStyle name="T_Me_Tri_6_07 2 2 3" xfId="30438"/>
    <cellStyle name="T_Me_Tri_6_07 2 3" xfId="30439"/>
    <cellStyle name="T_Me_Tri_6_07 2 4" xfId="30440"/>
    <cellStyle name="T_Me_Tri_6_07 2 5" xfId="30441"/>
    <cellStyle name="T_Me_Tri_6_07 3" xfId="30442"/>
    <cellStyle name="T_Me_Tri_6_07 3 2" xfId="30443"/>
    <cellStyle name="T_Me_Tri_6_07 3 2 2" xfId="30444"/>
    <cellStyle name="T_Me_Tri_6_07 3 2 3" xfId="30445"/>
    <cellStyle name="T_Me_Tri_6_07 3 3" xfId="30446"/>
    <cellStyle name="T_Me_Tri_6_07 3 4" xfId="30447"/>
    <cellStyle name="T_Me_Tri_6_07 3 5" xfId="30448"/>
    <cellStyle name="T_Me_Tri_6_07 4" xfId="30449"/>
    <cellStyle name="T_Me_Tri_6_07 4 2" xfId="30450"/>
    <cellStyle name="T_Me_Tri_6_07 4 2 2" xfId="30451"/>
    <cellStyle name="T_Me_Tri_6_07 4 2 3" xfId="30452"/>
    <cellStyle name="T_Me_Tri_6_07 4 3" xfId="30453"/>
    <cellStyle name="T_Me_Tri_6_07 4 4" xfId="30454"/>
    <cellStyle name="T_Me_Tri_6_07 4 5" xfId="30455"/>
    <cellStyle name="T_Me_Tri_6_07 5" xfId="30456"/>
    <cellStyle name="T_Me_Tri_6_07 5 2" xfId="30457"/>
    <cellStyle name="T_Me_Tri_6_07 5 2 2" xfId="30458"/>
    <cellStyle name="T_Me_Tri_6_07 5 2 3" xfId="30459"/>
    <cellStyle name="T_Me_Tri_6_07 5 3" xfId="30460"/>
    <cellStyle name="T_Me_Tri_6_07 5 4" xfId="30461"/>
    <cellStyle name="T_Me_Tri_6_07 5 5" xfId="30462"/>
    <cellStyle name="T_Me_Tri_6_07 6" xfId="30463"/>
    <cellStyle name="T_Me_Tri_6_07 6 2" xfId="30464"/>
    <cellStyle name="T_Me_Tri_6_07 6 2 2" xfId="30465"/>
    <cellStyle name="T_Me_Tri_6_07 6 2 3" xfId="30466"/>
    <cellStyle name="T_Me_Tri_6_07 6 3" xfId="30467"/>
    <cellStyle name="T_Me_Tri_6_07 6 4" xfId="30468"/>
    <cellStyle name="T_Me_Tri_6_07 6 5" xfId="30469"/>
    <cellStyle name="T_Me_Tri_6_07 7" xfId="30470"/>
    <cellStyle name="T_Me_Tri_6_07 7 2" xfId="30471"/>
    <cellStyle name="T_Me_Tri_6_07 7 3" xfId="30472"/>
    <cellStyle name="T_Me_Tri_6_07 7 4" xfId="30473"/>
    <cellStyle name="T_Me_Tri_6_07 8" xfId="30474"/>
    <cellStyle name="T_Me_Tri_6_07 8 2" xfId="30475"/>
    <cellStyle name="T_Me_Tri_6_07 8 3" xfId="30476"/>
    <cellStyle name="T_Me_Tri_6_07 8 4" xfId="30477"/>
    <cellStyle name="T_Me_Tri_6_07 9" xfId="30478"/>
    <cellStyle name="T_Me_Tri_6_07 9 2" xfId="30479"/>
    <cellStyle name="T_Me_Tri_6_07_Du toan duong cau DO  15.4.09(PA xu ly)" xfId="30480"/>
    <cellStyle name="T_Me_Tri_6_07_Du toan duong cau DO  15.4.09(PA xu ly) 10" xfId="30481"/>
    <cellStyle name="T_Me_Tri_6_07_Du toan duong cau DO  15.4.09(PA xu ly) 10 2" xfId="30482"/>
    <cellStyle name="T_Me_Tri_6_07_Du toan duong cau DO  15.4.09(PA xu ly) 10 3" xfId="30483"/>
    <cellStyle name="T_Me_Tri_6_07_Du toan duong cau DO  15.4.09(PA xu ly) 11" xfId="30484"/>
    <cellStyle name="T_Me_Tri_6_07_Du toan duong cau DO  15.4.09(PA xu ly) 11 2" xfId="30485"/>
    <cellStyle name="T_Me_Tri_6_07_Du toan duong cau DO  15.4.09(PA xu ly) 11 3" xfId="30486"/>
    <cellStyle name="T_Me_Tri_6_07_Du toan duong cau DO  15.4.09(PA xu ly) 12" xfId="30487"/>
    <cellStyle name="T_Me_Tri_6_07_Du toan duong cau DO  15.4.09(PA xu ly) 12 2" xfId="30488"/>
    <cellStyle name="T_Me_Tri_6_07_Du toan duong cau DO  15.4.09(PA xu ly) 12 3" xfId="30489"/>
    <cellStyle name="T_Me_Tri_6_07_Du toan duong cau DO  15.4.09(PA xu ly) 13" xfId="30490"/>
    <cellStyle name="T_Me_Tri_6_07_Du toan duong cau DO  15.4.09(PA xu ly) 14" xfId="30491"/>
    <cellStyle name="T_Me_Tri_6_07_Du toan duong cau DO  15.4.09(PA xu ly) 15" xfId="30492"/>
    <cellStyle name="T_Me_Tri_6_07_Du toan duong cau DO  15.4.09(PA xu ly) 2" xfId="30493"/>
    <cellStyle name="T_Me_Tri_6_07_Du toan duong cau DO  15.4.09(PA xu ly) 2 10" xfId="30494"/>
    <cellStyle name="T_Me_Tri_6_07_Du toan duong cau DO  15.4.09(PA xu ly) 2 2" xfId="30495"/>
    <cellStyle name="T_Me_Tri_6_07_Du toan duong cau DO  15.4.09(PA xu ly) 2 2 2" xfId="30496"/>
    <cellStyle name="T_Me_Tri_6_07_Du toan duong cau DO  15.4.09(PA xu ly) 2 2 3" xfId="30497"/>
    <cellStyle name="T_Me_Tri_6_07_Du toan duong cau DO  15.4.09(PA xu ly) 2 3" xfId="30498"/>
    <cellStyle name="T_Me_Tri_6_07_Du toan duong cau DO  15.4.09(PA xu ly) 2 3 2" xfId="30499"/>
    <cellStyle name="T_Me_Tri_6_07_Du toan duong cau DO  15.4.09(PA xu ly) 2 3 3" xfId="30500"/>
    <cellStyle name="T_Me_Tri_6_07_Du toan duong cau DO  15.4.09(PA xu ly) 2 4" xfId="30501"/>
    <cellStyle name="T_Me_Tri_6_07_Du toan duong cau DO  15.4.09(PA xu ly) 2 4 2" xfId="30502"/>
    <cellStyle name="T_Me_Tri_6_07_Du toan duong cau DO  15.4.09(PA xu ly) 2 4 3" xfId="30503"/>
    <cellStyle name="T_Me_Tri_6_07_Du toan duong cau DO  15.4.09(PA xu ly) 2 5" xfId="30504"/>
    <cellStyle name="T_Me_Tri_6_07_Du toan duong cau DO  15.4.09(PA xu ly) 2 5 2" xfId="30505"/>
    <cellStyle name="T_Me_Tri_6_07_Du toan duong cau DO  15.4.09(PA xu ly) 2 5 3" xfId="30506"/>
    <cellStyle name="T_Me_Tri_6_07_Du toan duong cau DO  15.4.09(PA xu ly) 2 6" xfId="30507"/>
    <cellStyle name="T_Me_Tri_6_07_Du toan duong cau DO  15.4.09(PA xu ly) 2 6 2" xfId="30508"/>
    <cellStyle name="T_Me_Tri_6_07_Du toan duong cau DO  15.4.09(PA xu ly) 2 6 3" xfId="30509"/>
    <cellStyle name="T_Me_Tri_6_07_Du toan duong cau DO  15.4.09(PA xu ly) 2 7" xfId="30510"/>
    <cellStyle name="T_Me_Tri_6_07_Du toan duong cau DO  15.4.09(PA xu ly) 2 7 2" xfId="30511"/>
    <cellStyle name="T_Me_Tri_6_07_Du toan duong cau DO  15.4.09(PA xu ly) 2 7 3" xfId="30512"/>
    <cellStyle name="T_Me_Tri_6_07_Du toan duong cau DO  15.4.09(PA xu ly) 2 8" xfId="30513"/>
    <cellStyle name="T_Me_Tri_6_07_Du toan duong cau DO  15.4.09(PA xu ly) 2 9" xfId="30514"/>
    <cellStyle name="T_Me_Tri_6_07_Du toan duong cau DO  15.4.09(PA xu ly) 3" xfId="30515"/>
    <cellStyle name="T_Me_Tri_6_07_Du toan duong cau DO  15.4.09(PA xu ly) 3 10" xfId="30516"/>
    <cellStyle name="T_Me_Tri_6_07_Du toan duong cau DO  15.4.09(PA xu ly) 3 2" xfId="30517"/>
    <cellStyle name="T_Me_Tri_6_07_Du toan duong cau DO  15.4.09(PA xu ly) 3 2 2" xfId="30518"/>
    <cellStyle name="T_Me_Tri_6_07_Du toan duong cau DO  15.4.09(PA xu ly) 3 2 3" xfId="30519"/>
    <cellStyle name="T_Me_Tri_6_07_Du toan duong cau DO  15.4.09(PA xu ly) 3 3" xfId="30520"/>
    <cellStyle name="T_Me_Tri_6_07_Du toan duong cau DO  15.4.09(PA xu ly) 3 3 2" xfId="30521"/>
    <cellStyle name="T_Me_Tri_6_07_Du toan duong cau DO  15.4.09(PA xu ly) 3 3 3" xfId="30522"/>
    <cellStyle name="T_Me_Tri_6_07_Du toan duong cau DO  15.4.09(PA xu ly) 3 4" xfId="30523"/>
    <cellStyle name="T_Me_Tri_6_07_Du toan duong cau DO  15.4.09(PA xu ly) 3 4 2" xfId="30524"/>
    <cellStyle name="T_Me_Tri_6_07_Du toan duong cau DO  15.4.09(PA xu ly) 3 4 3" xfId="30525"/>
    <cellStyle name="T_Me_Tri_6_07_Du toan duong cau DO  15.4.09(PA xu ly) 3 5" xfId="30526"/>
    <cellStyle name="T_Me_Tri_6_07_Du toan duong cau DO  15.4.09(PA xu ly) 3 5 2" xfId="30527"/>
    <cellStyle name="T_Me_Tri_6_07_Du toan duong cau DO  15.4.09(PA xu ly) 3 5 3" xfId="30528"/>
    <cellStyle name="T_Me_Tri_6_07_Du toan duong cau DO  15.4.09(PA xu ly) 3 6" xfId="30529"/>
    <cellStyle name="T_Me_Tri_6_07_Du toan duong cau DO  15.4.09(PA xu ly) 3 6 2" xfId="30530"/>
    <cellStyle name="T_Me_Tri_6_07_Du toan duong cau DO  15.4.09(PA xu ly) 3 6 3" xfId="30531"/>
    <cellStyle name="T_Me_Tri_6_07_Du toan duong cau DO  15.4.09(PA xu ly) 3 7" xfId="30532"/>
    <cellStyle name="T_Me_Tri_6_07_Du toan duong cau DO  15.4.09(PA xu ly) 3 7 2" xfId="30533"/>
    <cellStyle name="T_Me_Tri_6_07_Du toan duong cau DO  15.4.09(PA xu ly) 3 7 3" xfId="30534"/>
    <cellStyle name="T_Me_Tri_6_07_Du toan duong cau DO  15.4.09(PA xu ly) 3 8" xfId="30535"/>
    <cellStyle name="T_Me_Tri_6_07_Du toan duong cau DO  15.4.09(PA xu ly) 3 9" xfId="30536"/>
    <cellStyle name="T_Me_Tri_6_07_Du toan duong cau DO  15.4.09(PA xu ly) 4" xfId="30537"/>
    <cellStyle name="T_Me_Tri_6_07_Du toan duong cau DO  15.4.09(PA xu ly) 4 10" xfId="30538"/>
    <cellStyle name="T_Me_Tri_6_07_Du toan duong cau DO  15.4.09(PA xu ly) 4 2" xfId="30539"/>
    <cellStyle name="T_Me_Tri_6_07_Du toan duong cau DO  15.4.09(PA xu ly) 4 2 2" xfId="30540"/>
    <cellStyle name="T_Me_Tri_6_07_Du toan duong cau DO  15.4.09(PA xu ly) 4 2 3" xfId="30541"/>
    <cellStyle name="T_Me_Tri_6_07_Du toan duong cau DO  15.4.09(PA xu ly) 4 3" xfId="30542"/>
    <cellStyle name="T_Me_Tri_6_07_Du toan duong cau DO  15.4.09(PA xu ly) 4 3 2" xfId="30543"/>
    <cellStyle name="T_Me_Tri_6_07_Du toan duong cau DO  15.4.09(PA xu ly) 4 3 3" xfId="30544"/>
    <cellStyle name="T_Me_Tri_6_07_Du toan duong cau DO  15.4.09(PA xu ly) 4 4" xfId="30545"/>
    <cellStyle name="T_Me_Tri_6_07_Du toan duong cau DO  15.4.09(PA xu ly) 4 4 2" xfId="30546"/>
    <cellStyle name="T_Me_Tri_6_07_Du toan duong cau DO  15.4.09(PA xu ly) 4 4 3" xfId="30547"/>
    <cellStyle name="T_Me_Tri_6_07_Du toan duong cau DO  15.4.09(PA xu ly) 4 5" xfId="30548"/>
    <cellStyle name="T_Me_Tri_6_07_Du toan duong cau DO  15.4.09(PA xu ly) 4 5 2" xfId="30549"/>
    <cellStyle name="T_Me_Tri_6_07_Du toan duong cau DO  15.4.09(PA xu ly) 4 5 3" xfId="30550"/>
    <cellStyle name="T_Me_Tri_6_07_Du toan duong cau DO  15.4.09(PA xu ly) 4 6" xfId="30551"/>
    <cellStyle name="T_Me_Tri_6_07_Du toan duong cau DO  15.4.09(PA xu ly) 4 6 2" xfId="30552"/>
    <cellStyle name="T_Me_Tri_6_07_Du toan duong cau DO  15.4.09(PA xu ly) 4 6 3" xfId="30553"/>
    <cellStyle name="T_Me_Tri_6_07_Du toan duong cau DO  15.4.09(PA xu ly) 4 7" xfId="30554"/>
    <cellStyle name="T_Me_Tri_6_07_Du toan duong cau DO  15.4.09(PA xu ly) 4 7 2" xfId="30555"/>
    <cellStyle name="T_Me_Tri_6_07_Du toan duong cau DO  15.4.09(PA xu ly) 4 7 3" xfId="30556"/>
    <cellStyle name="T_Me_Tri_6_07_Du toan duong cau DO  15.4.09(PA xu ly) 4 8" xfId="30557"/>
    <cellStyle name="T_Me_Tri_6_07_Du toan duong cau DO  15.4.09(PA xu ly) 4 9" xfId="30558"/>
    <cellStyle name="T_Me_Tri_6_07_Du toan duong cau DO  15.4.09(PA xu ly) 5" xfId="30559"/>
    <cellStyle name="T_Me_Tri_6_07_Du toan duong cau DO  15.4.09(PA xu ly) 5 10" xfId="30560"/>
    <cellStyle name="T_Me_Tri_6_07_Du toan duong cau DO  15.4.09(PA xu ly) 5 2" xfId="30561"/>
    <cellStyle name="T_Me_Tri_6_07_Du toan duong cau DO  15.4.09(PA xu ly) 5 2 2" xfId="30562"/>
    <cellStyle name="T_Me_Tri_6_07_Du toan duong cau DO  15.4.09(PA xu ly) 5 2 3" xfId="30563"/>
    <cellStyle name="T_Me_Tri_6_07_Du toan duong cau DO  15.4.09(PA xu ly) 5 3" xfId="30564"/>
    <cellStyle name="T_Me_Tri_6_07_Du toan duong cau DO  15.4.09(PA xu ly) 5 3 2" xfId="30565"/>
    <cellStyle name="T_Me_Tri_6_07_Du toan duong cau DO  15.4.09(PA xu ly) 5 3 3" xfId="30566"/>
    <cellStyle name="T_Me_Tri_6_07_Du toan duong cau DO  15.4.09(PA xu ly) 5 4" xfId="30567"/>
    <cellStyle name="T_Me_Tri_6_07_Du toan duong cau DO  15.4.09(PA xu ly) 5 4 2" xfId="30568"/>
    <cellStyle name="T_Me_Tri_6_07_Du toan duong cau DO  15.4.09(PA xu ly) 5 4 3" xfId="30569"/>
    <cellStyle name="T_Me_Tri_6_07_Du toan duong cau DO  15.4.09(PA xu ly) 5 5" xfId="30570"/>
    <cellStyle name="T_Me_Tri_6_07_Du toan duong cau DO  15.4.09(PA xu ly) 5 5 2" xfId="30571"/>
    <cellStyle name="T_Me_Tri_6_07_Du toan duong cau DO  15.4.09(PA xu ly) 5 5 3" xfId="30572"/>
    <cellStyle name="T_Me_Tri_6_07_Du toan duong cau DO  15.4.09(PA xu ly) 5 6" xfId="30573"/>
    <cellStyle name="T_Me_Tri_6_07_Du toan duong cau DO  15.4.09(PA xu ly) 5 6 2" xfId="30574"/>
    <cellStyle name="T_Me_Tri_6_07_Du toan duong cau DO  15.4.09(PA xu ly) 5 6 3" xfId="30575"/>
    <cellStyle name="T_Me_Tri_6_07_Du toan duong cau DO  15.4.09(PA xu ly) 5 7" xfId="30576"/>
    <cellStyle name="T_Me_Tri_6_07_Du toan duong cau DO  15.4.09(PA xu ly) 5 7 2" xfId="30577"/>
    <cellStyle name="T_Me_Tri_6_07_Du toan duong cau DO  15.4.09(PA xu ly) 5 7 3" xfId="30578"/>
    <cellStyle name="T_Me_Tri_6_07_Du toan duong cau DO  15.4.09(PA xu ly) 5 8" xfId="30579"/>
    <cellStyle name="T_Me_Tri_6_07_Du toan duong cau DO  15.4.09(PA xu ly) 5 9" xfId="30580"/>
    <cellStyle name="T_Me_Tri_6_07_Du toan duong cau DO  15.4.09(PA xu ly) 6" xfId="30581"/>
    <cellStyle name="T_Me_Tri_6_07_Du toan duong cau DO  15.4.09(PA xu ly) 6 10" xfId="30582"/>
    <cellStyle name="T_Me_Tri_6_07_Du toan duong cau DO  15.4.09(PA xu ly) 6 2" xfId="30583"/>
    <cellStyle name="T_Me_Tri_6_07_Du toan duong cau DO  15.4.09(PA xu ly) 6 2 2" xfId="30584"/>
    <cellStyle name="T_Me_Tri_6_07_Du toan duong cau DO  15.4.09(PA xu ly) 6 2 3" xfId="30585"/>
    <cellStyle name="T_Me_Tri_6_07_Du toan duong cau DO  15.4.09(PA xu ly) 6 3" xfId="30586"/>
    <cellStyle name="T_Me_Tri_6_07_Du toan duong cau DO  15.4.09(PA xu ly) 6 3 2" xfId="30587"/>
    <cellStyle name="T_Me_Tri_6_07_Du toan duong cau DO  15.4.09(PA xu ly) 6 3 3" xfId="30588"/>
    <cellStyle name="T_Me_Tri_6_07_Du toan duong cau DO  15.4.09(PA xu ly) 6 4" xfId="30589"/>
    <cellStyle name="T_Me_Tri_6_07_Du toan duong cau DO  15.4.09(PA xu ly) 6 4 2" xfId="30590"/>
    <cellStyle name="T_Me_Tri_6_07_Du toan duong cau DO  15.4.09(PA xu ly) 6 4 3" xfId="30591"/>
    <cellStyle name="T_Me_Tri_6_07_Du toan duong cau DO  15.4.09(PA xu ly) 6 5" xfId="30592"/>
    <cellStyle name="T_Me_Tri_6_07_Du toan duong cau DO  15.4.09(PA xu ly) 6 5 2" xfId="30593"/>
    <cellStyle name="T_Me_Tri_6_07_Du toan duong cau DO  15.4.09(PA xu ly) 6 5 3" xfId="30594"/>
    <cellStyle name="T_Me_Tri_6_07_Du toan duong cau DO  15.4.09(PA xu ly) 6 6" xfId="30595"/>
    <cellStyle name="T_Me_Tri_6_07_Du toan duong cau DO  15.4.09(PA xu ly) 6 6 2" xfId="30596"/>
    <cellStyle name="T_Me_Tri_6_07_Du toan duong cau DO  15.4.09(PA xu ly) 6 6 3" xfId="30597"/>
    <cellStyle name="T_Me_Tri_6_07_Du toan duong cau DO  15.4.09(PA xu ly) 6 7" xfId="30598"/>
    <cellStyle name="T_Me_Tri_6_07_Du toan duong cau DO  15.4.09(PA xu ly) 6 7 2" xfId="30599"/>
    <cellStyle name="T_Me_Tri_6_07_Du toan duong cau DO  15.4.09(PA xu ly) 6 7 3" xfId="30600"/>
    <cellStyle name="T_Me_Tri_6_07_Du toan duong cau DO  15.4.09(PA xu ly) 6 8" xfId="30601"/>
    <cellStyle name="T_Me_Tri_6_07_Du toan duong cau DO  15.4.09(PA xu ly) 6 9" xfId="30602"/>
    <cellStyle name="T_Me_Tri_6_07_Du toan duong cau DO  15.4.09(PA xu ly) 7" xfId="30603"/>
    <cellStyle name="T_Me_Tri_6_07_Du toan duong cau DO  15.4.09(PA xu ly) 7 10" xfId="30604"/>
    <cellStyle name="T_Me_Tri_6_07_Du toan duong cau DO  15.4.09(PA xu ly) 7 2" xfId="30605"/>
    <cellStyle name="T_Me_Tri_6_07_Du toan duong cau DO  15.4.09(PA xu ly) 7 2 2" xfId="30606"/>
    <cellStyle name="T_Me_Tri_6_07_Du toan duong cau DO  15.4.09(PA xu ly) 7 2 3" xfId="30607"/>
    <cellStyle name="T_Me_Tri_6_07_Du toan duong cau DO  15.4.09(PA xu ly) 7 3" xfId="30608"/>
    <cellStyle name="T_Me_Tri_6_07_Du toan duong cau DO  15.4.09(PA xu ly) 7 3 2" xfId="30609"/>
    <cellStyle name="T_Me_Tri_6_07_Du toan duong cau DO  15.4.09(PA xu ly) 7 4" xfId="30610"/>
    <cellStyle name="T_Me_Tri_6_07_Du toan duong cau DO  15.4.09(PA xu ly) 7 4 2" xfId="30611"/>
    <cellStyle name="T_Me_Tri_6_07_Du toan duong cau DO  15.4.09(PA xu ly) 7 4 3" xfId="30612"/>
    <cellStyle name="T_Me_Tri_6_07_Du toan duong cau DO  15.4.09(PA xu ly) 7 5" xfId="30613"/>
    <cellStyle name="T_Me_Tri_6_07_Du toan duong cau DO  15.4.09(PA xu ly) 7 5 2" xfId="30614"/>
    <cellStyle name="T_Me_Tri_6_07_Du toan duong cau DO  15.4.09(PA xu ly) 7 5 3" xfId="30615"/>
    <cellStyle name="T_Me_Tri_6_07_Du toan duong cau DO  15.4.09(PA xu ly) 7 6" xfId="30616"/>
    <cellStyle name="T_Me_Tri_6_07_Du toan duong cau DO  15.4.09(PA xu ly) 7 6 2" xfId="30617"/>
    <cellStyle name="T_Me_Tri_6_07_Du toan duong cau DO  15.4.09(PA xu ly) 7 6 3" xfId="30618"/>
    <cellStyle name="T_Me_Tri_6_07_Du toan duong cau DO  15.4.09(PA xu ly) 7 7" xfId="30619"/>
    <cellStyle name="T_Me_Tri_6_07_Du toan duong cau DO  15.4.09(PA xu ly) 7 7 2" xfId="30620"/>
    <cellStyle name="T_Me_Tri_6_07_Du toan duong cau DO  15.4.09(PA xu ly) 7 7 3" xfId="30621"/>
    <cellStyle name="T_Me_Tri_6_07_Du toan duong cau DO  15.4.09(PA xu ly) 7 8" xfId="30622"/>
    <cellStyle name="T_Me_Tri_6_07_Du toan duong cau DO  15.4.09(PA xu ly) 7 9" xfId="30623"/>
    <cellStyle name="T_Me_Tri_6_07_Du toan duong cau DO  15.4.09(PA xu ly) 8" xfId="30624"/>
    <cellStyle name="T_Me_Tri_6_07_Du toan duong cau DO  15.4.09(PA xu ly) 8 2" xfId="30625"/>
    <cellStyle name="T_Me_Tri_6_07_Du toan duong cau DO  15.4.09(PA xu ly) 8 2 2" xfId="30626"/>
    <cellStyle name="T_Me_Tri_6_07_Du toan duong cau DO  15.4.09(PA xu ly) 8 3" xfId="30627"/>
    <cellStyle name="T_Me_Tri_6_07_Du toan duong cau DO  15.4.09(PA xu ly) 8 3 2" xfId="30628"/>
    <cellStyle name="T_Me_Tri_6_07_Du toan duong cau DO  15.4.09(PA xu ly) 8 3 3" xfId="30629"/>
    <cellStyle name="T_Me_Tri_6_07_Du toan duong cau DO  15.4.09(PA xu ly) 8 4" xfId="30630"/>
    <cellStyle name="T_Me_Tri_6_07_Du toan duong cau DO  15.4.09(PA xu ly) 8 4 2" xfId="30631"/>
    <cellStyle name="T_Me_Tri_6_07_Du toan duong cau DO  15.4.09(PA xu ly) 8 4 3" xfId="30632"/>
    <cellStyle name="T_Me_Tri_6_07_Du toan duong cau DO  15.4.09(PA xu ly) 8 5" xfId="30633"/>
    <cellStyle name="T_Me_Tri_6_07_Du toan duong cau DO  15.4.09(PA xu ly) 8 5 2" xfId="30634"/>
    <cellStyle name="T_Me_Tri_6_07_Du toan duong cau DO  15.4.09(PA xu ly) 8 5 3" xfId="30635"/>
    <cellStyle name="T_Me_Tri_6_07_Du toan duong cau DO  15.4.09(PA xu ly) 8 6" xfId="30636"/>
    <cellStyle name="T_Me_Tri_6_07_Du toan duong cau DO  15.4.09(PA xu ly) 8 6 2" xfId="30637"/>
    <cellStyle name="T_Me_Tri_6_07_Du toan duong cau DO  15.4.09(PA xu ly) 8 6 3" xfId="30638"/>
    <cellStyle name="T_Me_Tri_6_07_Du toan duong cau DO  15.4.09(PA xu ly) 8 7" xfId="30639"/>
    <cellStyle name="T_Me_Tri_6_07_Du toan duong cau DO  15.4.09(PA xu ly) 8 8" xfId="30640"/>
    <cellStyle name="T_Me_Tri_6_07_Du toan duong cau DO  15.4.09(PA xu ly) 8 9" xfId="30641"/>
    <cellStyle name="T_Me_Tri_6_07_Du toan duong cau DO  15.4.09(PA xu ly) 9" xfId="30642"/>
    <cellStyle name="T_Me_Tri_6_07_Du toan duong cau DO  15.4.09(PA xu ly) 9 2" xfId="30643"/>
    <cellStyle name="T_Me_Tri_6_07_Du toan duong cau DO  15.4.09(PA xu ly) 9 3" xfId="30644"/>
    <cellStyle name="T_nen san nha 8e,8f" xfId="30645"/>
    <cellStyle name="T_nen san nha 8e,8f 10" xfId="30646"/>
    <cellStyle name="T_nen san nha 8e,8f 11" xfId="30647"/>
    <cellStyle name="T_nen san nha 8e,8f 2" xfId="30648"/>
    <cellStyle name="T_nen san nha 8e,8f 2 2" xfId="30649"/>
    <cellStyle name="T_nen san nha 8e,8f 2 2 2" xfId="30650"/>
    <cellStyle name="T_nen san nha 8e,8f 2 2 3" xfId="30651"/>
    <cellStyle name="T_nen san nha 8e,8f 2 3" xfId="30652"/>
    <cellStyle name="T_nen san nha 8e,8f 2 4" xfId="30653"/>
    <cellStyle name="T_nen san nha 8e,8f 2 5" xfId="30654"/>
    <cellStyle name="T_nen san nha 8e,8f 3" xfId="30655"/>
    <cellStyle name="T_nen san nha 8e,8f 3 2" xfId="30656"/>
    <cellStyle name="T_nen san nha 8e,8f 3 2 2" xfId="30657"/>
    <cellStyle name="T_nen san nha 8e,8f 3 2 3" xfId="30658"/>
    <cellStyle name="T_nen san nha 8e,8f 3 3" xfId="30659"/>
    <cellStyle name="T_nen san nha 8e,8f 3 4" xfId="30660"/>
    <cellStyle name="T_nen san nha 8e,8f 3 5" xfId="30661"/>
    <cellStyle name="T_nen san nha 8e,8f 4" xfId="30662"/>
    <cellStyle name="T_nen san nha 8e,8f 4 2" xfId="30663"/>
    <cellStyle name="T_nen san nha 8e,8f 4 2 2" xfId="30664"/>
    <cellStyle name="T_nen san nha 8e,8f 4 2 3" xfId="30665"/>
    <cellStyle name="T_nen san nha 8e,8f 4 3" xfId="30666"/>
    <cellStyle name="T_nen san nha 8e,8f 4 4" xfId="30667"/>
    <cellStyle name="T_nen san nha 8e,8f 4 5" xfId="30668"/>
    <cellStyle name="T_nen san nha 8e,8f 5" xfId="30669"/>
    <cellStyle name="T_nen san nha 8e,8f 5 2" xfId="30670"/>
    <cellStyle name="T_nen san nha 8e,8f 5 2 2" xfId="30671"/>
    <cellStyle name="T_nen san nha 8e,8f 5 2 3" xfId="30672"/>
    <cellStyle name="T_nen san nha 8e,8f 5 3" xfId="30673"/>
    <cellStyle name="T_nen san nha 8e,8f 5 4" xfId="30674"/>
    <cellStyle name="T_nen san nha 8e,8f 5 5" xfId="30675"/>
    <cellStyle name="T_nen san nha 8e,8f 6" xfId="30676"/>
    <cellStyle name="T_nen san nha 8e,8f 6 2" xfId="30677"/>
    <cellStyle name="T_nen san nha 8e,8f 6 2 2" xfId="30678"/>
    <cellStyle name="T_nen san nha 8e,8f 6 2 3" xfId="30679"/>
    <cellStyle name="T_nen san nha 8e,8f 6 3" xfId="30680"/>
    <cellStyle name="T_nen san nha 8e,8f 6 4" xfId="30681"/>
    <cellStyle name="T_nen san nha 8e,8f 6 5" xfId="30682"/>
    <cellStyle name="T_nen san nha 8e,8f 7" xfId="30683"/>
    <cellStyle name="T_nen san nha 8e,8f 7 2" xfId="30684"/>
    <cellStyle name="T_nen san nha 8e,8f 7 3" xfId="30685"/>
    <cellStyle name="T_nen san nha 8e,8f 7 4" xfId="30686"/>
    <cellStyle name="T_nen san nha 8e,8f 8" xfId="30687"/>
    <cellStyle name="T_nen san nha 8e,8f 8 2" xfId="30688"/>
    <cellStyle name="T_nen san nha 8e,8f 8 3" xfId="30689"/>
    <cellStyle name="T_nen san nha 8e,8f 8 4" xfId="30690"/>
    <cellStyle name="T_nen san nha 8e,8f 9" xfId="30691"/>
    <cellStyle name="T_nen san nha 8e,8f 9 2" xfId="30692"/>
    <cellStyle name="T_NPP Khanh Vinh Thai Nguyen - BC KTTB_CTrinh_TB__20_loc__Milk_Yomilk_CK1" xfId="30693"/>
    <cellStyle name="T_NPP Khanh Vinh Thai Nguyen - BC KTTB_CTrinh_TB__20_loc__Milk_Yomilk_CK1 10" xfId="30694"/>
    <cellStyle name="T_NPP Khanh Vinh Thai Nguyen - BC KTTB_CTrinh_TB__20_loc__Milk_Yomilk_CK1 10 2" xfId="30695"/>
    <cellStyle name="T_NPP Khanh Vinh Thai Nguyen - BC KTTB_CTrinh_TB__20_loc__Milk_Yomilk_CK1 10 2 2" xfId="30696"/>
    <cellStyle name="T_NPP Khanh Vinh Thai Nguyen - BC KTTB_CTrinh_TB__20_loc__Milk_Yomilk_CK1 10 2 3" xfId="30697"/>
    <cellStyle name="T_NPP Khanh Vinh Thai Nguyen - BC KTTB_CTrinh_TB__20_loc__Milk_Yomilk_CK1 10 3" xfId="30698"/>
    <cellStyle name="T_NPP Khanh Vinh Thai Nguyen - BC KTTB_CTrinh_TB__20_loc__Milk_Yomilk_CK1 10 4" xfId="30699"/>
    <cellStyle name="T_NPP Khanh Vinh Thai Nguyen - BC KTTB_CTrinh_TB__20_loc__Milk_Yomilk_CK1 10 5" xfId="30700"/>
    <cellStyle name="T_NPP Khanh Vinh Thai Nguyen - BC KTTB_CTrinh_TB__20_loc__Milk_Yomilk_CK1 11" xfId="30701"/>
    <cellStyle name="T_NPP Khanh Vinh Thai Nguyen - BC KTTB_CTrinh_TB__20_loc__Milk_Yomilk_CK1 11 2" xfId="30702"/>
    <cellStyle name="T_NPP Khanh Vinh Thai Nguyen - BC KTTB_CTrinh_TB__20_loc__Milk_Yomilk_CK1 11 2 2" xfId="30703"/>
    <cellStyle name="T_NPP Khanh Vinh Thai Nguyen - BC KTTB_CTrinh_TB__20_loc__Milk_Yomilk_CK1 11 2 3" xfId="30704"/>
    <cellStyle name="T_NPP Khanh Vinh Thai Nguyen - BC KTTB_CTrinh_TB__20_loc__Milk_Yomilk_CK1 11 3" xfId="30705"/>
    <cellStyle name="T_NPP Khanh Vinh Thai Nguyen - BC KTTB_CTrinh_TB__20_loc__Milk_Yomilk_CK1 11 4" xfId="30706"/>
    <cellStyle name="T_NPP Khanh Vinh Thai Nguyen - BC KTTB_CTrinh_TB__20_loc__Milk_Yomilk_CK1 11 5" xfId="30707"/>
    <cellStyle name="T_NPP Khanh Vinh Thai Nguyen - BC KTTB_CTrinh_TB__20_loc__Milk_Yomilk_CK1 12" xfId="30708"/>
    <cellStyle name="T_NPP Khanh Vinh Thai Nguyen - BC KTTB_CTrinh_TB__20_loc__Milk_Yomilk_CK1 12 2" xfId="30709"/>
    <cellStyle name="T_NPP Khanh Vinh Thai Nguyen - BC KTTB_CTrinh_TB__20_loc__Milk_Yomilk_CK1 12 3" xfId="30710"/>
    <cellStyle name="T_NPP Khanh Vinh Thai Nguyen - BC KTTB_CTrinh_TB__20_loc__Milk_Yomilk_CK1 12 4" xfId="30711"/>
    <cellStyle name="T_NPP Khanh Vinh Thai Nguyen - BC KTTB_CTrinh_TB__20_loc__Milk_Yomilk_CK1 13" xfId="30712"/>
    <cellStyle name="T_NPP Khanh Vinh Thai Nguyen - BC KTTB_CTrinh_TB__20_loc__Milk_Yomilk_CK1 13 2" xfId="30713"/>
    <cellStyle name="T_NPP Khanh Vinh Thai Nguyen - BC KTTB_CTrinh_TB__20_loc__Milk_Yomilk_CK1 13 3" xfId="30714"/>
    <cellStyle name="T_NPP Khanh Vinh Thai Nguyen - BC KTTB_CTrinh_TB__20_loc__Milk_Yomilk_CK1 13 4" xfId="30715"/>
    <cellStyle name="T_NPP Khanh Vinh Thai Nguyen - BC KTTB_CTrinh_TB__20_loc__Milk_Yomilk_CK1 14" xfId="30716"/>
    <cellStyle name="T_NPP Khanh Vinh Thai Nguyen - BC KTTB_CTrinh_TB__20_loc__Milk_Yomilk_CK1 14 2" xfId="30717"/>
    <cellStyle name="T_NPP Khanh Vinh Thai Nguyen - BC KTTB_CTrinh_TB__20_loc__Milk_Yomilk_CK1 15" xfId="30718"/>
    <cellStyle name="T_NPP Khanh Vinh Thai Nguyen - BC KTTB_CTrinh_TB__20_loc__Milk_Yomilk_CK1 16" xfId="30719"/>
    <cellStyle name="T_NPP Khanh Vinh Thai Nguyen - BC KTTB_CTrinh_TB__20_loc__Milk_Yomilk_CK1 2" xfId="30720"/>
    <cellStyle name="T_NPP Khanh Vinh Thai Nguyen - BC KTTB_CTrinh_TB__20_loc__Milk_Yomilk_CK1 2 10" xfId="30721"/>
    <cellStyle name="T_NPP Khanh Vinh Thai Nguyen - BC KTTB_CTrinh_TB__20_loc__Milk_Yomilk_CK1 2 11" xfId="30722"/>
    <cellStyle name="T_NPP Khanh Vinh Thai Nguyen - BC KTTB_CTrinh_TB__20_loc__Milk_Yomilk_CK1 2 2" xfId="30723"/>
    <cellStyle name="T_NPP Khanh Vinh Thai Nguyen - BC KTTB_CTrinh_TB__20_loc__Milk_Yomilk_CK1 2 2 2" xfId="30724"/>
    <cellStyle name="T_NPP Khanh Vinh Thai Nguyen - BC KTTB_CTrinh_TB__20_loc__Milk_Yomilk_CK1 2 2 2 2" xfId="30725"/>
    <cellStyle name="T_NPP Khanh Vinh Thai Nguyen - BC KTTB_CTrinh_TB__20_loc__Milk_Yomilk_CK1 2 2 2 3" xfId="30726"/>
    <cellStyle name="T_NPP Khanh Vinh Thai Nguyen - BC KTTB_CTrinh_TB__20_loc__Milk_Yomilk_CK1 2 2 3" xfId="30727"/>
    <cellStyle name="T_NPP Khanh Vinh Thai Nguyen - BC KTTB_CTrinh_TB__20_loc__Milk_Yomilk_CK1 2 2 4" xfId="30728"/>
    <cellStyle name="T_NPP Khanh Vinh Thai Nguyen - BC KTTB_CTrinh_TB__20_loc__Milk_Yomilk_CK1 2 2 5" xfId="30729"/>
    <cellStyle name="T_NPP Khanh Vinh Thai Nguyen - BC KTTB_CTrinh_TB__20_loc__Milk_Yomilk_CK1 2 3" xfId="30730"/>
    <cellStyle name="T_NPP Khanh Vinh Thai Nguyen - BC KTTB_CTrinh_TB__20_loc__Milk_Yomilk_CK1 2 3 2" xfId="30731"/>
    <cellStyle name="T_NPP Khanh Vinh Thai Nguyen - BC KTTB_CTrinh_TB__20_loc__Milk_Yomilk_CK1 2 3 2 2" xfId="30732"/>
    <cellStyle name="T_NPP Khanh Vinh Thai Nguyen - BC KTTB_CTrinh_TB__20_loc__Milk_Yomilk_CK1 2 3 2 3" xfId="30733"/>
    <cellStyle name="T_NPP Khanh Vinh Thai Nguyen - BC KTTB_CTrinh_TB__20_loc__Milk_Yomilk_CK1 2 3 3" xfId="30734"/>
    <cellStyle name="T_NPP Khanh Vinh Thai Nguyen - BC KTTB_CTrinh_TB__20_loc__Milk_Yomilk_CK1 2 3 4" xfId="30735"/>
    <cellStyle name="T_NPP Khanh Vinh Thai Nguyen - BC KTTB_CTrinh_TB__20_loc__Milk_Yomilk_CK1 2 3 5" xfId="30736"/>
    <cellStyle name="T_NPP Khanh Vinh Thai Nguyen - BC KTTB_CTrinh_TB__20_loc__Milk_Yomilk_CK1 2 4" xfId="30737"/>
    <cellStyle name="T_NPP Khanh Vinh Thai Nguyen - BC KTTB_CTrinh_TB__20_loc__Milk_Yomilk_CK1 2 4 2" xfId="30738"/>
    <cellStyle name="T_NPP Khanh Vinh Thai Nguyen - BC KTTB_CTrinh_TB__20_loc__Milk_Yomilk_CK1 2 4 2 2" xfId="30739"/>
    <cellStyle name="T_NPP Khanh Vinh Thai Nguyen - BC KTTB_CTrinh_TB__20_loc__Milk_Yomilk_CK1 2 4 2 3" xfId="30740"/>
    <cellStyle name="T_NPP Khanh Vinh Thai Nguyen - BC KTTB_CTrinh_TB__20_loc__Milk_Yomilk_CK1 2 4 3" xfId="30741"/>
    <cellStyle name="T_NPP Khanh Vinh Thai Nguyen - BC KTTB_CTrinh_TB__20_loc__Milk_Yomilk_CK1 2 4 4" xfId="30742"/>
    <cellStyle name="T_NPP Khanh Vinh Thai Nguyen - BC KTTB_CTrinh_TB__20_loc__Milk_Yomilk_CK1 2 4 5" xfId="30743"/>
    <cellStyle name="T_NPP Khanh Vinh Thai Nguyen - BC KTTB_CTrinh_TB__20_loc__Milk_Yomilk_CK1 2 5" xfId="30744"/>
    <cellStyle name="T_NPP Khanh Vinh Thai Nguyen - BC KTTB_CTrinh_TB__20_loc__Milk_Yomilk_CK1 2 5 2" xfId="30745"/>
    <cellStyle name="T_NPP Khanh Vinh Thai Nguyen - BC KTTB_CTrinh_TB__20_loc__Milk_Yomilk_CK1 2 5 2 2" xfId="30746"/>
    <cellStyle name="T_NPP Khanh Vinh Thai Nguyen - BC KTTB_CTrinh_TB__20_loc__Milk_Yomilk_CK1 2 5 2 3" xfId="30747"/>
    <cellStyle name="T_NPP Khanh Vinh Thai Nguyen - BC KTTB_CTrinh_TB__20_loc__Milk_Yomilk_CK1 2 5 3" xfId="30748"/>
    <cellStyle name="T_NPP Khanh Vinh Thai Nguyen - BC KTTB_CTrinh_TB__20_loc__Milk_Yomilk_CK1 2 5 4" xfId="30749"/>
    <cellStyle name="T_NPP Khanh Vinh Thai Nguyen - BC KTTB_CTrinh_TB__20_loc__Milk_Yomilk_CK1 2 5 5" xfId="30750"/>
    <cellStyle name="T_NPP Khanh Vinh Thai Nguyen - BC KTTB_CTrinh_TB__20_loc__Milk_Yomilk_CK1 2 6" xfId="30751"/>
    <cellStyle name="T_NPP Khanh Vinh Thai Nguyen - BC KTTB_CTrinh_TB__20_loc__Milk_Yomilk_CK1 2 6 2" xfId="30752"/>
    <cellStyle name="T_NPP Khanh Vinh Thai Nguyen - BC KTTB_CTrinh_TB__20_loc__Milk_Yomilk_CK1 2 6 2 2" xfId="30753"/>
    <cellStyle name="T_NPP Khanh Vinh Thai Nguyen - BC KTTB_CTrinh_TB__20_loc__Milk_Yomilk_CK1 2 6 2 3" xfId="30754"/>
    <cellStyle name="T_NPP Khanh Vinh Thai Nguyen - BC KTTB_CTrinh_TB__20_loc__Milk_Yomilk_CK1 2 6 3" xfId="30755"/>
    <cellStyle name="T_NPP Khanh Vinh Thai Nguyen - BC KTTB_CTrinh_TB__20_loc__Milk_Yomilk_CK1 2 6 4" xfId="30756"/>
    <cellStyle name="T_NPP Khanh Vinh Thai Nguyen - BC KTTB_CTrinh_TB__20_loc__Milk_Yomilk_CK1 2 6 5" xfId="30757"/>
    <cellStyle name="T_NPP Khanh Vinh Thai Nguyen - BC KTTB_CTrinh_TB__20_loc__Milk_Yomilk_CK1 2 7" xfId="30758"/>
    <cellStyle name="T_NPP Khanh Vinh Thai Nguyen - BC KTTB_CTrinh_TB__20_loc__Milk_Yomilk_CK1 2 7 2" xfId="30759"/>
    <cellStyle name="T_NPP Khanh Vinh Thai Nguyen - BC KTTB_CTrinh_TB__20_loc__Milk_Yomilk_CK1 2 7 3" xfId="30760"/>
    <cellStyle name="T_NPP Khanh Vinh Thai Nguyen - BC KTTB_CTrinh_TB__20_loc__Milk_Yomilk_CK1 2 7 4" xfId="30761"/>
    <cellStyle name="T_NPP Khanh Vinh Thai Nguyen - BC KTTB_CTrinh_TB__20_loc__Milk_Yomilk_CK1 2 8" xfId="30762"/>
    <cellStyle name="T_NPP Khanh Vinh Thai Nguyen - BC KTTB_CTrinh_TB__20_loc__Milk_Yomilk_CK1 2 8 2" xfId="30763"/>
    <cellStyle name="T_NPP Khanh Vinh Thai Nguyen - BC KTTB_CTrinh_TB__20_loc__Milk_Yomilk_CK1 2 8 3" xfId="30764"/>
    <cellStyle name="T_NPP Khanh Vinh Thai Nguyen - BC KTTB_CTrinh_TB__20_loc__Milk_Yomilk_CK1 2 8 4" xfId="30765"/>
    <cellStyle name="T_NPP Khanh Vinh Thai Nguyen - BC KTTB_CTrinh_TB__20_loc__Milk_Yomilk_CK1 2 9" xfId="30766"/>
    <cellStyle name="T_NPP Khanh Vinh Thai Nguyen - BC KTTB_CTrinh_TB__20_loc__Milk_Yomilk_CK1 2 9 2" xfId="30767"/>
    <cellStyle name="T_NPP Khanh Vinh Thai Nguyen - BC KTTB_CTrinh_TB__20_loc__Milk_Yomilk_CK1 3" xfId="30768"/>
    <cellStyle name="T_NPP Khanh Vinh Thai Nguyen - BC KTTB_CTrinh_TB__20_loc__Milk_Yomilk_CK1 3 10" xfId="30769"/>
    <cellStyle name="T_NPP Khanh Vinh Thai Nguyen - BC KTTB_CTrinh_TB__20_loc__Milk_Yomilk_CK1 3 11" xfId="30770"/>
    <cellStyle name="T_NPP Khanh Vinh Thai Nguyen - BC KTTB_CTrinh_TB__20_loc__Milk_Yomilk_CK1 3 2" xfId="30771"/>
    <cellStyle name="T_NPP Khanh Vinh Thai Nguyen - BC KTTB_CTrinh_TB__20_loc__Milk_Yomilk_CK1 3 2 2" xfId="30772"/>
    <cellStyle name="T_NPP Khanh Vinh Thai Nguyen - BC KTTB_CTrinh_TB__20_loc__Milk_Yomilk_CK1 3 2 2 2" xfId="30773"/>
    <cellStyle name="T_NPP Khanh Vinh Thai Nguyen - BC KTTB_CTrinh_TB__20_loc__Milk_Yomilk_CK1 3 2 2 3" xfId="30774"/>
    <cellStyle name="T_NPP Khanh Vinh Thai Nguyen - BC KTTB_CTrinh_TB__20_loc__Milk_Yomilk_CK1 3 2 3" xfId="30775"/>
    <cellStyle name="T_NPP Khanh Vinh Thai Nguyen - BC KTTB_CTrinh_TB__20_loc__Milk_Yomilk_CK1 3 2 4" xfId="30776"/>
    <cellStyle name="T_NPP Khanh Vinh Thai Nguyen - BC KTTB_CTrinh_TB__20_loc__Milk_Yomilk_CK1 3 2 5" xfId="30777"/>
    <cellStyle name="T_NPP Khanh Vinh Thai Nguyen - BC KTTB_CTrinh_TB__20_loc__Milk_Yomilk_CK1 3 3" xfId="30778"/>
    <cellStyle name="T_NPP Khanh Vinh Thai Nguyen - BC KTTB_CTrinh_TB__20_loc__Milk_Yomilk_CK1 3 3 2" xfId="30779"/>
    <cellStyle name="T_NPP Khanh Vinh Thai Nguyen - BC KTTB_CTrinh_TB__20_loc__Milk_Yomilk_CK1 3 3 2 2" xfId="30780"/>
    <cellStyle name="T_NPP Khanh Vinh Thai Nguyen - BC KTTB_CTrinh_TB__20_loc__Milk_Yomilk_CK1 3 3 2 3" xfId="30781"/>
    <cellStyle name="T_NPP Khanh Vinh Thai Nguyen - BC KTTB_CTrinh_TB__20_loc__Milk_Yomilk_CK1 3 3 3" xfId="30782"/>
    <cellStyle name="T_NPP Khanh Vinh Thai Nguyen - BC KTTB_CTrinh_TB__20_loc__Milk_Yomilk_CK1 3 3 4" xfId="30783"/>
    <cellStyle name="T_NPP Khanh Vinh Thai Nguyen - BC KTTB_CTrinh_TB__20_loc__Milk_Yomilk_CK1 3 3 5" xfId="30784"/>
    <cellStyle name="T_NPP Khanh Vinh Thai Nguyen - BC KTTB_CTrinh_TB__20_loc__Milk_Yomilk_CK1 3 4" xfId="30785"/>
    <cellStyle name="T_NPP Khanh Vinh Thai Nguyen - BC KTTB_CTrinh_TB__20_loc__Milk_Yomilk_CK1 3 4 2" xfId="30786"/>
    <cellStyle name="T_NPP Khanh Vinh Thai Nguyen - BC KTTB_CTrinh_TB__20_loc__Milk_Yomilk_CK1 3 4 2 2" xfId="30787"/>
    <cellStyle name="T_NPP Khanh Vinh Thai Nguyen - BC KTTB_CTrinh_TB__20_loc__Milk_Yomilk_CK1 3 4 2 3" xfId="30788"/>
    <cellStyle name="T_NPP Khanh Vinh Thai Nguyen - BC KTTB_CTrinh_TB__20_loc__Milk_Yomilk_CK1 3 4 3" xfId="30789"/>
    <cellStyle name="T_NPP Khanh Vinh Thai Nguyen - BC KTTB_CTrinh_TB__20_loc__Milk_Yomilk_CK1 3 4 4" xfId="30790"/>
    <cellStyle name="T_NPP Khanh Vinh Thai Nguyen - BC KTTB_CTrinh_TB__20_loc__Milk_Yomilk_CK1 3 4 5" xfId="30791"/>
    <cellStyle name="T_NPP Khanh Vinh Thai Nguyen - BC KTTB_CTrinh_TB__20_loc__Milk_Yomilk_CK1 3 5" xfId="30792"/>
    <cellStyle name="T_NPP Khanh Vinh Thai Nguyen - BC KTTB_CTrinh_TB__20_loc__Milk_Yomilk_CK1 3 5 2" xfId="30793"/>
    <cellStyle name="T_NPP Khanh Vinh Thai Nguyen - BC KTTB_CTrinh_TB__20_loc__Milk_Yomilk_CK1 3 5 2 2" xfId="30794"/>
    <cellStyle name="T_NPP Khanh Vinh Thai Nguyen - BC KTTB_CTrinh_TB__20_loc__Milk_Yomilk_CK1 3 5 2 3" xfId="30795"/>
    <cellStyle name="T_NPP Khanh Vinh Thai Nguyen - BC KTTB_CTrinh_TB__20_loc__Milk_Yomilk_CK1 3 5 3" xfId="30796"/>
    <cellStyle name="T_NPP Khanh Vinh Thai Nguyen - BC KTTB_CTrinh_TB__20_loc__Milk_Yomilk_CK1 3 5 4" xfId="30797"/>
    <cellStyle name="T_NPP Khanh Vinh Thai Nguyen - BC KTTB_CTrinh_TB__20_loc__Milk_Yomilk_CK1 3 5 5" xfId="30798"/>
    <cellStyle name="T_NPP Khanh Vinh Thai Nguyen - BC KTTB_CTrinh_TB__20_loc__Milk_Yomilk_CK1 3 6" xfId="30799"/>
    <cellStyle name="T_NPP Khanh Vinh Thai Nguyen - BC KTTB_CTrinh_TB__20_loc__Milk_Yomilk_CK1 3 6 2" xfId="30800"/>
    <cellStyle name="T_NPP Khanh Vinh Thai Nguyen - BC KTTB_CTrinh_TB__20_loc__Milk_Yomilk_CK1 3 6 2 2" xfId="30801"/>
    <cellStyle name="T_NPP Khanh Vinh Thai Nguyen - BC KTTB_CTrinh_TB__20_loc__Milk_Yomilk_CK1 3 6 2 3" xfId="30802"/>
    <cellStyle name="T_NPP Khanh Vinh Thai Nguyen - BC KTTB_CTrinh_TB__20_loc__Milk_Yomilk_CK1 3 6 3" xfId="30803"/>
    <cellStyle name="T_NPP Khanh Vinh Thai Nguyen - BC KTTB_CTrinh_TB__20_loc__Milk_Yomilk_CK1 3 6 4" xfId="30804"/>
    <cellStyle name="T_NPP Khanh Vinh Thai Nguyen - BC KTTB_CTrinh_TB__20_loc__Milk_Yomilk_CK1 3 6 5" xfId="30805"/>
    <cellStyle name="T_NPP Khanh Vinh Thai Nguyen - BC KTTB_CTrinh_TB__20_loc__Milk_Yomilk_CK1 3 7" xfId="30806"/>
    <cellStyle name="T_NPP Khanh Vinh Thai Nguyen - BC KTTB_CTrinh_TB__20_loc__Milk_Yomilk_CK1 3 7 2" xfId="30807"/>
    <cellStyle name="T_NPP Khanh Vinh Thai Nguyen - BC KTTB_CTrinh_TB__20_loc__Milk_Yomilk_CK1 3 7 3" xfId="30808"/>
    <cellStyle name="T_NPP Khanh Vinh Thai Nguyen - BC KTTB_CTrinh_TB__20_loc__Milk_Yomilk_CK1 3 7 4" xfId="30809"/>
    <cellStyle name="T_NPP Khanh Vinh Thai Nguyen - BC KTTB_CTrinh_TB__20_loc__Milk_Yomilk_CK1 3 8" xfId="30810"/>
    <cellStyle name="T_NPP Khanh Vinh Thai Nguyen - BC KTTB_CTrinh_TB__20_loc__Milk_Yomilk_CK1 3 8 2" xfId="30811"/>
    <cellStyle name="T_NPP Khanh Vinh Thai Nguyen - BC KTTB_CTrinh_TB__20_loc__Milk_Yomilk_CK1 3 8 3" xfId="30812"/>
    <cellStyle name="T_NPP Khanh Vinh Thai Nguyen - BC KTTB_CTrinh_TB__20_loc__Milk_Yomilk_CK1 3 8 4" xfId="30813"/>
    <cellStyle name="T_NPP Khanh Vinh Thai Nguyen - BC KTTB_CTrinh_TB__20_loc__Milk_Yomilk_CK1 3 9" xfId="30814"/>
    <cellStyle name="T_NPP Khanh Vinh Thai Nguyen - BC KTTB_CTrinh_TB__20_loc__Milk_Yomilk_CK1 3 9 2" xfId="30815"/>
    <cellStyle name="T_NPP Khanh Vinh Thai Nguyen - BC KTTB_CTrinh_TB__20_loc__Milk_Yomilk_CK1 4" xfId="30816"/>
    <cellStyle name="T_NPP Khanh Vinh Thai Nguyen - BC KTTB_CTrinh_TB__20_loc__Milk_Yomilk_CK1 4 10" xfId="30817"/>
    <cellStyle name="T_NPP Khanh Vinh Thai Nguyen - BC KTTB_CTrinh_TB__20_loc__Milk_Yomilk_CK1 4 11" xfId="30818"/>
    <cellStyle name="T_NPP Khanh Vinh Thai Nguyen - BC KTTB_CTrinh_TB__20_loc__Milk_Yomilk_CK1 4 2" xfId="30819"/>
    <cellStyle name="T_NPP Khanh Vinh Thai Nguyen - BC KTTB_CTrinh_TB__20_loc__Milk_Yomilk_CK1 4 2 2" xfId="30820"/>
    <cellStyle name="T_NPP Khanh Vinh Thai Nguyen - BC KTTB_CTrinh_TB__20_loc__Milk_Yomilk_CK1 4 2 2 2" xfId="30821"/>
    <cellStyle name="T_NPP Khanh Vinh Thai Nguyen - BC KTTB_CTrinh_TB__20_loc__Milk_Yomilk_CK1 4 2 2 3" xfId="30822"/>
    <cellStyle name="T_NPP Khanh Vinh Thai Nguyen - BC KTTB_CTrinh_TB__20_loc__Milk_Yomilk_CK1 4 2 3" xfId="30823"/>
    <cellStyle name="T_NPP Khanh Vinh Thai Nguyen - BC KTTB_CTrinh_TB__20_loc__Milk_Yomilk_CK1 4 2 4" xfId="30824"/>
    <cellStyle name="T_NPP Khanh Vinh Thai Nguyen - BC KTTB_CTrinh_TB__20_loc__Milk_Yomilk_CK1 4 2 5" xfId="30825"/>
    <cellStyle name="T_NPP Khanh Vinh Thai Nguyen - BC KTTB_CTrinh_TB__20_loc__Milk_Yomilk_CK1 4 3" xfId="30826"/>
    <cellStyle name="T_NPP Khanh Vinh Thai Nguyen - BC KTTB_CTrinh_TB__20_loc__Milk_Yomilk_CK1 4 3 2" xfId="30827"/>
    <cellStyle name="T_NPP Khanh Vinh Thai Nguyen - BC KTTB_CTrinh_TB__20_loc__Milk_Yomilk_CK1 4 3 2 2" xfId="30828"/>
    <cellStyle name="T_NPP Khanh Vinh Thai Nguyen - BC KTTB_CTrinh_TB__20_loc__Milk_Yomilk_CK1 4 3 2 3" xfId="30829"/>
    <cellStyle name="T_NPP Khanh Vinh Thai Nguyen - BC KTTB_CTrinh_TB__20_loc__Milk_Yomilk_CK1 4 3 3" xfId="30830"/>
    <cellStyle name="T_NPP Khanh Vinh Thai Nguyen - BC KTTB_CTrinh_TB__20_loc__Milk_Yomilk_CK1 4 3 4" xfId="30831"/>
    <cellStyle name="T_NPP Khanh Vinh Thai Nguyen - BC KTTB_CTrinh_TB__20_loc__Milk_Yomilk_CK1 4 3 5" xfId="30832"/>
    <cellStyle name="T_NPP Khanh Vinh Thai Nguyen - BC KTTB_CTrinh_TB__20_loc__Milk_Yomilk_CK1 4 4" xfId="30833"/>
    <cellStyle name="T_NPP Khanh Vinh Thai Nguyen - BC KTTB_CTrinh_TB__20_loc__Milk_Yomilk_CK1 4 4 2" xfId="30834"/>
    <cellStyle name="T_NPP Khanh Vinh Thai Nguyen - BC KTTB_CTrinh_TB__20_loc__Milk_Yomilk_CK1 4 4 2 2" xfId="30835"/>
    <cellStyle name="T_NPP Khanh Vinh Thai Nguyen - BC KTTB_CTrinh_TB__20_loc__Milk_Yomilk_CK1 4 4 2 3" xfId="30836"/>
    <cellStyle name="T_NPP Khanh Vinh Thai Nguyen - BC KTTB_CTrinh_TB__20_loc__Milk_Yomilk_CK1 4 4 3" xfId="30837"/>
    <cellStyle name="T_NPP Khanh Vinh Thai Nguyen - BC KTTB_CTrinh_TB__20_loc__Milk_Yomilk_CK1 4 4 4" xfId="30838"/>
    <cellStyle name="T_NPP Khanh Vinh Thai Nguyen - BC KTTB_CTrinh_TB__20_loc__Milk_Yomilk_CK1 4 4 5" xfId="30839"/>
    <cellStyle name="T_NPP Khanh Vinh Thai Nguyen - BC KTTB_CTrinh_TB__20_loc__Milk_Yomilk_CK1 4 5" xfId="30840"/>
    <cellStyle name="T_NPP Khanh Vinh Thai Nguyen - BC KTTB_CTrinh_TB__20_loc__Milk_Yomilk_CK1 4 5 2" xfId="30841"/>
    <cellStyle name="T_NPP Khanh Vinh Thai Nguyen - BC KTTB_CTrinh_TB__20_loc__Milk_Yomilk_CK1 4 5 2 2" xfId="30842"/>
    <cellStyle name="T_NPP Khanh Vinh Thai Nguyen - BC KTTB_CTrinh_TB__20_loc__Milk_Yomilk_CK1 4 5 2 3" xfId="30843"/>
    <cellStyle name="T_NPP Khanh Vinh Thai Nguyen - BC KTTB_CTrinh_TB__20_loc__Milk_Yomilk_CK1 4 5 3" xfId="30844"/>
    <cellStyle name="T_NPP Khanh Vinh Thai Nguyen - BC KTTB_CTrinh_TB__20_loc__Milk_Yomilk_CK1 4 5 4" xfId="30845"/>
    <cellStyle name="T_NPP Khanh Vinh Thai Nguyen - BC KTTB_CTrinh_TB__20_loc__Milk_Yomilk_CK1 4 5 5" xfId="30846"/>
    <cellStyle name="T_NPP Khanh Vinh Thai Nguyen - BC KTTB_CTrinh_TB__20_loc__Milk_Yomilk_CK1 4 6" xfId="30847"/>
    <cellStyle name="T_NPP Khanh Vinh Thai Nguyen - BC KTTB_CTrinh_TB__20_loc__Milk_Yomilk_CK1 4 6 2" xfId="30848"/>
    <cellStyle name="T_NPP Khanh Vinh Thai Nguyen - BC KTTB_CTrinh_TB__20_loc__Milk_Yomilk_CK1 4 6 2 2" xfId="30849"/>
    <cellStyle name="T_NPP Khanh Vinh Thai Nguyen - BC KTTB_CTrinh_TB__20_loc__Milk_Yomilk_CK1 4 6 2 3" xfId="30850"/>
    <cellStyle name="T_NPP Khanh Vinh Thai Nguyen - BC KTTB_CTrinh_TB__20_loc__Milk_Yomilk_CK1 4 6 3" xfId="30851"/>
    <cellStyle name="T_NPP Khanh Vinh Thai Nguyen - BC KTTB_CTrinh_TB__20_loc__Milk_Yomilk_CK1 4 6 4" xfId="30852"/>
    <cellStyle name="T_NPP Khanh Vinh Thai Nguyen - BC KTTB_CTrinh_TB__20_loc__Milk_Yomilk_CK1 4 6 5" xfId="30853"/>
    <cellStyle name="T_NPP Khanh Vinh Thai Nguyen - BC KTTB_CTrinh_TB__20_loc__Milk_Yomilk_CK1 4 7" xfId="30854"/>
    <cellStyle name="T_NPP Khanh Vinh Thai Nguyen - BC KTTB_CTrinh_TB__20_loc__Milk_Yomilk_CK1 4 7 2" xfId="30855"/>
    <cellStyle name="T_NPP Khanh Vinh Thai Nguyen - BC KTTB_CTrinh_TB__20_loc__Milk_Yomilk_CK1 4 7 3" xfId="30856"/>
    <cellStyle name="T_NPP Khanh Vinh Thai Nguyen - BC KTTB_CTrinh_TB__20_loc__Milk_Yomilk_CK1 4 7 4" xfId="30857"/>
    <cellStyle name="T_NPP Khanh Vinh Thai Nguyen - BC KTTB_CTrinh_TB__20_loc__Milk_Yomilk_CK1 4 8" xfId="30858"/>
    <cellStyle name="T_NPP Khanh Vinh Thai Nguyen - BC KTTB_CTrinh_TB__20_loc__Milk_Yomilk_CK1 4 8 2" xfId="30859"/>
    <cellStyle name="T_NPP Khanh Vinh Thai Nguyen - BC KTTB_CTrinh_TB__20_loc__Milk_Yomilk_CK1 4 8 3" xfId="30860"/>
    <cellStyle name="T_NPP Khanh Vinh Thai Nguyen - BC KTTB_CTrinh_TB__20_loc__Milk_Yomilk_CK1 4 8 4" xfId="30861"/>
    <cellStyle name="T_NPP Khanh Vinh Thai Nguyen - BC KTTB_CTrinh_TB__20_loc__Milk_Yomilk_CK1 4 9" xfId="30862"/>
    <cellStyle name="T_NPP Khanh Vinh Thai Nguyen - BC KTTB_CTrinh_TB__20_loc__Milk_Yomilk_CK1 4 9 2" xfId="30863"/>
    <cellStyle name="T_NPP Khanh Vinh Thai Nguyen - BC KTTB_CTrinh_TB__20_loc__Milk_Yomilk_CK1 5" xfId="30864"/>
    <cellStyle name="T_NPP Khanh Vinh Thai Nguyen - BC KTTB_CTrinh_TB__20_loc__Milk_Yomilk_CK1 5 10" xfId="30865"/>
    <cellStyle name="T_NPP Khanh Vinh Thai Nguyen - BC KTTB_CTrinh_TB__20_loc__Milk_Yomilk_CK1 5 11" xfId="30866"/>
    <cellStyle name="T_NPP Khanh Vinh Thai Nguyen - BC KTTB_CTrinh_TB__20_loc__Milk_Yomilk_CK1 5 2" xfId="30867"/>
    <cellStyle name="T_NPP Khanh Vinh Thai Nguyen - BC KTTB_CTrinh_TB__20_loc__Milk_Yomilk_CK1 5 2 2" xfId="30868"/>
    <cellStyle name="T_NPP Khanh Vinh Thai Nguyen - BC KTTB_CTrinh_TB__20_loc__Milk_Yomilk_CK1 5 2 2 2" xfId="30869"/>
    <cellStyle name="T_NPP Khanh Vinh Thai Nguyen - BC KTTB_CTrinh_TB__20_loc__Milk_Yomilk_CK1 5 2 2 3" xfId="30870"/>
    <cellStyle name="T_NPP Khanh Vinh Thai Nguyen - BC KTTB_CTrinh_TB__20_loc__Milk_Yomilk_CK1 5 2 3" xfId="30871"/>
    <cellStyle name="T_NPP Khanh Vinh Thai Nguyen - BC KTTB_CTrinh_TB__20_loc__Milk_Yomilk_CK1 5 2 4" xfId="30872"/>
    <cellStyle name="T_NPP Khanh Vinh Thai Nguyen - BC KTTB_CTrinh_TB__20_loc__Milk_Yomilk_CK1 5 2 5" xfId="30873"/>
    <cellStyle name="T_NPP Khanh Vinh Thai Nguyen - BC KTTB_CTrinh_TB__20_loc__Milk_Yomilk_CK1 5 3" xfId="30874"/>
    <cellStyle name="T_NPP Khanh Vinh Thai Nguyen - BC KTTB_CTrinh_TB__20_loc__Milk_Yomilk_CK1 5 3 2" xfId="30875"/>
    <cellStyle name="T_NPP Khanh Vinh Thai Nguyen - BC KTTB_CTrinh_TB__20_loc__Milk_Yomilk_CK1 5 3 2 2" xfId="30876"/>
    <cellStyle name="T_NPP Khanh Vinh Thai Nguyen - BC KTTB_CTrinh_TB__20_loc__Milk_Yomilk_CK1 5 3 2 3" xfId="30877"/>
    <cellStyle name="T_NPP Khanh Vinh Thai Nguyen - BC KTTB_CTrinh_TB__20_loc__Milk_Yomilk_CK1 5 3 3" xfId="30878"/>
    <cellStyle name="T_NPP Khanh Vinh Thai Nguyen - BC KTTB_CTrinh_TB__20_loc__Milk_Yomilk_CK1 5 3 4" xfId="30879"/>
    <cellStyle name="T_NPP Khanh Vinh Thai Nguyen - BC KTTB_CTrinh_TB__20_loc__Milk_Yomilk_CK1 5 3 5" xfId="30880"/>
    <cellStyle name="T_NPP Khanh Vinh Thai Nguyen - BC KTTB_CTrinh_TB__20_loc__Milk_Yomilk_CK1 5 4" xfId="30881"/>
    <cellStyle name="T_NPP Khanh Vinh Thai Nguyen - BC KTTB_CTrinh_TB__20_loc__Milk_Yomilk_CK1 5 4 2" xfId="30882"/>
    <cellStyle name="T_NPP Khanh Vinh Thai Nguyen - BC KTTB_CTrinh_TB__20_loc__Milk_Yomilk_CK1 5 4 2 2" xfId="30883"/>
    <cellStyle name="T_NPP Khanh Vinh Thai Nguyen - BC KTTB_CTrinh_TB__20_loc__Milk_Yomilk_CK1 5 4 2 3" xfId="30884"/>
    <cellStyle name="T_NPP Khanh Vinh Thai Nguyen - BC KTTB_CTrinh_TB__20_loc__Milk_Yomilk_CK1 5 4 3" xfId="30885"/>
    <cellStyle name="T_NPP Khanh Vinh Thai Nguyen - BC KTTB_CTrinh_TB__20_loc__Milk_Yomilk_CK1 5 4 4" xfId="30886"/>
    <cellStyle name="T_NPP Khanh Vinh Thai Nguyen - BC KTTB_CTrinh_TB__20_loc__Milk_Yomilk_CK1 5 4 5" xfId="30887"/>
    <cellStyle name="T_NPP Khanh Vinh Thai Nguyen - BC KTTB_CTrinh_TB__20_loc__Milk_Yomilk_CK1 5 5" xfId="30888"/>
    <cellStyle name="T_NPP Khanh Vinh Thai Nguyen - BC KTTB_CTrinh_TB__20_loc__Milk_Yomilk_CK1 5 5 2" xfId="30889"/>
    <cellStyle name="T_NPP Khanh Vinh Thai Nguyen - BC KTTB_CTrinh_TB__20_loc__Milk_Yomilk_CK1 5 5 2 2" xfId="30890"/>
    <cellStyle name="T_NPP Khanh Vinh Thai Nguyen - BC KTTB_CTrinh_TB__20_loc__Milk_Yomilk_CK1 5 5 2 3" xfId="30891"/>
    <cellStyle name="T_NPP Khanh Vinh Thai Nguyen - BC KTTB_CTrinh_TB__20_loc__Milk_Yomilk_CK1 5 5 3" xfId="30892"/>
    <cellStyle name="T_NPP Khanh Vinh Thai Nguyen - BC KTTB_CTrinh_TB__20_loc__Milk_Yomilk_CK1 5 5 4" xfId="30893"/>
    <cellStyle name="T_NPP Khanh Vinh Thai Nguyen - BC KTTB_CTrinh_TB__20_loc__Milk_Yomilk_CK1 5 5 5" xfId="30894"/>
    <cellStyle name="T_NPP Khanh Vinh Thai Nguyen - BC KTTB_CTrinh_TB__20_loc__Milk_Yomilk_CK1 5 6" xfId="30895"/>
    <cellStyle name="T_NPP Khanh Vinh Thai Nguyen - BC KTTB_CTrinh_TB__20_loc__Milk_Yomilk_CK1 5 6 2" xfId="30896"/>
    <cellStyle name="T_NPP Khanh Vinh Thai Nguyen - BC KTTB_CTrinh_TB__20_loc__Milk_Yomilk_CK1 5 6 2 2" xfId="30897"/>
    <cellStyle name="T_NPP Khanh Vinh Thai Nguyen - BC KTTB_CTrinh_TB__20_loc__Milk_Yomilk_CK1 5 6 2 3" xfId="30898"/>
    <cellStyle name="T_NPP Khanh Vinh Thai Nguyen - BC KTTB_CTrinh_TB__20_loc__Milk_Yomilk_CK1 5 6 3" xfId="30899"/>
    <cellStyle name="T_NPP Khanh Vinh Thai Nguyen - BC KTTB_CTrinh_TB__20_loc__Milk_Yomilk_CK1 5 6 4" xfId="30900"/>
    <cellStyle name="T_NPP Khanh Vinh Thai Nguyen - BC KTTB_CTrinh_TB__20_loc__Milk_Yomilk_CK1 5 6 5" xfId="30901"/>
    <cellStyle name="T_NPP Khanh Vinh Thai Nguyen - BC KTTB_CTrinh_TB__20_loc__Milk_Yomilk_CK1 5 7" xfId="30902"/>
    <cellStyle name="T_NPP Khanh Vinh Thai Nguyen - BC KTTB_CTrinh_TB__20_loc__Milk_Yomilk_CK1 5 7 2" xfId="30903"/>
    <cellStyle name="T_NPP Khanh Vinh Thai Nguyen - BC KTTB_CTrinh_TB__20_loc__Milk_Yomilk_CK1 5 7 3" xfId="30904"/>
    <cellStyle name="T_NPP Khanh Vinh Thai Nguyen - BC KTTB_CTrinh_TB__20_loc__Milk_Yomilk_CK1 5 7 4" xfId="30905"/>
    <cellStyle name="T_NPP Khanh Vinh Thai Nguyen - BC KTTB_CTrinh_TB__20_loc__Milk_Yomilk_CK1 5 8" xfId="30906"/>
    <cellStyle name="T_NPP Khanh Vinh Thai Nguyen - BC KTTB_CTrinh_TB__20_loc__Milk_Yomilk_CK1 5 8 2" xfId="30907"/>
    <cellStyle name="T_NPP Khanh Vinh Thai Nguyen - BC KTTB_CTrinh_TB__20_loc__Milk_Yomilk_CK1 5 8 3" xfId="30908"/>
    <cellStyle name="T_NPP Khanh Vinh Thai Nguyen - BC KTTB_CTrinh_TB__20_loc__Milk_Yomilk_CK1 5 8 4" xfId="30909"/>
    <cellStyle name="T_NPP Khanh Vinh Thai Nguyen - BC KTTB_CTrinh_TB__20_loc__Milk_Yomilk_CK1 5 9" xfId="30910"/>
    <cellStyle name="T_NPP Khanh Vinh Thai Nguyen - BC KTTB_CTrinh_TB__20_loc__Milk_Yomilk_CK1 5 9 2" xfId="30911"/>
    <cellStyle name="T_NPP Khanh Vinh Thai Nguyen - BC KTTB_CTrinh_TB__20_loc__Milk_Yomilk_CK1 6" xfId="30912"/>
    <cellStyle name="T_NPP Khanh Vinh Thai Nguyen - BC KTTB_CTrinh_TB__20_loc__Milk_Yomilk_CK1 6 10" xfId="30913"/>
    <cellStyle name="T_NPP Khanh Vinh Thai Nguyen - BC KTTB_CTrinh_TB__20_loc__Milk_Yomilk_CK1 6 11" xfId="30914"/>
    <cellStyle name="T_NPP Khanh Vinh Thai Nguyen - BC KTTB_CTrinh_TB__20_loc__Milk_Yomilk_CK1 6 2" xfId="30915"/>
    <cellStyle name="T_NPP Khanh Vinh Thai Nguyen - BC KTTB_CTrinh_TB__20_loc__Milk_Yomilk_CK1 6 2 2" xfId="30916"/>
    <cellStyle name="T_NPP Khanh Vinh Thai Nguyen - BC KTTB_CTrinh_TB__20_loc__Milk_Yomilk_CK1 6 2 2 2" xfId="30917"/>
    <cellStyle name="T_NPP Khanh Vinh Thai Nguyen - BC KTTB_CTrinh_TB__20_loc__Milk_Yomilk_CK1 6 2 2 3" xfId="30918"/>
    <cellStyle name="T_NPP Khanh Vinh Thai Nguyen - BC KTTB_CTrinh_TB__20_loc__Milk_Yomilk_CK1 6 2 3" xfId="30919"/>
    <cellStyle name="T_NPP Khanh Vinh Thai Nguyen - BC KTTB_CTrinh_TB__20_loc__Milk_Yomilk_CK1 6 2 4" xfId="30920"/>
    <cellStyle name="T_NPP Khanh Vinh Thai Nguyen - BC KTTB_CTrinh_TB__20_loc__Milk_Yomilk_CK1 6 2 5" xfId="30921"/>
    <cellStyle name="T_NPP Khanh Vinh Thai Nguyen - BC KTTB_CTrinh_TB__20_loc__Milk_Yomilk_CK1 6 3" xfId="30922"/>
    <cellStyle name="T_NPP Khanh Vinh Thai Nguyen - BC KTTB_CTrinh_TB__20_loc__Milk_Yomilk_CK1 6 3 2" xfId="30923"/>
    <cellStyle name="T_NPP Khanh Vinh Thai Nguyen - BC KTTB_CTrinh_TB__20_loc__Milk_Yomilk_CK1 6 3 2 2" xfId="30924"/>
    <cellStyle name="T_NPP Khanh Vinh Thai Nguyen - BC KTTB_CTrinh_TB__20_loc__Milk_Yomilk_CK1 6 3 2 3" xfId="30925"/>
    <cellStyle name="T_NPP Khanh Vinh Thai Nguyen - BC KTTB_CTrinh_TB__20_loc__Milk_Yomilk_CK1 6 3 3" xfId="30926"/>
    <cellStyle name="T_NPP Khanh Vinh Thai Nguyen - BC KTTB_CTrinh_TB__20_loc__Milk_Yomilk_CK1 6 3 4" xfId="30927"/>
    <cellStyle name="T_NPP Khanh Vinh Thai Nguyen - BC KTTB_CTrinh_TB__20_loc__Milk_Yomilk_CK1 6 3 5" xfId="30928"/>
    <cellStyle name="T_NPP Khanh Vinh Thai Nguyen - BC KTTB_CTrinh_TB__20_loc__Milk_Yomilk_CK1 6 4" xfId="30929"/>
    <cellStyle name="T_NPP Khanh Vinh Thai Nguyen - BC KTTB_CTrinh_TB__20_loc__Milk_Yomilk_CK1 6 4 2" xfId="30930"/>
    <cellStyle name="T_NPP Khanh Vinh Thai Nguyen - BC KTTB_CTrinh_TB__20_loc__Milk_Yomilk_CK1 6 4 2 2" xfId="30931"/>
    <cellStyle name="T_NPP Khanh Vinh Thai Nguyen - BC KTTB_CTrinh_TB__20_loc__Milk_Yomilk_CK1 6 4 2 3" xfId="30932"/>
    <cellStyle name="T_NPP Khanh Vinh Thai Nguyen - BC KTTB_CTrinh_TB__20_loc__Milk_Yomilk_CK1 6 4 3" xfId="30933"/>
    <cellStyle name="T_NPP Khanh Vinh Thai Nguyen - BC KTTB_CTrinh_TB__20_loc__Milk_Yomilk_CK1 6 4 4" xfId="30934"/>
    <cellStyle name="T_NPP Khanh Vinh Thai Nguyen - BC KTTB_CTrinh_TB__20_loc__Milk_Yomilk_CK1 6 4 5" xfId="30935"/>
    <cellStyle name="T_NPP Khanh Vinh Thai Nguyen - BC KTTB_CTrinh_TB__20_loc__Milk_Yomilk_CK1 6 5" xfId="30936"/>
    <cellStyle name="T_NPP Khanh Vinh Thai Nguyen - BC KTTB_CTrinh_TB__20_loc__Milk_Yomilk_CK1 6 5 2" xfId="30937"/>
    <cellStyle name="T_NPP Khanh Vinh Thai Nguyen - BC KTTB_CTrinh_TB__20_loc__Milk_Yomilk_CK1 6 5 2 2" xfId="30938"/>
    <cellStyle name="T_NPP Khanh Vinh Thai Nguyen - BC KTTB_CTrinh_TB__20_loc__Milk_Yomilk_CK1 6 5 2 3" xfId="30939"/>
    <cellStyle name="T_NPP Khanh Vinh Thai Nguyen - BC KTTB_CTrinh_TB__20_loc__Milk_Yomilk_CK1 6 5 3" xfId="30940"/>
    <cellStyle name="T_NPP Khanh Vinh Thai Nguyen - BC KTTB_CTrinh_TB__20_loc__Milk_Yomilk_CK1 6 5 4" xfId="30941"/>
    <cellStyle name="T_NPP Khanh Vinh Thai Nguyen - BC KTTB_CTrinh_TB__20_loc__Milk_Yomilk_CK1 6 5 5" xfId="30942"/>
    <cellStyle name="T_NPP Khanh Vinh Thai Nguyen - BC KTTB_CTrinh_TB__20_loc__Milk_Yomilk_CK1 6 6" xfId="30943"/>
    <cellStyle name="T_NPP Khanh Vinh Thai Nguyen - BC KTTB_CTrinh_TB__20_loc__Milk_Yomilk_CK1 6 6 2" xfId="30944"/>
    <cellStyle name="T_NPP Khanh Vinh Thai Nguyen - BC KTTB_CTrinh_TB__20_loc__Milk_Yomilk_CK1 6 6 2 2" xfId="30945"/>
    <cellStyle name="T_NPP Khanh Vinh Thai Nguyen - BC KTTB_CTrinh_TB__20_loc__Milk_Yomilk_CK1 6 6 2 3" xfId="30946"/>
    <cellStyle name="T_NPP Khanh Vinh Thai Nguyen - BC KTTB_CTrinh_TB__20_loc__Milk_Yomilk_CK1 6 6 3" xfId="30947"/>
    <cellStyle name="T_NPP Khanh Vinh Thai Nguyen - BC KTTB_CTrinh_TB__20_loc__Milk_Yomilk_CK1 6 6 4" xfId="30948"/>
    <cellStyle name="T_NPP Khanh Vinh Thai Nguyen - BC KTTB_CTrinh_TB__20_loc__Milk_Yomilk_CK1 6 6 5" xfId="30949"/>
    <cellStyle name="T_NPP Khanh Vinh Thai Nguyen - BC KTTB_CTrinh_TB__20_loc__Milk_Yomilk_CK1 6 7" xfId="30950"/>
    <cellStyle name="T_NPP Khanh Vinh Thai Nguyen - BC KTTB_CTrinh_TB__20_loc__Milk_Yomilk_CK1 6 7 2" xfId="30951"/>
    <cellStyle name="T_NPP Khanh Vinh Thai Nguyen - BC KTTB_CTrinh_TB__20_loc__Milk_Yomilk_CK1 6 7 3" xfId="30952"/>
    <cellStyle name="T_NPP Khanh Vinh Thai Nguyen - BC KTTB_CTrinh_TB__20_loc__Milk_Yomilk_CK1 6 7 4" xfId="30953"/>
    <cellStyle name="T_NPP Khanh Vinh Thai Nguyen - BC KTTB_CTrinh_TB__20_loc__Milk_Yomilk_CK1 6 8" xfId="30954"/>
    <cellStyle name="T_NPP Khanh Vinh Thai Nguyen - BC KTTB_CTrinh_TB__20_loc__Milk_Yomilk_CK1 6 8 2" xfId="30955"/>
    <cellStyle name="T_NPP Khanh Vinh Thai Nguyen - BC KTTB_CTrinh_TB__20_loc__Milk_Yomilk_CK1 6 8 3" xfId="30956"/>
    <cellStyle name="T_NPP Khanh Vinh Thai Nguyen - BC KTTB_CTrinh_TB__20_loc__Milk_Yomilk_CK1 6 8 4" xfId="30957"/>
    <cellStyle name="T_NPP Khanh Vinh Thai Nguyen - BC KTTB_CTrinh_TB__20_loc__Milk_Yomilk_CK1 6 9" xfId="30958"/>
    <cellStyle name="T_NPP Khanh Vinh Thai Nguyen - BC KTTB_CTrinh_TB__20_loc__Milk_Yomilk_CK1 6 9 2" xfId="30959"/>
    <cellStyle name="T_NPP Khanh Vinh Thai Nguyen - BC KTTB_CTrinh_TB__20_loc__Milk_Yomilk_CK1 7" xfId="30960"/>
    <cellStyle name="T_NPP Khanh Vinh Thai Nguyen - BC KTTB_CTrinh_TB__20_loc__Milk_Yomilk_CK1 7 2" xfId="30961"/>
    <cellStyle name="T_NPP Khanh Vinh Thai Nguyen - BC KTTB_CTrinh_TB__20_loc__Milk_Yomilk_CK1 7 2 2" xfId="30962"/>
    <cellStyle name="T_NPP Khanh Vinh Thai Nguyen - BC KTTB_CTrinh_TB__20_loc__Milk_Yomilk_CK1 7 2 3" xfId="30963"/>
    <cellStyle name="T_NPP Khanh Vinh Thai Nguyen - BC KTTB_CTrinh_TB__20_loc__Milk_Yomilk_CK1 7 3" xfId="30964"/>
    <cellStyle name="T_NPP Khanh Vinh Thai Nguyen - BC KTTB_CTrinh_TB__20_loc__Milk_Yomilk_CK1 7 4" xfId="30965"/>
    <cellStyle name="T_NPP Khanh Vinh Thai Nguyen - BC KTTB_CTrinh_TB__20_loc__Milk_Yomilk_CK1 7 5" xfId="30966"/>
    <cellStyle name="T_NPP Khanh Vinh Thai Nguyen - BC KTTB_CTrinh_TB__20_loc__Milk_Yomilk_CK1 8" xfId="30967"/>
    <cellStyle name="T_NPP Khanh Vinh Thai Nguyen - BC KTTB_CTrinh_TB__20_loc__Milk_Yomilk_CK1 8 2" xfId="30968"/>
    <cellStyle name="T_NPP Khanh Vinh Thai Nguyen - BC KTTB_CTrinh_TB__20_loc__Milk_Yomilk_CK1 8 2 2" xfId="30969"/>
    <cellStyle name="T_NPP Khanh Vinh Thai Nguyen - BC KTTB_CTrinh_TB__20_loc__Milk_Yomilk_CK1 8 2 3" xfId="30970"/>
    <cellStyle name="T_NPP Khanh Vinh Thai Nguyen - BC KTTB_CTrinh_TB__20_loc__Milk_Yomilk_CK1 8 3" xfId="30971"/>
    <cellStyle name="T_NPP Khanh Vinh Thai Nguyen - BC KTTB_CTrinh_TB__20_loc__Milk_Yomilk_CK1 8 4" xfId="30972"/>
    <cellStyle name="T_NPP Khanh Vinh Thai Nguyen - BC KTTB_CTrinh_TB__20_loc__Milk_Yomilk_CK1 8 5" xfId="30973"/>
    <cellStyle name="T_NPP Khanh Vinh Thai Nguyen - BC KTTB_CTrinh_TB__20_loc__Milk_Yomilk_CK1 9" xfId="30974"/>
    <cellStyle name="T_NPP Khanh Vinh Thai Nguyen - BC KTTB_CTrinh_TB__20_loc__Milk_Yomilk_CK1 9 2" xfId="30975"/>
    <cellStyle name="T_NPP Khanh Vinh Thai Nguyen - BC KTTB_CTrinh_TB__20_loc__Milk_Yomilk_CK1 9 2 2" xfId="30976"/>
    <cellStyle name="T_NPP Khanh Vinh Thai Nguyen - BC KTTB_CTrinh_TB__20_loc__Milk_Yomilk_CK1 9 2 3" xfId="30977"/>
    <cellStyle name="T_NPP Khanh Vinh Thai Nguyen - BC KTTB_CTrinh_TB__20_loc__Milk_Yomilk_CK1 9 3" xfId="30978"/>
    <cellStyle name="T_NPP Khanh Vinh Thai Nguyen - BC KTTB_CTrinh_TB__20_loc__Milk_Yomilk_CK1 9 4" xfId="30979"/>
    <cellStyle name="T_NPP Khanh Vinh Thai Nguyen - BC KTTB_CTrinh_TB__20_loc__Milk_Yomilk_CK1 9 5" xfId="30980"/>
    <cellStyle name="T_NPP Khanh Vinh Thai Nguyen - BC KTTB_CTrinh_TB__20_loc__Milk_Yomilk_CK1_CAY XANH" xfId="30981"/>
    <cellStyle name="T_NPP Khanh Vinh Thai Nguyen - BC KTTB_CTrinh_TB__20_loc__Milk_Yomilk_CK1_CAY XANH 10" xfId="30982"/>
    <cellStyle name="T_NPP Khanh Vinh Thai Nguyen - BC KTTB_CTrinh_TB__20_loc__Milk_Yomilk_CK1_CAY XANH 11" xfId="30983"/>
    <cellStyle name="T_NPP Khanh Vinh Thai Nguyen - BC KTTB_CTrinh_TB__20_loc__Milk_Yomilk_CK1_CAY XANH 2" xfId="30984"/>
    <cellStyle name="T_NPP Khanh Vinh Thai Nguyen - BC KTTB_CTrinh_TB__20_loc__Milk_Yomilk_CK1_CAY XANH 2 2" xfId="30985"/>
    <cellStyle name="T_NPP Khanh Vinh Thai Nguyen - BC KTTB_CTrinh_TB__20_loc__Milk_Yomilk_CK1_CAY XANH 2 2 2" xfId="30986"/>
    <cellStyle name="T_NPP Khanh Vinh Thai Nguyen - BC KTTB_CTrinh_TB__20_loc__Milk_Yomilk_CK1_CAY XANH 2 2 3" xfId="30987"/>
    <cellStyle name="T_NPP Khanh Vinh Thai Nguyen - BC KTTB_CTrinh_TB__20_loc__Milk_Yomilk_CK1_CAY XANH 2 3" xfId="30988"/>
    <cellStyle name="T_NPP Khanh Vinh Thai Nguyen - BC KTTB_CTrinh_TB__20_loc__Milk_Yomilk_CK1_CAY XANH 2 4" xfId="30989"/>
    <cellStyle name="T_NPP Khanh Vinh Thai Nguyen - BC KTTB_CTrinh_TB__20_loc__Milk_Yomilk_CK1_CAY XANH 2 5" xfId="30990"/>
    <cellStyle name="T_NPP Khanh Vinh Thai Nguyen - BC KTTB_CTrinh_TB__20_loc__Milk_Yomilk_CK1_CAY XANH 3" xfId="30991"/>
    <cellStyle name="T_NPP Khanh Vinh Thai Nguyen - BC KTTB_CTrinh_TB__20_loc__Milk_Yomilk_CK1_CAY XANH 3 2" xfId="30992"/>
    <cellStyle name="T_NPP Khanh Vinh Thai Nguyen - BC KTTB_CTrinh_TB__20_loc__Milk_Yomilk_CK1_CAY XANH 3 2 2" xfId="30993"/>
    <cellStyle name="T_NPP Khanh Vinh Thai Nguyen - BC KTTB_CTrinh_TB__20_loc__Milk_Yomilk_CK1_CAY XANH 3 2 3" xfId="30994"/>
    <cellStyle name="T_NPP Khanh Vinh Thai Nguyen - BC KTTB_CTrinh_TB__20_loc__Milk_Yomilk_CK1_CAY XANH 3 3" xfId="30995"/>
    <cellStyle name="T_NPP Khanh Vinh Thai Nguyen - BC KTTB_CTrinh_TB__20_loc__Milk_Yomilk_CK1_CAY XANH 3 4" xfId="30996"/>
    <cellStyle name="T_NPP Khanh Vinh Thai Nguyen - BC KTTB_CTrinh_TB__20_loc__Milk_Yomilk_CK1_CAY XANH 3 5" xfId="30997"/>
    <cellStyle name="T_NPP Khanh Vinh Thai Nguyen - BC KTTB_CTrinh_TB__20_loc__Milk_Yomilk_CK1_CAY XANH 4" xfId="30998"/>
    <cellStyle name="T_NPP Khanh Vinh Thai Nguyen - BC KTTB_CTrinh_TB__20_loc__Milk_Yomilk_CK1_CAY XANH 4 2" xfId="30999"/>
    <cellStyle name="T_NPP Khanh Vinh Thai Nguyen - BC KTTB_CTrinh_TB__20_loc__Milk_Yomilk_CK1_CAY XANH 4 2 2" xfId="31000"/>
    <cellStyle name="T_NPP Khanh Vinh Thai Nguyen - BC KTTB_CTrinh_TB__20_loc__Milk_Yomilk_CK1_CAY XANH 4 2 3" xfId="31001"/>
    <cellStyle name="T_NPP Khanh Vinh Thai Nguyen - BC KTTB_CTrinh_TB__20_loc__Milk_Yomilk_CK1_CAY XANH 4 3" xfId="31002"/>
    <cellStyle name="T_NPP Khanh Vinh Thai Nguyen - BC KTTB_CTrinh_TB__20_loc__Milk_Yomilk_CK1_CAY XANH 4 4" xfId="31003"/>
    <cellStyle name="T_NPP Khanh Vinh Thai Nguyen - BC KTTB_CTrinh_TB__20_loc__Milk_Yomilk_CK1_CAY XANH 4 5" xfId="31004"/>
    <cellStyle name="T_NPP Khanh Vinh Thai Nguyen - BC KTTB_CTrinh_TB__20_loc__Milk_Yomilk_CK1_CAY XANH 5" xfId="31005"/>
    <cellStyle name="T_NPP Khanh Vinh Thai Nguyen - BC KTTB_CTrinh_TB__20_loc__Milk_Yomilk_CK1_CAY XANH 5 2" xfId="31006"/>
    <cellStyle name="T_NPP Khanh Vinh Thai Nguyen - BC KTTB_CTrinh_TB__20_loc__Milk_Yomilk_CK1_CAY XANH 5 2 2" xfId="31007"/>
    <cellStyle name="T_NPP Khanh Vinh Thai Nguyen - BC KTTB_CTrinh_TB__20_loc__Milk_Yomilk_CK1_CAY XANH 5 2 3" xfId="31008"/>
    <cellStyle name="T_NPP Khanh Vinh Thai Nguyen - BC KTTB_CTrinh_TB__20_loc__Milk_Yomilk_CK1_CAY XANH 5 3" xfId="31009"/>
    <cellStyle name="T_NPP Khanh Vinh Thai Nguyen - BC KTTB_CTrinh_TB__20_loc__Milk_Yomilk_CK1_CAY XANH 5 4" xfId="31010"/>
    <cellStyle name="T_NPP Khanh Vinh Thai Nguyen - BC KTTB_CTrinh_TB__20_loc__Milk_Yomilk_CK1_CAY XANH 5 5" xfId="31011"/>
    <cellStyle name="T_NPP Khanh Vinh Thai Nguyen - BC KTTB_CTrinh_TB__20_loc__Milk_Yomilk_CK1_CAY XANH 6" xfId="31012"/>
    <cellStyle name="T_NPP Khanh Vinh Thai Nguyen - BC KTTB_CTrinh_TB__20_loc__Milk_Yomilk_CK1_CAY XANH 6 2" xfId="31013"/>
    <cellStyle name="T_NPP Khanh Vinh Thai Nguyen - BC KTTB_CTrinh_TB__20_loc__Milk_Yomilk_CK1_CAY XANH 6 2 2" xfId="31014"/>
    <cellStyle name="T_NPP Khanh Vinh Thai Nguyen - BC KTTB_CTrinh_TB__20_loc__Milk_Yomilk_CK1_CAY XANH 6 2 3" xfId="31015"/>
    <cellStyle name="T_NPP Khanh Vinh Thai Nguyen - BC KTTB_CTrinh_TB__20_loc__Milk_Yomilk_CK1_CAY XANH 6 3" xfId="31016"/>
    <cellStyle name="T_NPP Khanh Vinh Thai Nguyen - BC KTTB_CTrinh_TB__20_loc__Milk_Yomilk_CK1_CAY XANH 6 4" xfId="31017"/>
    <cellStyle name="T_NPP Khanh Vinh Thai Nguyen - BC KTTB_CTrinh_TB__20_loc__Milk_Yomilk_CK1_CAY XANH 6 5" xfId="31018"/>
    <cellStyle name="T_NPP Khanh Vinh Thai Nguyen - BC KTTB_CTrinh_TB__20_loc__Milk_Yomilk_CK1_CAY XANH 7" xfId="31019"/>
    <cellStyle name="T_NPP Khanh Vinh Thai Nguyen - BC KTTB_CTrinh_TB__20_loc__Milk_Yomilk_CK1_CAY XANH 7 2" xfId="31020"/>
    <cellStyle name="T_NPP Khanh Vinh Thai Nguyen - BC KTTB_CTrinh_TB__20_loc__Milk_Yomilk_CK1_CAY XANH 7 3" xfId="31021"/>
    <cellStyle name="T_NPP Khanh Vinh Thai Nguyen - BC KTTB_CTrinh_TB__20_loc__Milk_Yomilk_CK1_CAY XANH 7 4" xfId="31022"/>
    <cellStyle name="T_NPP Khanh Vinh Thai Nguyen - BC KTTB_CTrinh_TB__20_loc__Milk_Yomilk_CK1_CAY XANH 8" xfId="31023"/>
    <cellStyle name="T_NPP Khanh Vinh Thai Nguyen - BC KTTB_CTrinh_TB__20_loc__Milk_Yomilk_CK1_CAY XANH 8 2" xfId="31024"/>
    <cellStyle name="T_NPP Khanh Vinh Thai Nguyen - BC KTTB_CTrinh_TB__20_loc__Milk_Yomilk_CK1_CAY XANH 8 3" xfId="31025"/>
    <cellStyle name="T_NPP Khanh Vinh Thai Nguyen - BC KTTB_CTrinh_TB__20_loc__Milk_Yomilk_CK1_CAY XANH 8 4" xfId="31026"/>
    <cellStyle name="T_NPP Khanh Vinh Thai Nguyen - BC KTTB_CTrinh_TB__20_loc__Milk_Yomilk_CK1_CAY XANH 9" xfId="31027"/>
    <cellStyle name="T_NPP Khanh Vinh Thai Nguyen - BC KTTB_CTrinh_TB__20_loc__Milk_Yomilk_CK1_CAY XANH 9 2" xfId="31028"/>
    <cellStyle name="T_NPP Khanh Vinh Thai Nguyen - BC KTTB_CTrinh_TB__20_loc__Milk_Yomilk_CK1_DU TOAN CV 23-9 (phan cay xanh)" xfId="31029"/>
    <cellStyle name="T_NPP Khanh Vinh Thai Nguyen - BC KTTB_CTrinh_TB__20_loc__Milk_Yomilk_CK1_DU TOAN CV 23-9 (phan cay xanh) 10" xfId="31030"/>
    <cellStyle name="T_NPP Khanh Vinh Thai Nguyen - BC KTTB_CTrinh_TB__20_loc__Milk_Yomilk_CK1_DU TOAN CV 23-9 (phan cay xanh) 11" xfId="31031"/>
    <cellStyle name="T_NPP Khanh Vinh Thai Nguyen - BC KTTB_CTrinh_TB__20_loc__Milk_Yomilk_CK1_DU TOAN CV 23-9 (phan cay xanh) 2" xfId="31032"/>
    <cellStyle name="T_NPP Khanh Vinh Thai Nguyen - BC KTTB_CTrinh_TB__20_loc__Milk_Yomilk_CK1_DU TOAN CV 23-9 (phan cay xanh) 2 2" xfId="31033"/>
    <cellStyle name="T_NPP Khanh Vinh Thai Nguyen - BC KTTB_CTrinh_TB__20_loc__Milk_Yomilk_CK1_DU TOAN CV 23-9 (phan cay xanh) 2 2 2" xfId="31034"/>
    <cellStyle name="T_NPP Khanh Vinh Thai Nguyen - BC KTTB_CTrinh_TB__20_loc__Milk_Yomilk_CK1_DU TOAN CV 23-9 (phan cay xanh) 2 2 3" xfId="31035"/>
    <cellStyle name="T_NPP Khanh Vinh Thai Nguyen - BC KTTB_CTrinh_TB__20_loc__Milk_Yomilk_CK1_DU TOAN CV 23-9 (phan cay xanh) 2 3" xfId="31036"/>
    <cellStyle name="T_NPP Khanh Vinh Thai Nguyen - BC KTTB_CTrinh_TB__20_loc__Milk_Yomilk_CK1_DU TOAN CV 23-9 (phan cay xanh) 2 4" xfId="31037"/>
    <cellStyle name="T_NPP Khanh Vinh Thai Nguyen - BC KTTB_CTrinh_TB__20_loc__Milk_Yomilk_CK1_DU TOAN CV 23-9 (phan cay xanh) 2 5" xfId="31038"/>
    <cellStyle name="T_NPP Khanh Vinh Thai Nguyen - BC KTTB_CTrinh_TB__20_loc__Milk_Yomilk_CK1_DU TOAN CV 23-9 (phan cay xanh) 3" xfId="31039"/>
    <cellStyle name="T_NPP Khanh Vinh Thai Nguyen - BC KTTB_CTrinh_TB__20_loc__Milk_Yomilk_CK1_DU TOAN CV 23-9 (phan cay xanh) 3 2" xfId="31040"/>
    <cellStyle name="T_NPP Khanh Vinh Thai Nguyen - BC KTTB_CTrinh_TB__20_loc__Milk_Yomilk_CK1_DU TOAN CV 23-9 (phan cay xanh) 3 2 2" xfId="31041"/>
    <cellStyle name="T_NPP Khanh Vinh Thai Nguyen - BC KTTB_CTrinh_TB__20_loc__Milk_Yomilk_CK1_DU TOAN CV 23-9 (phan cay xanh) 3 2 3" xfId="31042"/>
    <cellStyle name="T_NPP Khanh Vinh Thai Nguyen - BC KTTB_CTrinh_TB__20_loc__Milk_Yomilk_CK1_DU TOAN CV 23-9 (phan cay xanh) 3 3" xfId="31043"/>
    <cellStyle name="T_NPP Khanh Vinh Thai Nguyen - BC KTTB_CTrinh_TB__20_loc__Milk_Yomilk_CK1_DU TOAN CV 23-9 (phan cay xanh) 3 4" xfId="31044"/>
    <cellStyle name="T_NPP Khanh Vinh Thai Nguyen - BC KTTB_CTrinh_TB__20_loc__Milk_Yomilk_CK1_DU TOAN CV 23-9 (phan cay xanh) 3 5" xfId="31045"/>
    <cellStyle name="T_NPP Khanh Vinh Thai Nguyen - BC KTTB_CTrinh_TB__20_loc__Milk_Yomilk_CK1_DU TOAN CV 23-9 (phan cay xanh) 4" xfId="31046"/>
    <cellStyle name="T_NPP Khanh Vinh Thai Nguyen - BC KTTB_CTrinh_TB__20_loc__Milk_Yomilk_CK1_DU TOAN CV 23-9 (phan cay xanh) 4 2" xfId="31047"/>
    <cellStyle name="T_NPP Khanh Vinh Thai Nguyen - BC KTTB_CTrinh_TB__20_loc__Milk_Yomilk_CK1_DU TOAN CV 23-9 (phan cay xanh) 4 2 2" xfId="31048"/>
    <cellStyle name="T_NPP Khanh Vinh Thai Nguyen - BC KTTB_CTrinh_TB__20_loc__Milk_Yomilk_CK1_DU TOAN CV 23-9 (phan cay xanh) 4 2 3" xfId="31049"/>
    <cellStyle name="T_NPP Khanh Vinh Thai Nguyen - BC KTTB_CTrinh_TB__20_loc__Milk_Yomilk_CK1_DU TOAN CV 23-9 (phan cay xanh) 4 3" xfId="31050"/>
    <cellStyle name="T_NPP Khanh Vinh Thai Nguyen - BC KTTB_CTrinh_TB__20_loc__Milk_Yomilk_CK1_DU TOAN CV 23-9 (phan cay xanh) 4 4" xfId="31051"/>
    <cellStyle name="T_NPP Khanh Vinh Thai Nguyen - BC KTTB_CTrinh_TB__20_loc__Milk_Yomilk_CK1_DU TOAN CV 23-9 (phan cay xanh) 4 5" xfId="31052"/>
    <cellStyle name="T_NPP Khanh Vinh Thai Nguyen - BC KTTB_CTrinh_TB__20_loc__Milk_Yomilk_CK1_DU TOAN CV 23-9 (phan cay xanh) 5" xfId="31053"/>
    <cellStyle name="T_NPP Khanh Vinh Thai Nguyen - BC KTTB_CTrinh_TB__20_loc__Milk_Yomilk_CK1_DU TOAN CV 23-9 (phan cay xanh) 5 2" xfId="31054"/>
    <cellStyle name="T_NPP Khanh Vinh Thai Nguyen - BC KTTB_CTrinh_TB__20_loc__Milk_Yomilk_CK1_DU TOAN CV 23-9 (phan cay xanh) 5 2 2" xfId="31055"/>
    <cellStyle name="T_NPP Khanh Vinh Thai Nguyen - BC KTTB_CTrinh_TB__20_loc__Milk_Yomilk_CK1_DU TOAN CV 23-9 (phan cay xanh) 5 2 3" xfId="31056"/>
    <cellStyle name="T_NPP Khanh Vinh Thai Nguyen - BC KTTB_CTrinh_TB__20_loc__Milk_Yomilk_CK1_DU TOAN CV 23-9 (phan cay xanh) 5 3" xfId="31057"/>
    <cellStyle name="T_NPP Khanh Vinh Thai Nguyen - BC KTTB_CTrinh_TB__20_loc__Milk_Yomilk_CK1_DU TOAN CV 23-9 (phan cay xanh) 5 4" xfId="31058"/>
    <cellStyle name="T_NPP Khanh Vinh Thai Nguyen - BC KTTB_CTrinh_TB__20_loc__Milk_Yomilk_CK1_DU TOAN CV 23-9 (phan cay xanh) 5 5" xfId="31059"/>
    <cellStyle name="T_NPP Khanh Vinh Thai Nguyen - BC KTTB_CTrinh_TB__20_loc__Milk_Yomilk_CK1_DU TOAN CV 23-9 (phan cay xanh) 6" xfId="31060"/>
    <cellStyle name="T_NPP Khanh Vinh Thai Nguyen - BC KTTB_CTrinh_TB__20_loc__Milk_Yomilk_CK1_DU TOAN CV 23-9 (phan cay xanh) 6 2" xfId="31061"/>
    <cellStyle name="T_NPP Khanh Vinh Thai Nguyen - BC KTTB_CTrinh_TB__20_loc__Milk_Yomilk_CK1_DU TOAN CV 23-9 (phan cay xanh) 6 2 2" xfId="31062"/>
    <cellStyle name="T_NPP Khanh Vinh Thai Nguyen - BC KTTB_CTrinh_TB__20_loc__Milk_Yomilk_CK1_DU TOAN CV 23-9 (phan cay xanh) 6 2 3" xfId="31063"/>
    <cellStyle name="T_NPP Khanh Vinh Thai Nguyen - BC KTTB_CTrinh_TB__20_loc__Milk_Yomilk_CK1_DU TOAN CV 23-9 (phan cay xanh) 6 3" xfId="31064"/>
    <cellStyle name="T_NPP Khanh Vinh Thai Nguyen - BC KTTB_CTrinh_TB__20_loc__Milk_Yomilk_CK1_DU TOAN CV 23-9 (phan cay xanh) 6 4" xfId="31065"/>
    <cellStyle name="T_NPP Khanh Vinh Thai Nguyen - BC KTTB_CTrinh_TB__20_loc__Milk_Yomilk_CK1_DU TOAN CV 23-9 (phan cay xanh) 6 5" xfId="31066"/>
    <cellStyle name="T_NPP Khanh Vinh Thai Nguyen - BC KTTB_CTrinh_TB__20_loc__Milk_Yomilk_CK1_DU TOAN CV 23-9 (phan cay xanh) 7" xfId="31067"/>
    <cellStyle name="T_NPP Khanh Vinh Thai Nguyen - BC KTTB_CTrinh_TB__20_loc__Milk_Yomilk_CK1_DU TOAN CV 23-9 (phan cay xanh) 7 2" xfId="31068"/>
    <cellStyle name="T_NPP Khanh Vinh Thai Nguyen - BC KTTB_CTrinh_TB__20_loc__Milk_Yomilk_CK1_DU TOAN CV 23-9 (phan cay xanh) 7 3" xfId="31069"/>
    <cellStyle name="T_NPP Khanh Vinh Thai Nguyen - BC KTTB_CTrinh_TB__20_loc__Milk_Yomilk_CK1_DU TOAN CV 23-9 (phan cay xanh) 7 4" xfId="31070"/>
    <cellStyle name="T_NPP Khanh Vinh Thai Nguyen - BC KTTB_CTrinh_TB__20_loc__Milk_Yomilk_CK1_DU TOAN CV 23-9 (phan cay xanh) 8" xfId="31071"/>
    <cellStyle name="T_NPP Khanh Vinh Thai Nguyen - BC KTTB_CTrinh_TB__20_loc__Milk_Yomilk_CK1_DU TOAN CV 23-9 (phan cay xanh) 8 2" xfId="31072"/>
    <cellStyle name="T_NPP Khanh Vinh Thai Nguyen - BC KTTB_CTrinh_TB__20_loc__Milk_Yomilk_CK1_DU TOAN CV 23-9 (phan cay xanh) 8 3" xfId="31073"/>
    <cellStyle name="T_NPP Khanh Vinh Thai Nguyen - BC KTTB_CTrinh_TB__20_loc__Milk_Yomilk_CK1_DU TOAN CV 23-9 (phan cay xanh) 8 4" xfId="31074"/>
    <cellStyle name="T_NPP Khanh Vinh Thai Nguyen - BC KTTB_CTrinh_TB__20_loc__Milk_Yomilk_CK1_DU TOAN CV 23-9 (phan cay xanh) 9" xfId="31075"/>
    <cellStyle name="T_NPP Khanh Vinh Thai Nguyen - BC KTTB_CTrinh_TB__20_loc__Milk_Yomilk_CK1_DU TOAN CV 23-9 (phan cay xanh) 9 2" xfId="31076"/>
    <cellStyle name="T_NPP Khanh Vinh Thai Nguyen - BC KTTB_CTrinh_TB__20_loc__Milk_Yomilk_CK1_DU TOAN CV 23-9 ++++" xfId="31077"/>
    <cellStyle name="T_NPP Khanh Vinh Thai Nguyen - BC KTTB_CTrinh_TB__20_loc__Milk_Yomilk_CK1_DU TOAN CV 23-9 ++++ 10" xfId="31078"/>
    <cellStyle name="T_NPP Khanh Vinh Thai Nguyen - BC KTTB_CTrinh_TB__20_loc__Milk_Yomilk_CK1_DU TOAN CV 23-9 ++++ 11" xfId="31079"/>
    <cellStyle name="T_NPP Khanh Vinh Thai Nguyen - BC KTTB_CTrinh_TB__20_loc__Milk_Yomilk_CK1_DU TOAN CV 23-9 ++++ 2" xfId="31080"/>
    <cellStyle name="T_NPP Khanh Vinh Thai Nguyen - BC KTTB_CTrinh_TB__20_loc__Milk_Yomilk_CK1_DU TOAN CV 23-9 ++++ 2 2" xfId="31081"/>
    <cellStyle name="T_NPP Khanh Vinh Thai Nguyen - BC KTTB_CTrinh_TB__20_loc__Milk_Yomilk_CK1_DU TOAN CV 23-9 ++++ 2 2 2" xfId="31082"/>
    <cellStyle name="T_NPP Khanh Vinh Thai Nguyen - BC KTTB_CTrinh_TB__20_loc__Milk_Yomilk_CK1_DU TOAN CV 23-9 ++++ 2 2 3" xfId="31083"/>
    <cellStyle name="T_NPP Khanh Vinh Thai Nguyen - BC KTTB_CTrinh_TB__20_loc__Milk_Yomilk_CK1_DU TOAN CV 23-9 ++++ 2 3" xfId="31084"/>
    <cellStyle name="T_NPP Khanh Vinh Thai Nguyen - BC KTTB_CTrinh_TB__20_loc__Milk_Yomilk_CK1_DU TOAN CV 23-9 ++++ 2 4" xfId="31085"/>
    <cellStyle name="T_NPP Khanh Vinh Thai Nguyen - BC KTTB_CTrinh_TB__20_loc__Milk_Yomilk_CK1_DU TOAN CV 23-9 ++++ 2 5" xfId="31086"/>
    <cellStyle name="T_NPP Khanh Vinh Thai Nguyen - BC KTTB_CTrinh_TB__20_loc__Milk_Yomilk_CK1_DU TOAN CV 23-9 ++++ 3" xfId="31087"/>
    <cellStyle name="T_NPP Khanh Vinh Thai Nguyen - BC KTTB_CTrinh_TB__20_loc__Milk_Yomilk_CK1_DU TOAN CV 23-9 ++++ 3 2" xfId="31088"/>
    <cellStyle name="T_NPP Khanh Vinh Thai Nguyen - BC KTTB_CTrinh_TB__20_loc__Milk_Yomilk_CK1_DU TOAN CV 23-9 ++++ 3 2 2" xfId="31089"/>
    <cellStyle name="T_NPP Khanh Vinh Thai Nguyen - BC KTTB_CTrinh_TB__20_loc__Milk_Yomilk_CK1_DU TOAN CV 23-9 ++++ 3 2 3" xfId="31090"/>
    <cellStyle name="T_NPP Khanh Vinh Thai Nguyen - BC KTTB_CTrinh_TB__20_loc__Milk_Yomilk_CK1_DU TOAN CV 23-9 ++++ 3 3" xfId="31091"/>
    <cellStyle name="T_NPP Khanh Vinh Thai Nguyen - BC KTTB_CTrinh_TB__20_loc__Milk_Yomilk_CK1_DU TOAN CV 23-9 ++++ 3 4" xfId="31092"/>
    <cellStyle name="T_NPP Khanh Vinh Thai Nguyen - BC KTTB_CTrinh_TB__20_loc__Milk_Yomilk_CK1_DU TOAN CV 23-9 ++++ 3 5" xfId="31093"/>
    <cellStyle name="T_NPP Khanh Vinh Thai Nguyen - BC KTTB_CTrinh_TB__20_loc__Milk_Yomilk_CK1_DU TOAN CV 23-9 ++++ 4" xfId="31094"/>
    <cellStyle name="T_NPP Khanh Vinh Thai Nguyen - BC KTTB_CTrinh_TB__20_loc__Milk_Yomilk_CK1_DU TOAN CV 23-9 ++++ 4 2" xfId="31095"/>
    <cellStyle name="T_NPP Khanh Vinh Thai Nguyen - BC KTTB_CTrinh_TB__20_loc__Milk_Yomilk_CK1_DU TOAN CV 23-9 ++++ 4 2 2" xfId="31096"/>
    <cellStyle name="T_NPP Khanh Vinh Thai Nguyen - BC KTTB_CTrinh_TB__20_loc__Milk_Yomilk_CK1_DU TOAN CV 23-9 ++++ 4 2 3" xfId="31097"/>
    <cellStyle name="T_NPP Khanh Vinh Thai Nguyen - BC KTTB_CTrinh_TB__20_loc__Milk_Yomilk_CK1_DU TOAN CV 23-9 ++++ 4 3" xfId="31098"/>
    <cellStyle name="T_NPP Khanh Vinh Thai Nguyen - BC KTTB_CTrinh_TB__20_loc__Milk_Yomilk_CK1_DU TOAN CV 23-9 ++++ 4 4" xfId="31099"/>
    <cellStyle name="T_NPP Khanh Vinh Thai Nguyen - BC KTTB_CTrinh_TB__20_loc__Milk_Yomilk_CK1_DU TOAN CV 23-9 ++++ 4 5" xfId="31100"/>
    <cellStyle name="T_NPP Khanh Vinh Thai Nguyen - BC KTTB_CTrinh_TB__20_loc__Milk_Yomilk_CK1_DU TOAN CV 23-9 ++++ 5" xfId="31101"/>
    <cellStyle name="T_NPP Khanh Vinh Thai Nguyen - BC KTTB_CTrinh_TB__20_loc__Milk_Yomilk_CK1_DU TOAN CV 23-9 ++++ 5 2" xfId="31102"/>
    <cellStyle name="T_NPP Khanh Vinh Thai Nguyen - BC KTTB_CTrinh_TB__20_loc__Milk_Yomilk_CK1_DU TOAN CV 23-9 ++++ 5 2 2" xfId="31103"/>
    <cellStyle name="T_NPP Khanh Vinh Thai Nguyen - BC KTTB_CTrinh_TB__20_loc__Milk_Yomilk_CK1_DU TOAN CV 23-9 ++++ 5 2 3" xfId="31104"/>
    <cellStyle name="T_NPP Khanh Vinh Thai Nguyen - BC KTTB_CTrinh_TB__20_loc__Milk_Yomilk_CK1_DU TOAN CV 23-9 ++++ 5 3" xfId="31105"/>
    <cellStyle name="T_NPP Khanh Vinh Thai Nguyen - BC KTTB_CTrinh_TB__20_loc__Milk_Yomilk_CK1_DU TOAN CV 23-9 ++++ 5 4" xfId="31106"/>
    <cellStyle name="T_NPP Khanh Vinh Thai Nguyen - BC KTTB_CTrinh_TB__20_loc__Milk_Yomilk_CK1_DU TOAN CV 23-9 ++++ 5 5" xfId="31107"/>
    <cellStyle name="T_NPP Khanh Vinh Thai Nguyen - BC KTTB_CTrinh_TB__20_loc__Milk_Yomilk_CK1_DU TOAN CV 23-9 ++++ 6" xfId="31108"/>
    <cellStyle name="T_NPP Khanh Vinh Thai Nguyen - BC KTTB_CTrinh_TB__20_loc__Milk_Yomilk_CK1_DU TOAN CV 23-9 ++++ 6 2" xfId="31109"/>
    <cellStyle name="T_NPP Khanh Vinh Thai Nguyen - BC KTTB_CTrinh_TB__20_loc__Milk_Yomilk_CK1_DU TOAN CV 23-9 ++++ 6 2 2" xfId="31110"/>
    <cellStyle name="T_NPP Khanh Vinh Thai Nguyen - BC KTTB_CTrinh_TB__20_loc__Milk_Yomilk_CK1_DU TOAN CV 23-9 ++++ 6 2 3" xfId="31111"/>
    <cellStyle name="T_NPP Khanh Vinh Thai Nguyen - BC KTTB_CTrinh_TB__20_loc__Milk_Yomilk_CK1_DU TOAN CV 23-9 ++++ 6 3" xfId="31112"/>
    <cellStyle name="T_NPP Khanh Vinh Thai Nguyen - BC KTTB_CTrinh_TB__20_loc__Milk_Yomilk_CK1_DU TOAN CV 23-9 ++++ 6 4" xfId="31113"/>
    <cellStyle name="T_NPP Khanh Vinh Thai Nguyen - BC KTTB_CTrinh_TB__20_loc__Milk_Yomilk_CK1_DU TOAN CV 23-9 ++++ 6 5" xfId="31114"/>
    <cellStyle name="T_NPP Khanh Vinh Thai Nguyen - BC KTTB_CTrinh_TB__20_loc__Milk_Yomilk_CK1_DU TOAN CV 23-9 ++++ 7" xfId="31115"/>
    <cellStyle name="T_NPP Khanh Vinh Thai Nguyen - BC KTTB_CTrinh_TB__20_loc__Milk_Yomilk_CK1_DU TOAN CV 23-9 ++++ 7 2" xfId="31116"/>
    <cellStyle name="T_NPP Khanh Vinh Thai Nguyen - BC KTTB_CTrinh_TB__20_loc__Milk_Yomilk_CK1_DU TOAN CV 23-9 ++++ 7 3" xfId="31117"/>
    <cellStyle name="T_NPP Khanh Vinh Thai Nguyen - BC KTTB_CTrinh_TB__20_loc__Milk_Yomilk_CK1_DU TOAN CV 23-9 ++++ 7 4" xfId="31118"/>
    <cellStyle name="T_NPP Khanh Vinh Thai Nguyen - BC KTTB_CTrinh_TB__20_loc__Milk_Yomilk_CK1_DU TOAN CV 23-9 ++++ 8" xfId="31119"/>
    <cellStyle name="T_NPP Khanh Vinh Thai Nguyen - BC KTTB_CTrinh_TB__20_loc__Milk_Yomilk_CK1_DU TOAN CV 23-9 ++++ 8 2" xfId="31120"/>
    <cellStyle name="T_NPP Khanh Vinh Thai Nguyen - BC KTTB_CTrinh_TB__20_loc__Milk_Yomilk_CK1_DU TOAN CV 23-9 ++++ 8 3" xfId="31121"/>
    <cellStyle name="T_NPP Khanh Vinh Thai Nguyen - BC KTTB_CTrinh_TB__20_loc__Milk_Yomilk_CK1_DU TOAN CV 23-9 ++++ 8 4" xfId="31122"/>
    <cellStyle name="T_NPP Khanh Vinh Thai Nguyen - BC KTTB_CTrinh_TB__20_loc__Milk_Yomilk_CK1_DU TOAN CV 23-9 ++++ 9" xfId="31123"/>
    <cellStyle name="T_NPP Khanh Vinh Thai Nguyen - BC KTTB_CTrinh_TB__20_loc__Milk_Yomilk_CK1_DU TOAN CV 23-9 ++++ 9 2" xfId="31124"/>
    <cellStyle name="T_NPP Khanh Vinh Thai Nguyen - BC KTTB_CTrinh_TB__20_loc__Milk_Yomilk_CK1_DU TOAN CV 23-9 SUA" xfId="31125"/>
    <cellStyle name="T_NPP Khanh Vinh Thai Nguyen - BC KTTB_CTrinh_TB__20_loc__Milk_Yomilk_CK1_DU TOAN CV 23-9 SUA 10" xfId="31126"/>
    <cellStyle name="T_NPP Khanh Vinh Thai Nguyen - BC KTTB_CTrinh_TB__20_loc__Milk_Yomilk_CK1_DU TOAN CV 23-9 SUA 11" xfId="31127"/>
    <cellStyle name="T_NPP Khanh Vinh Thai Nguyen - BC KTTB_CTrinh_TB__20_loc__Milk_Yomilk_CK1_DU TOAN CV 23-9 SUA 2" xfId="31128"/>
    <cellStyle name="T_NPP Khanh Vinh Thai Nguyen - BC KTTB_CTrinh_TB__20_loc__Milk_Yomilk_CK1_DU TOAN CV 23-9 SUA 2 2" xfId="31129"/>
    <cellStyle name="T_NPP Khanh Vinh Thai Nguyen - BC KTTB_CTrinh_TB__20_loc__Milk_Yomilk_CK1_DU TOAN CV 23-9 SUA 2 2 2" xfId="31130"/>
    <cellStyle name="T_NPP Khanh Vinh Thai Nguyen - BC KTTB_CTrinh_TB__20_loc__Milk_Yomilk_CK1_DU TOAN CV 23-9 SUA 2 2 3" xfId="31131"/>
    <cellStyle name="T_NPP Khanh Vinh Thai Nguyen - BC KTTB_CTrinh_TB__20_loc__Milk_Yomilk_CK1_DU TOAN CV 23-9 SUA 2 3" xfId="31132"/>
    <cellStyle name="T_NPP Khanh Vinh Thai Nguyen - BC KTTB_CTrinh_TB__20_loc__Milk_Yomilk_CK1_DU TOAN CV 23-9 SUA 2 4" xfId="31133"/>
    <cellStyle name="T_NPP Khanh Vinh Thai Nguyen - BC KTTB_CTrinh_TB__20_loc__Milk_Yomilk_CK1_DU TOAN CV 23-9 SUA 2 5" xfId="31134"/>
    <cellStyle name="T_NPP Khanh Vinh Thai Nguyen - BC KTTB_CTrinh_TB__20_loc__Milk_Yomilk_CK1_DU TOAN CV 23-9 SUA 3" xfId="31135"/>
    <cellStyle name="T_NPP Khanh Vinh Thai Nguyen - BC KTTB_CTrinh_TB__20_loc__Milk_Yomilk_CK1_DU TOAN CV 23-9 SUA 3 2" xfId="31136"/>
    <cellStyle name="T_NPP Khanh Vinh Thai Nguyen - BC KTTB_CTrinh_TB__20_loc__Milk_Yomilk_CK1_DU TOAN CV 23-9 SUA 3 2 2" xfId="31137"/>
    <cellStyle name="T_NPP Khanh Vinh Thai Nguyen - BC KTTB_CTrinh_TB__20_loc__Milk_Yomilk_CK1_DU TOAN CV 23-9 SUA 3 2 3" xfId="31138"/>
    <cellStyle name="T_NPP Khanh Vinh Thai Nguyen - BC KTTB_CTrinh_TB__20_loc__Milk_Yomilk_CK1_DU TOAN CV 23-9 SUA 3 3" xfId="31139"/>
    <cellStyle name="T_NPP Khanh Vinh Thai Nguyen - BC KTTB_CTrinh_TB__20_loc__Milk_Yomilk_CK1_DU TOAN CV 23-9 SUA 3 4" xfId="31140"/>
    <cellStyle name="T_NPP Khanh Vinh Thai Nguyen - BC KTTB_CTrinh_TB__20_loc__Milk_Yomilk_CK1_DU TOAN CV 23-9 SUA 3 5" xfId="31141"/>
    <cellStyle name="T_NPP Khanh Vinh Thai Nguyen - BC KTTB_CTrinh_TB__20_loc__Milk_Yomilk_CK1_DU TOAN CV 23-9 SUA 4" xfId="31142"/>
    <cellStyle name="T_NPP Khanh Vinh Thai Nguyen - BC KTTB_CTrinh_TB__20_loc__Milk_Yomilk_CK1_DU TOAN CV 23-9 SUA 4 2" xfId="31143"/>
    <cellStyle name="T_NPP Khanh Vinh Thai Nguyen - BC KTTB_CTrinh_TB__20_loc__Milk_Yomilk_CK1_DU TOAN CV 23-9 SUA 4 2 2" xfId="31144"/>
    <cellStyle name="T_NPP Khanh Vinh Thai Nguyen - BC KTTB_CTrinh_TB__20_loc__Milk_Yomilk_CK1_DU TOAN CV 23-9 SUA 4 2 3" xfId="31145"/>
    <cellStyle name="T_NPP Khanh Vinh Thai Nguyen - BC KTTB_CTrinh_TB__20_loc__Milk_Yomilk_CK1_DU TOAN CV 23-9 SUA 4 3" xfId="31146"/>
    <cellStyle name="T_NPP Khanh Vinh Thai Nguyen - BC KTTB_CTrinh_TB__20_loc__Milk_Yomilk_CK1_DU TOAN CV 23-9 SUA 4 4" xfId="31147"/>
    <cellStyle name="T_NPP Khanh Vinh Thai Nguyen - BC KTTB_CTrinh_TB__20_loc__Milk_Yomilk_CK1_DU TOAN CV 23-9 SUA 4 5" xfId="31148"/>
    <cellStyle name="T_NPP Khanh Vinh Thai Nguyen - BC KTTB_CTrinh_TB__20_loc__Milk_Yomilk_CK1_DU TOAN CV 23-9 SUA 5" xfId="31149"/>
    <cellStyle name="T_NPP Khanh Vinh Thai Nguyen - BC KTTB_CTrinh_TB__20_loc__Milk_Yomilk_CK1_DU TOAN CV 23-9 SUA 5 2" xfId="31150"/>
    <cellStyle name="T_NPP Khanh Vinh Thai Nguyen - BC KTTB_CTrinh_TB__20_loc__Milk_Yomilk_CK1_DU TOAN CV 23-9 SUA 5 2 2" xfId="31151"/>
    <cellStyle name="T_NPP Khanh Vinh Thai Nguyen - BC KTTB_CTrinh_TB__20_loc__Milk_Yomilk_CK1_DU TOAN CV 23-9 SUA 5 2 3" xfId="31152"/>
    <cellStyle name="T_NPP Khanh Vinh Thai Nguyen - BC KTTB_CTrinh_TB__20_loc__Milk_Yomilk_CK1_DU TOAN CV 23-9 SUA 5 3" xfId="31153"/>
    <cellStyle name="T_NPP Khanh Vinh Thai Nguyen - BC KTTB_CTrinh_TB__20_loc__Milk_Yomilk_CK1_DU TOAN CV 23-9 SUA 5 4" xfId="31154"/>
    <cellStyle name="T_NPP Khanh Vinh Thai Nguyen - BC KTTB_CTrinh_TB__20_loc__Milk_Yomilk_CK1_DU TOAN CV 23-9 SUA 5 5" xfId="31155"/>
    <cellStyle name="T_NPP Khanh Vinh Thai Nguyen - BC KTTB_CTrinh_TB__20_loc__Milk_Yomilk_CK1_DU TOAN CV 23-9 SUA 6" xfId="31156"/>
    <cellStyle name="T_NPP Khanh Vinh Thai Nguyen - BC KTTB_CTrinh_TB__20_loc__Milk_Yomilk_CK1_DU TOAN CV 23-9 SUA 6 2" xfId="31157"/>
    <cellStyle name="T_NPP Khanh Vinh Thai Nguyen - BC KTTB_CTrinh_TB__20_loc__Milk_Yomilk_CK1_DU TOAN CV 23-9 SUA 6 2 2" xfId="31158"/>
    <cellStyle name="T_NPP Khanh Vinh Thai Nguyen - BC KTTB_CTrinh_TB__20_loc__Milk_Yomilk_CK1_DU TOAN CV 23-9 SUA 6 2 3" xfId="31159"/>
    <cellStyle name="T_NPP Khanh Vinh Thai Nguyen - BC KTTB_CTrinh_TB__20_loc__Milk_Yomilk_CK1_DU TOAN CV 23-9 SUA 6 3" xfId="31160"/>
    <cellStyle name="T_NPP Khanh Vinh Thai Nguyen - BC KTTB_CTrinh_TB__20_loc__Milk_Yomilk_CK1_DU TOAN CV 23-9 SUA 6 4" xfId="31161"/>
    <cellStyle name="T_NPP Khanh Vinh Thai Nguyen - BC KTTB_CTrinh_TB__20_loc__Milk_Yomilk_CK1_DU TOAN CV 23-9 SUA 6 5" xfId="31162"/>
    <cellStyle name="T_NPP Khanh Vinh Thai Nguyen - BC KTTB_CTrinh_TB__20_loc__Milk_Yomilk_CK1_DU TOAN CV 23-9 SUA 7" xfId="31163"/>
    <cellStyle name="T_NPP Khanh Vinh Thai Nguyen - BC KTTB_CTrinh_TB__20_loc__Milk_Yomilk_CK1_DU TOAN CV 23-9 SUA 7 2" xfId="31164"/>
    <cellStyle name="T_NPP Khanh Vinh Thai Nguyen - BC KTTB_CTrinh_TB__20_loc__Milk_Yomilk_CK1_DU TOAN CV 23-9 SUA 7 3" xfId="31165"/>
    <cellStyle name="T_NPP Khanh Vinh Thai Nguyen - BC KTTB_CTrinh_TB__20_loc__Milk_Yomilk_CK1_DU TOAN CV 23-9 SUA 7 4" xfId="31166"/>
    <cellStyle name="T_NPP Khanh Vinh Thai Nguyen - BC KTTB_CTrinh_TB__20_loc__Milk_Yomilk_CK1_DU TOAN CV 23-9 SUA 8" xfId="31167"/>
    <cellStyle name="T_NPP Khanh Vinh Thai Nguyen - BC KTTB_CTrinh_TB__20_loc__Milk_Yomilk_CK1_DU TOAN CV 23-9 SUA 8 2" xfId="31168"/>
    <cellStyle name="T_NPP Khanh Vinh Thai Nguyen - BC KTTB_CTrinh_TB__20_loc__Milk_Yomilk_CK1_DU TOAN CV 23-9 SUA 8 3" xfId="31169"/>
    <cellStyle name="T_NPP Khanh Vinh Thai Nguyen - BC KTTB_CTrinh_TB__20_loc__Milk_Yomilk_CK1_DU TOAN CV 23-9 SUA 8 4" xfId="31170"/>
    <cellStyle name="T_NPP Khanh Vinh Thai Nguyen - BC KTTB_CTrinh_TB__20_loc__Milk_Yomilk_CK1_DU TOAN CV 23-9 SUA 9" xfId="31171"/>
    <cellStyle name="T_NPP Khanh Vinh Thai Nguyen - BC KTTB_CTrinh_TB__20_loc__Milk_Yomilk_CK1_DU TOAN CV 23-9 SUA 9 2" xfId="31172"/>
    <cellStyle name="T_NPP Khanh Vinh Thai Nguyen - BC KTTB_CTrinh_TB__20_loc__Milk_Yomilk_CK1_DU TOAN CV tao dan (phan cay xanh)" xfId="31173"/>
    <cellStyle name="T_NPP Khanh Vinh Thai Nguyen - BC KTTB_CTrinh_TB__20_loc__Milk_Yomilk_CK1_DU TOAN CV tao dan (phan cay xanh) 10" xfId="31174"/>
    <cellStyle name="T_NPP Khanh Vinh Thai Nguyen - BC KTTB_CTrinh_TB__20_loc__Milk_Yomilk_CK1_DU TOAN CV tao dan (phan cay xanh) 11" xfId="31175"/>
    <cellStyle name="T_NPP Khanh Vinh Thai Nguyen - BC KTTB_CTrinh_TB__20_loc__Milk_Yomilk_CK1_DU TOAN CV tao dan (phan cay xanh) 2" xfId="31176"/>
    <cellStyle name="T_NPP Khanh Vinh Thai Nguyen - BC KTTB_CTrinh_TB__20_loc__Milk_Yomilk_CK1_DU TOAN CV tao dan (phan cay xanh) 2 2" xfId="31177"/>
    <cellStyle name="T_NPP Khanh Vinh Thai Nguyen - BC KTTB_CTrinh_TB__20_loc__Milk_Yomilk_CK1_DU TOAN CV tao dan (phan cay xanh) 2 2 2" xfId="31178"/>
    <cellStyle name="T_NPP Khanh Vinh Thai Nguyen - BC KTTB_CTrinh_TB__20_loc__Milk_Yomilk_CK1_DU TOAN CV tao dan (phan cay xanh) 2 2 3" xfId="31179"/>
    <cellStyle name="T_NPP Khanh Vinh Thai Nguyen - BC KTTB_CTrinh_TB__20_loc__Milk_Yomilk_CK1_DU TOAN CV tao dan (phan cay xanh) 2 3" xfId="31180"/>
    <cellStyle name="T_NPP Khanh Vinh Thai Nguyen - BC KTTB_CTrinh_TB__20_loc__Milk_Yomilk_CK1_DU TOAN CV tao dan (phan cay xanh) 2 4" xfId="31181"/>
    <cellStyle name="T_NPP Khanh Vinh Thai Nguyen - BC KTTB_CTrinh_TB__20_loc__Milk_Yomilk_CK1_DU TOAN CV tao dan (phan cay xanh) 2 5" xfId="31182"/>
    <cellStyle name="T_NPP Khanh Vinh Thai Nguyen - BC KTTB_CTrinh_TB__20_loc__Milk_Yomilk_CK1_DU TOAN CV tao dan (phan cay xanh) 3" xfId="31183"/>
    <cellStyle name="T_NPP Khanh Vinh Thai Nguyen - BC KTTB_CTrinh_TB__20_loc__Milk_Yomilk_CK1_DU TOAN CV tao dan (phan cay xanh) 3 2" xfId="31184"/>
    <cellStyle name="T_NPP Khanh Vinh Thai Nguyen - BC KTTB_CTrinh_TB__20_loc__Milk_Yomilk_CK1_DU TOAN CV tao dan (phan cay xanh) 3 2 2" xfId="31185"/>
    <cellStyle name="T_NPP Khanh Vinh Thai Nguyen - BC KTTB_CTrinh_TB__20_loc__Milk_Yomilk_CK1_DU TOAN CV tao dan (phan cay xanh) 3 2 3" xfId="31186"/>
    <cellStyle name="T_NPP Khanh Vinh Thai Nguyen - BC KTTB_CTrinh_TB__20_loc__Milk_Yomilk_CK1_DU TOAN CV tao dan (phan cay xanh) 3 3" xfId="31187"/>
    <cellStyle name="T_NPP Khanh Vinh Thai Nguyen - BC KTTB_CTrinh_TB__20_loc__Milk_Yomilk_CK1_DU TOAN CV tao dan (phan cay xanh) 3 4" xfId="31188"/>
    <cellStyle name="T_NPP Khanh Vinh Thai Nguyen - BC KTTB_CTrinh_TB__20_loc__Milk_Yomilk_CK1_DU TOAN CV tao dan (phan cay xanh) 3 5" xfId="31189"/>
    <cellStyle name="T_NPP Khanh Vinh Thai Nguyen - BC KTTB_CTrinh_TB__20_loc__Milk_Yomilk_CK1_DU TOAN CV tao dan (phan cay xanh) 4" xfId="31190"/>
    <cellStyle name="T_NPP Khanh Vinh Thai Nguyen - BC KTTB_CTrinh_TB__20_loc__Milk_Yomilk_CK1_DU TOAN CV tao dan (phan cay xanh) 4 2" xfId="31191"/>
    <cellStyle name="T_NPP Khanh Vinh Thai Nguyen - BC KTTB_CTrinh_TB__20_loc__Milk_Yomilk_CK1_DU TOAN CV tao dan (phan cay xanh) 4 2 2" xfId="31192"/>
    <cellStyle name="T_NPP Khanh Vinh Thai Nguyen - BC KTTB_CTrinh_TB__20_loc__Milk_Yomilk_CK1_DU TOAN CV tao dan (phan cay xanh) 4 2 3" xfId="31193"/>
    <cellStyle name="T_NPP Khanh Vinh Thai Nguyen - BC KTTB_CTrinh_TB__20_loc__Milk_Yomilk_CK1_DU TOAN CV tao dan (phan cay xanh) 4 3" xfId="31194"/>
    <cellStyle name="T_NPP Khanh Vinh Thai Nguyen - BC KTTB_CTrinh_TB__20_loc__Milk_Yomilk_CK1_DU TOAN CV tao dan (phan cay xanh) 4 4" xfId="31195"/>
    <cellStyle name="T_NPP Khanh Vinh Thai Nguyen - BC KTTB_CTrinh_TB__20_loc__Milk_Yomilk_CK1_DU TOAN CV tao dan (phan cay xanh) 4 5" xfId="31196"/>
    <cellStyle name="T_NPP Khanh Vinh Thai Nguyen - BC KTTB_CTrinh_TB__20_loc__Milk_Yomilk_CK1_DU TOAN CV tao dan (phan cay xanh) 5" xfId="31197"/>
    <cellStyle name="T_NPP Khanh Vinh Thai Nguyen - BC KTTB_CTrinh_TB__20_loc__Milk_Yomilk_CK1_DU TOAN CV tao dan (phan cay xanh) 5 2" xfId="31198"/>
    <cellStyle name="T_NPP Khanh Vinh Thai Nguyen - BC KTTB_CTrinh_TB__20_loc__Milk_Yomilk_CK1_DU TOAN CV tao dan (phan cay xanh) 5 2 2" xfId="31199"/>
    <cellStyle name="T_NPP Khanh Vinh Thai Nguyen - BC KTTB_CTrinh_TB__20_loc__Milk_Yomilk_CK1_DU TOAN CV tao dan (phan cay xanh) 5 2 3" xfId="31200"/>
    <cellStyle name="T_NPP Khanh Vinh Thai Nguyen - BC KTTB_CTrinh_TB__20_loc__Milk_Yomilk_CK1_DU TOAN CV tao dan (phan cay xanh) 5 3" xfId="31201"/>
    <cellStyle name="T_NPP Khanh Vinh Thai Nguyen - BC KTTB_CTrinh_TB__20_loc__Milk_Yomilk_CK1_DU TOAN CV tao dan (phan cay xanh) 5 4" xfId="31202"/>
    <cellStyle name="T_NPP Khanh Vinh Thai Nguyen - BC KTTB_CTrinh_TB__20_loc__Milk_Yomilk_CK1_DU TOAN CV tao dan (phan cay xanh) 5 5" xfId="31203"/>
    <cellStyle name="T_NPP Khanh Vinh Thai Nguyen - BC KTTB_CTrinh_TB__20_loc__Milk_Yomilk_CK1_DU TOAN CV tao dan (phan cay xanh) 6" xfId="31204"/>
    <cellStyle name="T_NPP Khanh Vinh Thai Nguyen - BC KTTB_CTrinh_TB__20_loc__Milk_Yomilk_CK1_DU TOAN CV tao dan (phan cay xanh) 6 2" xfId="31205"/>
    <cellStyle name="T_NPP Khanh Vinh Thai Nguyen - BC KTTB_CTrinh_TB__20_loc__Milk_Yomilk_CK1_DU TOAN CV tao dan (phan cay xanh) 6 2 2" xfId="31206"/>
    <cellStyle name="T_NPP Khanh Vinh Thai Nguyen - BC KTTB_CTrinh_TB__20_loc__Milk_Yomilk_CK1_DU TOAN CV tao dan (phan cay xanh) 6 2 3" xfId="31207"/>
    <cellStyle name="T_NPP Khanh Vinh Thai Nguyen - BC KTTB_CTrinh_TB__20_loc__Milk_Yomilk_CK1_DU TOAN CV tao dan (phan cay xanh) 6 3" xfId="31208"/>
    <cellStyle name="T_NPP Khanh Vinh Thai Nguyen - BC KTTB_CTrinh_TB__20_loc__Milk_Yomilk_CK1_DU TOAN CV tao dan (phan cay xanh) 6 4" xfId="31209"/>
    <cellStyle name="T_NPP Khanh Vinh Thai Nguyen - BC KTTB_CTrinh_TB__20_loc__Milk_Yomilk_CK1_DU TOAN CV tao dan (phan cay xanh) 6 5" xfId="31210"/>
    <cellStyle name="T_NPP Khanh Vinh Thai Nguyen - BC KTTB_CTrinh_TB__20_loc__Milk_Yomilk_CK1_DU TOAN CV tao dan (phan cay xanh) 7" xfId="31211"/>
    <cellStyle name="T_NPP Khanh Vinh Thai Nguyen - BC KTTB_CTrinh_TB__20_loc__Milk_Yomilk_CK1_DU TOAN CV tao dan (phan cay xanh) 7 2" xfId="31212"/>
    <cellStyle name="T_NPP Khanh Vinh Thai Nguyen - BC KTTB_CTrinh_TB__20_loc__Milk_Yomilk_CK1_DU TOAN CV tao dan (phan cay xanh) 7 3" xfId="31213"/>
    <cellStyle name="T_NPP Khanh Vinh Thai Nguyen - BC KTTB_CTrinh_TB__20_loc__Milk_Yomilk_CK1_DU TOAN CV tao dan (phan cay xanh) 7 4" xfId="31214"/>
    <cellStyle name="T_NPP Khanh Vinh Thai Nguyen - BC KTTB_CTrinh_TB__20_loc__Milk_Yomilk_CK1_DU TOAN CV tao dan (phan cay xanh) 8" xfId="31215"/>
    <cellStyle name="T_NPP Khanh Vinh Thai Nguyen - BC KTTB_CTrinh_TB__20_loc__Milk_Yomilk_CK1_DU TOAN CV tao dan (phan cay xanh) 8 2" xfId="31216"/>
    <cellStyle name="T_NPP Khanh Vinh Thai Nguyen - BC KTTB_CTrinh_TB__20_loc__Milk_Yomilk_CK1_DU TOAN CV tao dan (phan cay xanh) 8 3" xfId="31217"/>
    <cellStyle name="T_NPP Khanh Vinh Thai Nguyen - BC KTTB_CTrinh_TB__20_loc__Milk_Yomilk_CK1_DU TOAN CV tao dan (phan cay xanh) 8 4" xfId="31218"/>
    <cellStyle name="T_NPP Khanh Vinh Thai Nguyen - BC KTTB_CTrinh_TB__20_loc__Milk_Yomilk_CK1_DU TOAN CV tao dan (phan cay xanh) 9" xfId="31219"/>
    <cellStyle name="T_NPP Khanh Vinh Thai Nguyen - BC KTTB_CTrinh_TB__20_loc__Milk_Yomilk_CK1_DU TOAN CV tao dan (phan cay xanh) 9 2" xfId="31220"/>
    <cellStyle name="T_NPP Khanh Vinh Thai Nguyen - BC KTTB_CTrinh_TB__20_loc__Milk_Yomilk_CK1_KHO BAC NHA NUOC TIEN GIANG" xfId="31269"/>
    <cellStyle name="T_NPP Khanh Vinh Thai Nguyen - BC KTTB_CTrinh_TB__20_loc__Milk_Yomilk_CK1_KHO BAC NHA NUOC TIEN GIANG 10" xfId="31270"/>
    <cellStyle name="T_NPP Khanh Vinh Thai Nguyen - BC KTTB_CTrinh_TB__20_loc__Milk_Yomilk_CK1_KHO BAC NHA NUOC TIEN GIANG 11" xfId="31271"/>
    <cellStyle name="T_NPP Khanh Vinh Thai Nguyen - BC KTTB_CTrinh_TB__20_loc__Milk_Yomilk_CK1_KHO BAC NHA NUOC TIEN GIANG 2" xfId="31272"/>
    <cellStyle name="T_NPP Khanh Vinh Thai Nguyen - BC KTTB_CTrinh_TB__20_loc__Milk_Yomilk_CK1_KHO BAC NHA NUOC TIEN GIANG 2 2" xfId="31273"/>
    <cellStyle name="T_NPP Khanh Vinh Thai Nguyen - BC KTTB_CTrinh_TB__20_loc__Milk_Yomilk_CK1_KHO BAC NHA NUOC TIEN GIANG 2 2 2" xfId="31274"/>
    <cellStyle name="T_NPP Khanh Vinh Thai Nguyen - BC KTTB_CTrinh_TB__20_loc__Milk_Yomilk_CK1_KHO BAC NHA NUOC TIEN GIANG 2 2 3" xfId="31275"/>
    <cellStyle name="T_NPP Khanh Vinh Thai Nguyen - BC KTTB_CTrinh_TB__20_loc__Milk_Yomilk_CK1_KHO BAC NHA NUOC TIEN GIANG 2 3" xfId="31276"/>
    <cellStyle name="T_NPP Khanh Vinh Thai Nguyen - BC KTTB_CTrinh_TB__20_loc__Milk_Yomilk_CK1_KHO BAC NHA NUOC TIEN GIANG 2 4" xfId="31277"/>
    <cellStyle name="T_NPP Khanh Vinh Thai Nguyen - BC KTTB_CTrinh_TB__20_loc__Milk_Yomilk_CK1_KHO BAC NHA NUOC TIEN GIANG 2 5" xfId="31278"/>
    <cellStyle name="T_NPP Khanh Vinh Thai Nguyen - BC KTTB_CTrinh_TB__20_loc__Milk_Yomilk_CK1_KHO BAC NHA NUOC TIEN GIANG 3" xfId="31279"/>
    <cellStyle name="T_NPP Khanh Vinh Thai Nguyen - BC KTTB_CTrinh_TB__20_loc__Milk_Yomilk_CK1_KHO BAC NHA NUOC TIEN GIANG 3 2" xfId="31280"/>
    <cellStyle name="T_NPP Khanh Vinh Thai Nguyen - BC KTTB_CTrinh_TB__20_loc__Milk_Yomilk_CK1_KHO BAC NHA NUOC TIEN GIANG 3 2 2" xfId="31281"/>
    <cellStyle name="T_NPP Khanh Vinh Thai Nguyen - BC KTTB_CTrinh_TB__20_loc__Milk_Yomilk_CK1_KHO BAC NHA NUOC TIEN GIANG 3 2 3" xfId="31282"/>
    <cellStyle name="T_NPP Khanh Vinh Thai Nguyen - BC KTTB_CTrinh_TB__20_loc__Milk_Yomilk_CK1_KHO BAC NHA NUOC TIEN GIANG 3 3" xfId="31283"/>
    <cellStyle name="T_NPP Khanh Vinh Thai Nguyen - BC KTTB_CTrinh_TB__20_loc__Milk_Yomilk_CK1_KHO BAC NHA NUOC TIEN GIANG 3 4" xfId="31284"/>
    <cellStyle name="T_NPP Khanh Vinh Thai Nguyen - BC KTTB_CTrinh_TB__20_loc__Milk_Yomilk_CK1_KHO BAC NHA NUOC TIEN GIANG 3 5" xfId="31285"/>
    <cellStyle name="T_NPP Khanh Vinh Thai Nguyen - BC KTTB_CTrinh_TB__20_loc__Milk_Yomilk_CK1_KHO BAC NHA NUOC TIEN GIANG 4" xfId="31286"/>
    <cellStyle name="T_NPP Khanh Vinh Thai Nguyen - BC KTTB_CTrinh_TB__20_loc__Milk_Yomilk_CK1_KHO BAC NHA NUOC TIEN GIANG 4 2" xfId="31287"/>
    <cellStyle name="T_NPP Khanh Vinh Thai Nguyen - BC KTTB_CTrinh_TB__20_loc__Milk_Yomilk_CK1_KHO BAC NHA NUOC TIEN GIANG 4 2 2" xfId="31288"/>
    <cellStyle name="T_NPP Khanh Vinh Thai Nguyen - BC KTTB_CTrinh_TB__20_loc__Milk_Yomilk_CK1_KHO BAC NHA NUOC TIEN GIANG 4 2 3" xfId="31289"/>
    <cellStyle name="T_NPP Khanh Vinh Thai Nguyen - BC KTTB_CTrinh_TB__20_loc__Milk_Yomilk_CK1_KHO BAC NHA NUOC TIEN GIANG 4 3" xfId="31290"/>
    <cellStyle name="T_NPP Khanh Vinh Thai Nguyen - BC KTTB_CTrinh_TB__20_loc__Milk_Yomilk_CK1_KHO BAC NHA NUOC TIEN GIANG 4 4" xfId="31291"/>
    <cellStyle name="T_NPP Khanh Vinh Thai Nguyen - BC KTTB_CTrinh_TB__20_loc__Milk_Yomilk_CK1_KHO BAC NHA NUOC TIEN GIANG 4 5" xfId="31292"/>
    <cellStyle name="T_NPP Khanh Vinh Thai Nguyen - BC KTTB_CTrinh_TB__20_loc__Milk_Yomilk_CK1_KHO BAC NHA NUOC TIEN GIANG 5" xfId="31293"/>
    <cellStyle name="T_NPP Khanh Vinh Thai Nguyen - BC KTTB_CTrinh_TB__20_loc__Milk_Yomilk_CK1_KHO BAC NHA NUOC TIEN GIANG 5 2" xfId="31294"/>
    <cellStyle name="T_NPP Khanh Vinh Thai Nguyen - BC KTTB_CTrinh_TB__20_loc__Milk_Yomilk_CK1_KHO BAC NHA NUOC TIEN GIANG 5 2 2" xfId="31295"/>
    <cellStyle name="T_NPP Khanh Vinh Thai Nguyen - BC KTTB_CTrinh_TB__20_loc__Milk_Yomilk_CK1_KHO BAC NHA NUOC TIEN GIANG 5 2 3" xfId="31296"/>
    <cellStyle name="T_NPP Khanh Vinh Thai Nguyen - BC KTTB_CTrinh_TB__20_loc__Milk_Yomilk_CK1_KHO BAC NHA NUOC TIEN GIANG 5 3" xfId="31297"/>
    <cellStyle name="T_NPP Khanh Vinh Thai Nguyen - BC KTTB_CTrinh_TB__20_loc__Milk_Yomilk_CK1_KHO BAC NHA NUOC TIEN GIANG 5 4" xfId="31298"/>
    <cellStyle name="T_NPP Khanh Vinh Thai Nguyen - BC KTTB_CTrinh_TB__20_loc__Milk_Yomilk_CK1_KHO BAC NHA NUOC TIEN GIANG 5 5" xfId="31299"/>
    <cellStyle name="T_NPP Khanh Vinh Thai Nguyen - BC KTTB_CTrinh_TB__20_loc__Milk_Yomilk_CK1_KHO BAC NHA NUOC TIEN GIANG 6" xfId="31300"/>
    <cellStyle name="T_NPP Khanh Vinh Thai Nguyen - BC KTTB_CTrinh_TB__20_loc__Milk_Yomilk_CK1_KHO BAC NHA NUOC TIEN GIANG 6 2" xfId="31301"/>
    <cellStyle name="T_NPP Khanh Vinh Thai Nguyen - BC KTTB_CTrinh_TB__20_loc__Milk_Yomilk_CK1_KHO BAC NHA NUOC TIEN GIANG 6 2 2" xfId="31302"/>
    <cellStyle name="T_NPP Khanh Vinh Thai Nguyen - BC KTTB_CTrinh_TB__20_loc__Milk_Yomilk_CK1_KHO BAC NHA NUOC TIEN GIANG 6 2 3" xfId="31303"/>
    <cellStyle name="T_NPP Khanh Vinh Thai Nguyen - BC KTTB_CTrinh_TB__20_loc__Milk_Yomilk_CK1_KHO BAC NHA NUOC TIEN GIANG 6 3" xfId="31304"/>
    <cellStyle name="T_NPP Khanh Vinh Thai Nguyen - BC KTTB_CTrinh_TB__20_loc__Milk_Yomilk_CK1_KHO BAC NHA NUOC TIEN GIANG 6 4" xfId="31305"/>
    <cellStyle name="T_NPP Khanh Vinh Thai Nguyen - BC KTTB_CTrinh_TB__20_loc__Milk_Yomilk_CK1_KHO BAC NHA NUOC TIEN GIANG 6 5" xfId="31306"/>
    <cellStyle name="T_NPP Khanh Vinh Thai Nguyen - BC KTTB_CTrinh_TB__20_loc__Milk_Yomilk_CK1_KHO BAC NHA NUOC TIEN GIANG 7" xfId="31307"/>
    <cellStyle name="T_NPP Khanh Vinh Thai Nguyen - BC KTTB_CTrinh_TB__20_loc__Milk_Yomilk_CK1_KHO BAC NHA NUOC TIEN GIANG 7 2" xfId="31308"/>
    <cellStyle name="T_NPP Khanh Vinh Thai Nguyen - BC KTTB_CTrinh_TB__20_loc__Milk_Yomilk_CK1_KHO BAC NHA NUOC TIEN GIANG 7 3" xfId="31309"/>
    <cellStyle name="T_NPP Khanh Vinh Thai Nguyen - BC KTTB_CTrinh_TB__20_loc__Milk_Yomilk_CK1_KHO BAC NHA NUOC TIEN GIANG 7 4" xfId="31310"/>
    <cellStyle name="T_NPP Khanh Vinh Thai Nguyen - BC KTTB_CTrinh_TB__20_loc__Milk_Yomilk_CK1_KHO BAC NHA NUOC TIEN GIANG 8" xfId="31311"/>
    <cellStyle name="T_NPP Khanh Vinh Thai Nguyen - BC KTTB_CTrinh_TB__20_loc__Milk_Yomilk_CK1_KHO BAC NHA NUOC TIEN GIANG 8 2" xfId="31312"/>
    <cellStyle name="T_NPP Khanh Vinh Thai Nguyen - BC KTTB_CTrinh_TB__20_loc__Milk_Yomilk_CK1_KHO BAC NHA NUOC TIEN GIANG 8 3" xfId="31313"/>
    <cellStyle name="T_NPP Khanh Vinh Thai Nguyen - BC KTTB_CTrinh_TB__20_loc__Milk_Yomilk_CK1_KHO BAC NHA NUOC TIEN GIANG 8 4" xfId="31314"/>
    <cellStyle name="T_NPP Khanh Vinh Thai Nguyen - BC KTTB_CTrinh_TB__20_loc__Milk_Yomilk_CK1_KHO BAC NHA NUOC TIEN GIANG 9" xfId="31315"/>
    <cellStyle name="T_NPP Khanh Vinh Thai Nguyen - BC KTTB_CTrinh_TB__20_loc__Milk_Yomilk_CK1_KHO BAC NHA NUOC TIEN GIANG 9 2" xfId="31316"/>
    <cellStyle name="T_NPP Khanh Vinh Thai Nguyen - BC KTTB_CTrinh_TB__20_loc__Milk_Yomilk_CK1_KLCX" xfId="31221"/>
    <cellStyle name="T_NPP Khanh Vinh Thai Nguyen - BC KTTB_CTrinh_TB__20_loc__Milk_Yomilk_CK1_KLCX 10" xfId="31222"/>
    <cellStyle name="T_NPP Khanh Vinh Thai Nguyen - BC KTTB_CTrinh_TB__20_loc__Milk_Yomilk_CK1_KLCX 11" xfId="31223"/>
    <cellStyle name="T_NPP Khanh Vinh Thai Nguyen - BC KTTB_CTrinh_TB__20_loc__Milk_Yomilk_CK1_KLCX 2" xfId="31224"/>
    <cellStyle name="T_NPP Khanh Vinh Thai Nguyen - BC KTTB_CTrinh_TB__20_loc__Milk_Yomilk_CK1_KLCX 2 2" xfId="31225"/>
    <cellStyle name="T_NPP Khanh Vinh Thai Nguyen - BC KTTB_CTrinh_TB__20_loc__Milk_Yomilk_CK1_KLCX 2 2 2" xfId="31226"/>
    <cellStyle name="T_NPP Khanh Vinh Thai Nguyen - BC KTTB_CTrinh_TB__20_loc__Milk_Yomilk_CK1_KLCX 2 2 3" xfId="31227"/>
    <cellStyle name="T_NPP Khanh Vinh Thai Nguyen - BC KTTB_CTrinh_TB__20_loc__Milk_Yomilk_CK1_KLCX 2 3" xfId="31228"/>
    <cellStyle name="T_NPP Khanh Vinh Thai Nguyen - BC KTTB_CTrinh_TB__20_loc__Milk_Yomilk_CK1_KLCX 2 4" xfId="31229"/>
    <cellStyle name="T_NPP Khanh Vinh Thai Nguyen - BC KTTB_CTrinh_TB__20_loc__Milk_Yomilk_CK1_KLCX 2 5" xfId="31230"/>
    <cellStyle name="T_NPP Khanh Vinh Thai Nguyen - BC KTTB_CTrinh_TB__20_loc__Milk_Yomilk_CK1_KLCX 3" xfId="31231"/>
    <cellStyle name="T_NPP Khanh Vinh Thai Nguyen - BC KTTB_CTrinh_TB__20_loc__Milk_Yomilk_CK1_KLCX 3 2" xfId="31232"/>
    <cellStyle name="T_NPP Khanh Vinh Thai Nguyen - BC KTTB_CTrinh_TB__20_loc__Milk_Yomilk_CK1_KLCX 3 2 2" xfId="31233"/>
    <cellStyle name="T_NPP Khanh Vinh Thai Nguyen - BC KTTB_CTrinh_TB__20_loc__Milk_Yomilk_CK1_KLCX 3 2 3" xfId="31234"/>
    <cellStyle name="T_NPP Khanh Vinh Thai Nguyen - BC KTTB_CTrinh_TB__20_loc__Milk_Yomilk_CK1_KLCX 3 3" xfId="31235"/>
    <cellStyle name="T_NPP Khanh Vinh Thai Nguyen - BC KTTB_CTrinh_TB__20_loc__Milk_Yomilk_CK1_KLCX 3 4" xfId="31236"/>
    <cellStyle name="T_NPP Khanh Vinh Thai Nguyen - BC KTTB_CTrinh_TB__20_loc__Milk_Yomilk_CK1_KLCX 3 5" xfId="31237"/>
    <cellStyle name="T_NPP Khanh Vinh Thai Nguyen - BC KTTB_CTrinh_TB__20_loc__Milk_Yomilk_CK1_KLCX 4" xfId="31238"/>
    <cellStyle name="T_NPP Khanh Vinh Thai Nguyen - BC KTTB_CTrinh_TB__20_loc__Milk_Yomilk_CK1_KLCX 4 2" xfId="31239"/>
    <cellStyle name="T_NPP Khanh Vinh Thai Nguyen - BC KTTB_CTrinh_TB__20_loc__Milk_Yomilk_CK1_KLCX 4 2 2" xfId="31240"/>
    <cellStyle name="T_NPP Khanh Vinh Thai Nguyen - BC KTTB_CTrinh_TB__20_loc__Milk_Yomilk_CK1_KLCX 4 2 3" xfId="31241"/>
    <cellStyle name="T_NPP Khanh Vinh Thai Nguyen - BC KTTB_CTrinh_TB__20_loc__Milk_Yomilk_CK1_KLCX 4 3" xfId="31242"/>
    <cellStyle name="T_NPP Khanh Vinh Thai Nguyen - BC KTTB_CTrinh_TB__20_loc__Milk_Yomilk_CK1_KLCX 4 4" xfId="31243"/>
    <cellStyle name="T_NPP Khanh Vinh Thai Nguyen - BC KTTB_CTrinh_TB__20_loc__Milk_Yomilk_CK1_KLCX 4 5" xfId="31244"/>
    <cellStyle name="T_NPP Khanh Vinh Thai Nguyen - BC KTTB_CTrinh_TB__20_loc__Milk_Yomilk_CK1_KLCX 5" xfId="31245"/>
    <cellStyle name="T_NPP Khanh Vinh Thai Nguyen - BC KTTB_CTrinh_TB__20_loc__Milk_Yomilk_CK1_KLCX 5 2" xfId="31246"/>
    <cellStyle name="T_NPP Khanh Vinh Thai Nguyen - BC KTTB_CTrinh_TB__20_loc__Milk_Yomilk_CK1_KLCX 5 2 2" xfId="31247"/>
    <cellStyle name="T_NPP Khanh Vinh Thai Nguyen - BC KTTB_CTrinh_TB__20_loc__Milk_Yomilk_CK1_KLCX 5 2 3" xfId="31248"/>
    <cellStyle name="T_NPP Khanh Vinh Thai Nguyen - BC KTTB_CTrinh_TB__20_loc__Milk_Yomilk_CK1_KLCX 5 3" xfId="31249"/>
    <cellStyle name="T_NPP Khanh Vinh Thai Nguyen - BC KTTB_CTrinh_TB__20_loc__Milk_Yomilk_CK1_KLCX 5 4" xfId="31250"/>
    <cellStyle name="T_NPP Khanh Vinh Thai Nguyen - BC KTTB_CTrinh_TB__20_loc__Milk_Yomilk_CK1_KLCX 5 5" xfId="31251"/>
    <cellStyle name="T_NPP Khanh Vinh Thai Nguyen - BC KTTB_CTrinh_TB__20_loc__Milk_Yomilk_CK1_KLCX 6" xfId="31252"/>
    <cellStyle name="T_NPP Khanh Vinh Thai Nguyen - BC KTTB_CTrinh_TB__20_loc__Milk_Yomilk_CK1_KLCX 6 2" xfId="31253"/>
    <cellStyle name="T_NPP Khanh Vinh Thai Nguyen - BC KTTB_CTrinh_TB__20_loc__Milk_Yomilk_CK1_KLCX 6 2 2" xfId="31254"/>
    <cellStyle name="T_NPP Khanh Vinh Thai Nguyen - BC KTTB_CTrinh_TB__20_loc__Milk_Yomilk_CK1_KLCX 6 2 3" xfId="31255"/>
    <cellStyle name="T_NPP Khanh Vinh Thai Nguyen - BC KTTB_CTrinh_TB__20_loc__Milk_Yomilk_CK1_KLCX 6 3" xfId="31256"/>
    <cellStyle name="T_NPP Khanh Vinh Thai Nguyen - BC KTTB_CTrinh_TB__20_loc__Milk_Yomilk_CK1_KLCX 6 4" xfId="31257"/>
    <cellStyle name="T_NPP Khanh Vinh Thai Nguyen - BC KTTB_CTrinh_TB__20_loc__Milk_Yomilk_CK1_KLCX 6 5" xfId="31258"/>
    <cellStyle name="T_NPP Khanh Vinh Thai Nguyen - BC KTTB_CTrinh_TB__20_loc__Milk_Yomilk_CK1_KLCX 7" xfId="31259"/>
    <cellStyle name="T_NPP Khanh Vinh Thai Nguyen - BC KTTB_CTrinh_TB__20_loc__Milk_Yomilk_CK1_KLCX 7 2" xfId="31260"/>
    <cellStyle name="T_NPP Khanh Vinh Thai Nguyen - BC KTTB_CTrinh_TB__20_loc__Milk_Yomilk_CK1_KLCX 7 3" xfId="31261"/>
    <cellStyle name="T_NPP Khanh Vinh Thai Nguyen - BC KTTB_CTrinh_TB__20_loc__Milk_Yomilk_CK1_KLCX 7 4" xfId="31262"/>
    <cellStyle name="T_NPP Khanh Vinh Thai Nguyen - BC KTTB_CTrinh_TB__20_loc__Milk_Yomilk_CK1_KLCX 8" xfId="31263"/>
    <cellStyle name="T_NPP Khanh Vinh Thai Nguyen - BC KTTB_CTrinh_TB__20_loc__Milk_Yomilk_CK1_KLCX 8 2" xfId="31264"/>
    <cellStyle name="T_NPP Khanh Vinh Thai Nguyen - BC KTTB_CTrinh_TB__20_loc__Milk_Yomilk_CK1_KLCX 8 3" xfId="31265"/>
    <cellStyle name="T_NPP Khanh Vinh Thai Nguyen - BC KTTB_CTrinh_TB__20_loc__Milk_Yomilk_CK1_KLCX 8 4" xfId="31266"/>
    <cellStyle name="T_NPP Khanh Vinh Thai Nguyen - BC KTTB_CTrinh_TB__20_loc__Milk_Yomilk_CK1_KLCX 9" xfId="31267"/>
    <cellStyle name="T_NPP Khanh Vinh Thai Nguyen - BC KTTB_CTrinh_TB__20_loc__Milk_Yomilk_CK1_KLCX 9 2" xfId="31268"/>
    <cellStyle name="T_NPP Khanh Vinh Thai Nguyen - BC KTTB_CTrinh_TB__20_loc__Milk_Yomilk_CK1_NHCSXH HUYEN VINH LOI" xfId="31317"/>
    <cellStyle name="T_NPP Khanh Vinh Thai Nguyen - BC KTTB_CTrinh_TB__20_loc__Milk_Yomilk_CK1_NHCSXH HUYEN VINH LOI 10" xfId="31318"/>
    <cellStyle name="T_NPP Khanh Vinh Thai Nguyen - BC KTTB_CTrinh_TB__20_loc__Milk_Yomilk_CK1_NHCSXH HUYEN VINH LOI 11" xfId="31319"/>
    <cellStyle name="T_NPP Khanh Vinh Thai Nguyen - BC KTTB_CTrinh_TB__20_loc__Milk_Yomilk_CK1_NHCSXH HUYEN VINH LOI 2" xfId="31320"/>
    <cellStyle name="T_NPP Khanh Vinh Thai Nguyen - BC KTTB_CTrinh_TB__20_loc__Milk_Yomilk_CK1_NHCSXH HUYEN VINH LOI 2 2" xfId="31321"/>
    <cellStyle name="T_NPP Khanh Vinh Thai Nguyen - BC KTTB_CTrinh_TB__20_loc__Milk_Yomilk_CK1_NHCSXH HUYEN VINH LOI 2 2 2" xfId="31322"/>
    <cellStyle name="T_NPP Khanh Vinh Thai Nguyen - BC KTTB_CTrinh_TB__20_loc__Milk_Yomilk_CK1_NHCSXH HUYEN VINH LOI 2 2 3" xfId="31323"/>
    <cellStyle name="T_NPP Khanh Vinh Thai Nguyen - BC KTTB_CTrinh_TB__20_loc__Milk_Yomilk_CK1_NHCSXH HUYEN VINH LOI 2 3" xfId="31324"/>
    <cellStyle name="T_NPP Khanh Vinh Thai Nguyen - BC KTTB_CTrinh_TB__20_loc__Milk_Yomilk_CK1_NHCSXH HUYEN VINH LOI 2 4" xfId="31325"/>
    <cellStyle name="T_NPP Khanh Vinh Thai Nguyen - BC KTTB_CTrinh_TB__20_loc__Milk_Yomilk_CK1_NHCSXH HUYEN VINH LOI 2 5" xfId="31326"/>
    <cellStyle name="T_NPP Khanh Vinh Thai Nguyen - BC KTTB_CTrinh_TB__20_loc__Milk_Yomilk_CK1_NHCSXH HUYEN VINH LOI 3" xfId="31327"/>
    <cellStyle name="T_NPP Khanh Vinh Thai Nguyen - BC KTTB_CTrinh_TB__20_loc__Milk_Yomilk_CK1_NHCSXH HUYEN VINH LOI 3 2" xfId="31328"/>
    <cellStyle name="T_NPP Khanh Vinh Thai Nguyen - BC KTTB_CTrinh_TB__20_loc__Milk_Yomilk_CK1_NHCSXH HUYEN VINH LOI 3 2 2" xfId="31329"/>
    <cellStyle name="T_NPP Khanh Vinh Thai Nguyen - BC KTTB_CTrinh_TB__20_loc__Milk_Yomilk_CK1_NHCSXH HUYEN VINH LOI 3 2 3" xfId="31330"/>
    <cellStyle name="T_NPP Khanh Vinh Thai Nguyen - BC KTTB_CTrinh_TB__20_loc__Milk_Yomilk_CK1_NHCSXH HUYEN VINH LOI 3 3" xfId="31331"/>
    <cellStyle name="T_NPP Khanh Vinh Thai Nguyen - BC KTTB_CTrinh_TB__20_loc__Milk_Yomilk_CK1_NHCSXH HUYEN VINH LOI 3 4" xfId="31332"/>
    <cellStyle name="T_NPP Khanh Vinh Thai Nguyen - BC KTTB_CTrinh_TB__20_loc__Milk_Yomilk_CK1_NHCSXH HUYEN VINH LOI 3 5" xfId="31333"/>
    <cellStyle name="T_NPP Khanh Vinh Thai Nguyen - BC KTTB_CTrinh_TB__20_loc__Milk_Yomilk_CK1_NHCSXH HUYEN VINH LOI 4" xfId="31334"/>
    <cellStyle name="T_NPP Khanh Vinh Thai Nguyen - BC KTTB_CTrinh_TB__20_loc__Milk_Yomilk_CK1_NHCSXH HUYEN VINH LOI 4 2" xfId="31335"/>
    <cellStyle name="T_NPP Khanh Vinh Thai Nguyen - BC KTTB_CTrinh_TB__20_loc__Milk_Yomilk_CK1_NHCSXH HUYEN VINH LOI 4 2 2" xfId="31336"/>
    <cellStyle name="T_NPP Khanh Vinh Thai Nguyen - BC KTTB_CTrinh_TB__20_loc__Milk_Yomilk_CK1_NHCSXH HUYEN VINH LOI 4 2 3" xfId="31337"/>
    <cellStyle name="T_NPP Khanh Vinh Thai Nguyen - BC KTTB_CTrinh_TB__20_loc__Milk_Yomilk_CK1_NHCSXH HUYEN VINH LOI 4 3" xfId="31338"/>
    <cellStyle name="T_NPP Khanh Vinh Thai Nguyen - BC KTTB_CTrinh_TB__20_loc__Milk_Yomilk_CK1_NHCSXH HUYEN VINH LOI 4 4" xfId="31339"/>
    <cellStyle name="T_NPP Khanh Vinh Thai Nguyen - BC KTTB_CTrinh_TB__20_loc__Milk_Yomilk_CK1_NHCSXH HUYEN VINH LOI 4 5" xfId="31340"/>
    <cellStyle name="T_NPP Khanh Vinh Thai Nguyen - BC KTTB_CTrinh_TB__20_loc__Milk_Yomilk_CK1_NHCSXH HUYEN VINH LOI 5" xfId="31341"/>
    <cellStyle name="T_NPP Khanh Vinh Thai Nguyen - BC KTTB_CTrinh_TB__20_loc__Milk_Yomilk_CK1_NHCSXH HUYEN VINH LOI 5 2" xfId="31342"/>
    <cellStyle name="T_NPP Khanh Vinh Thai Nguyen - BC KTTB_CTrinh_TB__20_loc__Milk_Yomilk_CK1_NHCSXH HUYEN VINH LOI 5 2 2" xfId="31343"/>
    <cellStyle name="T_NPP Khanh Vinh Thai Nguyen - BC KTTB_CTrinh_TB__20_loc__Milk_Yomilk_CK1_NHCSXH HUYEN VINH LOI 5 2 3" xfId="31344"/>
    <cellStyle name="T_NPP Khanh Vinh Thai Nguyen - BC KTTB_CTrinh_TB__20_loc__Milk_Yomilk_CK1_NHCSXH HUYEN VINH LOI 5 3" xfId="31345"/>
    <cellStyle name="T_NPP Khanh Vinh Thai Nguyen - BC KTTB_CTrinh_TB__20_loc__Milk_Yomilk_CK1_NHCSXH HUYEN VINH LOI 5 4" xfId="31346"/>
    <cellStyle name="T_NPP Khanh Vinh Thai Nguyen - BC KTTB_CTrinh_TB__20_loc__Milk_Yomilk_CK1_NHCSXH HUYEN VINH LOI 5 5" xfId="31347"/>
    <cellStyle name="T_NPP Khanh Vinh Thai Nguyen - BC KTTB_CTrinh_TB__20_loc__Milk_Yomilk_CK1_NHCSXH HUYEN VINH LOI 6" xfId="31348"/>
    <cellStyle name="T_NPP Khanh Vinh Thai Nguyen - BC KTTB_CTrinh_TB__20_loc__Milk_Yomilk_CK1_NHCSXH HUYEN VINH LOI 6 2" xfId="31349"/>
    <cellStyle name="T_NPP Khanh Vinh Thai Nguyen - BC KTTB_CTrinh_TB__20_loc__Milk_Yomilk_CK1_NHCSXH HUYEN VINH LOI 6 2 2" xfId="31350"/>
    <cellStyle name="T_NPP Khanh Vinh Thai Nguyen - BC KTTB_CTrinh_TB__20_loc__Milk_Yomilk_CK1_NHCSXH HUYEN VINH LOI 6 2 3" xfId="31351"/>
    <cellStyle name="T_NPP Khanh Vinh Thai Nguyen - BC KTTB_CTrinh_TB__20_loc__Milk_Yomilk_CK1_NHCSXH HUYEN VINH LOI 6 3" xfId="31352"/>
    <cellStyle name="T_NPP Khanh Vinh Thai Nguyen - BC KTTB_CTrinh_TB__20_loc__Milk_Yomilk_CK1_NHCSXH HUYEN VINH LOI 6 4" xfId="31353"/>
    <cellStyle name="T_NPP Khanh Vinh Thai Nguyen - BC KTTB_CTrinh_TB__20_loc__Milk_Yomilk_CK1_NHCSXH HUYEN VINH LOI 6 5" xfId="31354"/>
    <cellStyle name="T_NPP Khanh Vinh Thai Nguyen - BC KTTB_CTrinh_TB__20_loc__Milk_Yomilk_CK1_NHCSXH HUYEN VINH LOI 7" xfId="31355"/>
    <cellStyle name="T_NPP Khanh Vinh Thai Nguyen - BC KTTB_CTrinh_TB__20_loc__Milk_Yomilk_CK1_NHCSXH HUYEN VINH LOI 7 2" xfId="31356"/>
    <cellStyle name="T_NPP Khanh Vinh Thai Nguyen - BC KTTB_CTrinh_TB__20_loc__Milk_Yomilk_CK1_NHCSXH HUYEN VINH LOI 7 3" xfId="31357"/>
    <cellStyle name="T_NPP Khanh Vinh Thai Nguyen - BC KTTB_CTrinh_TB__20_loc__Milk_Yomilk_CK1_NHCSXH HUYEN VINH LOI 7 4" xfId="31358"/>
    <cellStyle name="T_NPP Khanh Vinh Thai Nguyen - BC KTTB_CTrinh_TB__20_loc__Milk_Yomilk_CK1_NHCSXH HUYEN VINH LOI 8" xfId="31359"/>
    <cellStyle name="T_NPP Khanh Vinh Thai Nguyen - BC KTTB_CTrinh_TB__20_loc__Milk_Yomilk_CK1_NHCSXH HUYEN VINH LOI 8 2" xfId="31360"/>
    <cellStyle name="T_NPP Khanh Vinh Thai Nguyen - BC KTTB_CTrinh_TB__20_loc__Milk_Yomilk_CK1_NHCSXH HUYEN VINH LOI 8 3" xfId="31361"/>
    <cellStyle name="T_NPP Khanh Vinh Thai Nguyen - BC KTTB_CTrinh_TB__20_loc__Milk_Yomilk_CK1_NHCSXH HUYEN VINH LOI 8 4" xfId="31362"/>
    <cellStyle name="T_NPP Khanh Vinh Thai Nguyen - BC KTTB_CTrinh_TB__20_loc__Milk_Yomilk_CK1_NHCSXH HUYEN VINH LOI 9" xfId="31363"/>
    <cellStyle name="T_NPP Khanh Vinh Thai Nguyen - BC KTTB_CTrinh_TB__20_loc__Milk_Yomilk_CK1_NHCSXH HUYEN VINH LOI 9 2" xfId="31364"/>
    <cellStyle name="T_NPP Khanh Vinh Thai Nguyen - BC KTTB_CTrinh_TB__20_loc__Milk_Yomilk_CK1_PTVT CX" xfId="31365"/>
    <cellStyle name="T_NPP Khanh Vinh Thai Nguyen - BC KTTB_CTrinh_TB__20_loc__Milk_Yomilk_CK1_PTVT CX 10" xfId="31366"/>
    <cellStyle name="T_NPP Khanh Vinh Thai Nguyen - BC KTTB_CTrinh_TB__20_loc__Milk_Yomilk_CK1_PTVT CX 11" xfId="31367"/>
    <cellStyle name="T_NPP Khanh Vinh Thai Nguyen - BC KTTB_CTrinh_TB__20_loc__Milk_Yomilk_CK1_PTVT CX 2" xfId="31368"/>
    <cellStyle name="T_NPP Khanh Vinh Thai Nguyen - BC KTTB_CTrinh_TB__20_loc__Milk_Yomilk_CK1_PTVT CX 2 2" xfId="31369"/>
    <cellStyle name="T_NPP Khanh Vinh Thai Nguyen - BC KTTB_CTrinh_TB__20_loc__Milk_Yomilk_CK1_PTVT CX 2 2 2" xfId="31370"/>
    <cellStyle name="T_NPP Khanh Vinh Thai Nguyen - BC KTTB_CTrinh_TB__20_loc__Milk_Yomilk_CK1_PTVT CX 2 2 3" xfId="31371"/>
    <cellStyle name="T_NPP Khanh Vinh Thai Nguyen - BC KTTB_CTrinh_TB__20_loc__Milk_Yomilk_CK1_PTVT CX 2 3" xfId="31372"/>
    <cellStyle name="T_NPP Khanh Vinh Thai Nguyen - BC KTTB_CTrinh_TB__20_loc__Milk_Yomilk_CK1_PTVT CX 2 4" xfId="31373"/>
    <cellStyle name="T_NPP Khanh Vinh Thai Nguyen - BC KTTB_CTrinh_TB__20_loc__Milk_Yomilk_CK1_PTVT CX 2 5" xfId="31374"/>
    <cellStyle name="T_NPP Khanh Vinh Thai Nguyen - BC KTTB_CTrinh_TB__20_loc__Milk_Yomilk_CK1_PTVT CX 3" xfId="31375"/>
    <cellStyle name="T_NPP Khanh Vinh Thai Nguyen - BC KTTB_CTrinh_TB__20_loc__Milk_Yomilk_CK1_PTVT CX 3 2" xfId="31376"/>
    <cellStyle name="T_NPP Khanh Vinh Thai Nguyen - BC KTTB_CTrinh_TB__20_loc__Milk_Yomilk_CK1_PTVT CX 3 2 2" xfId="31377"/>
    <cellStyle name="T_NPP Khanh Vinh Thai Nguyen - BC KTTB_CTrinh_TB__20_loc__Milk_Yomilk_CK1_PTVT CX 3 2 3" xfId="31378"/>
    <cellStyle name="T_NPP Khanh Vinh Thai Nguyen - BC KTTB_CTrinh_TB__20_loc__Milk_Yomilk_CK1_PTVT CX 3 3" xfId="31379"/>
    <cellStyle name="T_NPP Khanh Vinh Thai Nguyen - BC KTTB_CTrinh_TB__20_loc__Milk_Yomilk_CK1_PTVT CX 3 4" xfId="31380"/>
    <cellStyle name="T_NPP Khanh Vinh Thai Nguyen - BC KTTB_CTrinh_TB__20_loc__Milk_Yomilk_CK1_PTVT CX 3 5" xfId="31381"/>
    <cellStyle name="T_NPP Khanh Vinh Thai Nguyen - BC KTTB_CTrinh_TB__20_loc__Milk_Yomilk_CK1_PTVT CX 4" xfId="31382"/>
    <cellStyle name="T_NPP Khanh Vinh Thai Nguyen - BC KTTB_CTrinh_TB__20_loc__Milk_Yomilk_CK1_PTVT CX 4 2" xfId="31383"/>
    <cellStyle name="T_NPP Khanh Vinh Thai Nguyen - BC KTTB_CTrinh_TB__20_loc__Milk_Yomilk_CK1_PTVT CX 4 2 2" xfId="31384"/>
    <cellStyle name="T_NPP Khanh Vinh Thai Nguyen - BC KTTB_CTrinh_TB__20_loc__Milk_Yomilk_CK1_PTVT CX 4 2 3" xfId="31385"/>
    <cellStyle name="T_NPP Khanh Vinh Thai Nguyen - BC KTTB_CTrinh_TB__20_loc__Milk_Yomilk_CK1_PTVT CX 4 3" xfId="31386"/>
    <cellStyle name="T_NPP Khanh Vinh Thai Nguyen - BC KTTB_CTrinh_TB__20_loc__Milk_Yomilk_CK1_PTVT CX 4 4" xfId="31387"/>
    <cellStyle name="T_NPP Khanh Vinh Thai Nguyen - BC KTTB_CTrinh_TB__20_loc__Milk_Yomilk_CK1_PTVT CX 4 5" xfId="31388"/>
    <cellStyle name="T_NPP Khanh Vinh Thai Nguyen - BC KTTB_CTrinh_TB__20_loc__Milk_Yomilk_CK1_PTVT CX 5" xfId="31389"/>
    <cellStyle name="T_NPP Khanh Vinh Thai Nguyen - BC KTTB_CTrinh_TB__20_loc__Milk_Yomilk_CK1_PTVT CX 5 2" xfId="31390"/>
    <cellStyle name="T_NPP Khanh Vinh Thai Nguyen - BC KTTB_CTrinh_TB__20_loc__Milk_Yomilk_CK1_PTVT CX 5 2 2" xfId="31391"/>
    <cellStyle name="T_NPP Khanh Vinh Thai Nguyen - BC KTTB_CTrinh_TB__20_loc__Milk_Yomilk_CK1_PTVT CX 5 2 3" xfId="31392"/>
    <cellStyle name="T_NPP Khanh Vinh Thai Nguyen - BC KTTB_CTrinh_TB__20_loc__Milk_Yomilk_CK1_PTVT CX 5 3" xfId="31393"/>
    <cellStyle name="T_NPP Khanh Vinh Thai Nguyen - BC KTTB_CTrinh_TB__20_loc__Milk_Yomilk_CK1_PTVT CX 5 4" xfId="31394"/>
    <cellStyle name="T_NPP Khanh Vinh Thai Nguyen - BC KTTB_CTrinh_TB__20_loc__Milk_Yomilk_CK1_PTVT CX 5 5" xfId="31395"/>
    <cellStyle name="T_NPP Khanh Vinh Thai Nguyen - BC KTTB_CTrinh_TB__20_loc__Milk_Yomilk_CK1_PTVT CX 6" xfId="31396"/>
    <cellStyle name="T_NPP Khanh Vinh Thai Nguyen - BC KTTB_CTrinh_TB__20_loc__Milk_Yomilk_CK1_PTVT CX 6 2" xfId="31397"/>
    <cellStyle name="T_NPP Khanh Vinh Thai Nguyen - BC KTTB_CTrinh_TB__20_loc__Milk_Yomilk_CK1_PTVT CX 6 2 2" xfId="31398"/>
    <cellStyle name="T_NPP Khanh Vinh Thai Nguyen - BC KTTB_CTrinh_TB__20_loc__Milk_Yomilk_CK1_PTVT CX 6 2 3" xfId="31399"/>
    <cellStyle name="T_NPP Khanh Vinh Thai Nguyen - BC KTTB_CTrinh_TB__20_loc__Milk_Yomilk_CK1_PTVT CX 6 3" xfId="31400"/>
    <cellStyle name="T_NPP Khanh Vinh Thai Nguyen - BC KTTB_CTrinh_TB__20_loc__Milk_Yomilk_CK1_PTVT CX 6 4" xfId="31401"/>
    <cellStyle name="T_NPP Khanh Vinh Thai Nguyen - BC KTTB_CTrinh_TB__20_loc__Milk_Yomilk_CK1_PTVT CX 6 5" xfId="31402"/>
    <cellStyle name="T_NPP Khanh Vinh Thai Nguyen - BC KTTB_CTrinh_TB__20_loc__Milk_Yomilk_CK1_PTVT CX 7" xfId="31403"/>
    <cellStyle name="T_NPP Khanh Vinh Thai Nguyen - BC KTTB_CTrinh_TB__20_loc__Milk_Yomilk_CK1_PTVT CX 7 2" xfId="31404"/>
    <cellStyle name="T_NPP Khanh Vinh Thai Nguyen - BC KTTB_CTrinh_TB__20_loc__Milk_Yomilk_CK1_PTVT CX 7 3" xfId="31405"/>
    <cellStyle name="T_NPP Khanh Vinh Thai Nguyen - BC KTTB_CTrinh_TB__20_loc__Milk_Yomilk_CK1_PTVT CX 7 4" xfId="31406"/>
    <cellStyle name="T_NPP Khanh Vinh Thai Nguyen - BC KTTB_CTrinh_TB__20_loc__Milk_Yomilk_CK1_PTVT CX 8" xfId="31407"/>
    <cellStyle name="T_NPP Khanh Vinh Thai Nguyen - BC KTTB_CTrinh_TB__20_loc__Milk_Yomilk_CK1_PTVT CX 8 2" xfId="31408"/>
    <cellStyle name="T_NPP Khanh Vinh Thai Nguyen - BC KTTB_CTrinh_TB__20_loc__Milk_Yomilk_CK1_PTVT CX 8 3" xfId="31409"/>
    <cellStyle name="T_NPP Khanh Vinh Thai Nguyen - BC KTTB_CTrinh_TB__20_loc__Milk_Yomilk_CK1_PTVT CX 8 4" xfId="31410"/>
    <cellStyle name="T_NPP Khanh Vinh Thai Nguyen - BC KTTB_CTrinh_TB__20_loc__Milk_Yomilk_CK1_PTVT CX 9" xfId="31411"/>
    <cellStyle name="T_NPP Khanh Vinh Thai Nguyen - BC KTTB_CTrinh_TB__20_loc__Milk_Yomilk_CK1_PTVT CX 9 2" xfId="31412"/>
    <cellStyle name="T_NPP Khanh Vinh Thai Nguyen - BC KTTB_CTrinh_TB__20_loc__Milk_Yomilk_CK1_thiet bi tao dan" xfId="31509"/>
    <cellStyle name="T_NPP Khanh Vinh Thai Nguyen - BC KTTB_CTrinh_TB__20_loc__Milk_Yomilk_CK1_thiet bi tao dan 10" xfId="31510"/>
    <cellStyle name="T_NPP Khanh Vinh Thai Nguyen - BC KTTB_CTrinh_TB__20_loc__Milk_Yomilk_CK1_thiet bi tao dan 11" xfId="31511"/>
    <cellStyle name="T_NPP Khanh Vinh Thai Nguyen - BC KTTB_CTrinh_TB__20_loc__Milk_Yomilk_CK1_thiet bi tao dan 2" xfId="31512"/>
    <cellStyle name="T_NPP Khanh Vinh Thai Nguyen - BC KTTB_CTrinh_TB__20_loc__Milk_Yomilk_CK1_thiet bi tao dan 2 2" xfId="31513"/>
    <cellStyle name="T_NPP Khanh Vinh Thai Nguyen - BC KTTB_CTrinh_TB__20_loc__Milk_Yomilk_CK1_thiet bi tao dan 2 2 2" xfId="31514"/>
    <cellStyle name="T_NPP Khanh Vinh Thai Nguyen - BC KTTB_CTrinh_TB__20_loc__Milk_Yomilk_CK1_thiet bi tao dan 2 2 3" xfId="31515"/>
    <cellStyle name="T_NPP Khanh Vinh Thai Nguyen - BC KTTB_CTrinh_TB__20_loc__Milk_Yomilk_CK1_thiet bi tao dan 2 3" xfId="31516"/>
    <cellStyle name="T_NPP Khanh Vinh Thai Nguyen - BC KTTB_CTrinh_TB__20_loc__Milk_Yomilk_CK1_thiet bi tao dan 2 4" xfId="31517"/>
    <cellStyle name="T_NPP Khanh Vinh Thai Nguyen - BC KTTB_CTrinh_TB__20_loc__Milk_Yomilk_CK1_thiet bi tao dan 2 5" xfId="31518"/>
    <cellStyle name="T_NPP Khanh Vinh Thai Nguyen - BC KTTB_CTrinh_TB__20_loc__Milk_Yomilk_CK1_thiet bi tao dan 3" xfId="31519"/>
    <cellStyle name="T_NPP Khanh Vinh Thai Nguyen - BC KTTB_CTrinh_TB__20_loc__Milk_Yomilk_CK1_thiet bi tao dan 3 2" xfId="31520"/>
    <cellStyle name="T_NPP Khanh Vinh Thai Nguyen - BC KTTB_CTrinh_TB__20_loc__Milk_Yomilk_CK1_thiet bi tao dan 3 2 2" xfId="31521"/>
    <cellStyle name="T_NPP Khanh Vinh Thai Nguyen - BC KTTB_CTrinh_TB__20_loc__Milk_Yomilk_CK1_thiet bi tao dan 3 2 3" xfId="31522"/>
    <cellStyle name="T_NPP Khanh Vinh Thai Nguyen - BC KTTB_CTrinh_TB__20_loc__Milk_Yomilk_CK1_thiet bi tao dan 3 3" xfId="31523"/>
    <cellStyle name="T_NPP Khanh Vinh Thai Nguyen - BC KTTB_CTrinh_TB__20_loc__Milk_Yomilk_CK1_thiet bi tao dan 3 4" xfId="31524"/>
    <cellStyle name="T_NPP Khanh Vinh Thai Nguyen - BC KTTB_CTrinh_TB__20_loc__Milk_Yomilk_CK1_thiet bi tao dan 3 5" xfId="31525"/>
    <cellStyle name="T_NPP Khanh Vinh Thai Nguyen - BC KTTB_CTrinh_TB__20_loc__Milk_Yomilk_CK1_thiet bi tao dan 4" xfId="31526"/>
    <cellStyle name="T_NPP Khanh Vinh Thai Nguyen - BC KTTB_CTrinh_TB__20_loc__Milk_Yomilk_CK1_thiet bi tao dan 4 2" xfId="31527"/>
    <cellStyle name="T_NPP Khanh Vinh Thai Nguyen - BC KTTB_CTrinh_TB__20_loc__Milk_Yomilk_CK1_thiet bi tao dan 4 2 2" xfId="31528"/>
    <cellStyle name="T_NPP Khanh Vinh Thai Nguyen - BC KTTB_CTrinh_TB__20_loc__Milk_Yomilk_CK1_thiet bi tao dan 4 2 3" xfId="31529"/>
    <cellStyle name="T_NPP Khanh Vinh Thai Nguyen - BC KTTB_CTrinh_TB__20_loc__Milk_Yomilk_CK1_thiet bi tao dan 4 3" xfId="31530"/>
    <cellStyle name="T_NPP Khanh Vinh Thai Nguyen - BC KTTB_CTrinh_TB__20_loc__Milk_Yomilk_CK1_thiet bi tao dan 4 4" xfId="31531"/>
    <cellStyle name="T_NPP Khanh Vinh Thai Nguyen - BC KTTB_CTrinh_TB__20_loc__Milk_Yomilk_CK1_thiet bi tao dan 4 5" xfId="31532"/>
    <cellStyle name="T_NPP Khanh Vinh Thai Nguyen - BC KTTB_CTrinh_TB__20_loc__Milk_Yomilk_CK1_thiet bi tao dan 5" xfId="31533"/>
    <cellStyle name="T_NPP Khanh Vinh Thai Nguyen - BC KTTB_CTrinh_TB__20_loc__Milk_Yomilk_CK1_thiet bi tao dan 5 2" xfId="31534"/>
    <cellStyle name="T_NPP Khanh Vinh Thai Nguyen - BC KTTB_CTrinh_TB__20_loc__Milk_Yomilk_CK1_thiet bi tao dan 5 2 2" xfId="31535"/>
    <cellStyle name="T_NPP Khanh Vinh Thai Nguyen - BC KTTB_CTrinh_TB__20_loc__Milk_Yomilk_CK1_thiet bi tao dan 5 2 3" xfId="31536"/>
    <cellStyle name="T_NPP Khanh Vinh Thai Nguyen - BC KTTB_CTrinh_TB__20_loc__Milk_Yomilk_CK1_thiet bi tao dan 5 3" xfId="31537"/>
    <cellStyle name="T_NPP Khanh Vinh Thai Nguyen - BC KTTB_CTrinh_TB__20_loc__Milk_Yomilk_CK1_thiet bi tao dan 5 4" xfId="31538"/>
    <cellStyle name="T_NPP Khanh Vinh Thai Nguyen - BC KTTB_CTrinh_TB__20_loc__Milk_Yomilk_CK1_thiet bi tao dan 5 5" xfId="31539"/>
    <cellStyle name="T_NPP Khanh Vinh Thai Nguyen - BC KTTB_CTrinh_TB__20_loc__Milk_Yomilk_CK1_thiet bi tao dan 6" xfId="31540"/>
    <cellStyle name="T_NPP Khanh Vinh Thai Nguyen - BC KTTB_CTrinh_TB__20_loc__Milk_Yomilk_CK1_thiet bi tao dan 6 2" xfId="31541"/>
    <cellStyle name="T_NPP Khanh Vinh Thai Nguyen - BC KTTB_CTrinh_TB__20_loc__Milk_Yomilk_CK1_thiet bi tao dan 6 2 2" xfId="31542"/>
    <cellStyle name="T_NPP Khanh Vinh Thai Nguyen - BC KTTB_CTrinh_TB__20_loc__Milk_Yomilk_CK1_thiet bi tao dan 6 2 3" xfId="31543"/>
    <cellStyle name="T_NPP Khanh Vinh Thai Nguyen - BC KTTB_CTrinh_TB__20_loc__Milk_Yomilk_CK1_thiet bi tao dan 6 3" xfId="31544"/>
    <cellStyle name="T_NPP Khanh Vinh Thai Nguyen - BC KTTB_CTrinh_TB__20_loc__Milk_Yomilk_CK1_thiet bi tao dan 6 4" xfId="31545"/>
    <cellStyle name="T_NPP Khanh Vinh Thai Nguyen - BC KTTB_CTrinh_TB__20_loc__Milk_Yomilk_CK1_thiet bi tao dan 6 5" xfId="31546"/>
    <cellStyle name="T_NPP Khanh Vinh Thai Nguyen - BC KTTB_CTrinh_TB__20_loc__Milk_Yomilk_CK1_thiet bi tao dan 7" xfId="31547"/>
    <cellStyle name="T_NPP Khanh Vinh Thai Nguyen - BC KTTB_CTrinh_TB__20_loc__Milk_Yomilk_CK1_thiet bi tao dan 7 2" xfId="31548"/>
    <cellStyle name="T_NPP Khanh Vinh Thai Nguyen - BC KTTB_CTrinh_TB__20_loc__Milk_Yomilk_CK1_thiet bi tao dan 7 3" xfId="31549"/>
    <cellStyle name="T_NPP Khanh Vinh Thai Nguyen - BC KTTB_CTrinh_TB__20_loc__Milk_Yomilk_CK1_thiet bi tao dan 7 4" xfId="31550"/>
    <cellStyle name="T_NPP Khanh Vinh Thai Nguyen - BC KTTB_CTrinh_TB__20_loc__Milk_Yomilk_CK1_thiet bi tao dan 8" xfId="31551"/>
    <cellStyle name="T_NPP Khanh Vinh Thai Nguyen - BC KTTB_CTrinh_TB__20_loc__Milk_Yomilk_CK1_thiet bi tao dan 8 2" xfId="31552"/>
    <cellStyle name="T_NPP Khanh Vinh Thai Nguyen - BC KTTB_CTrinh_TB__20_loc__Milk_Yomilk_CK1_thiet bi tao dan 8 3" xfId="31553"/>
    <cellStyle name="T_NPP Khanh Vinh Thai Nguyen - BC KTTB_CTrinh_TB__20_loc__Milk_Yomilk_CK1_thiet bi tao dan 8 4" xfId="31554"/>
    <cellStyle name="T_NPP Khanh Vinh Thai Nguyen - BC KTTB_CTrinh_TB__20_loc__Milk_Yomilk_CK1_thiet bi tao dan 9" xfId="31555"/>
    <cellStyle name="T_NPP Khanh Vinh Thai Nguyen - BC KTTB_CTrinh_TB__20_loc__Milk_Yomilk_CK1_thiet bi tao dan 9 2" xfId="31556"/>
    <cellStyle name="T_NPP Khanh Vinh Thai Nguyen - BC KTTB_CTrinh_TB__20_loc__Milk_Yomilk_CK1_TONG DU TOAN CV TAO DAN" xfId="31413"/>
    <cellStyle name="T_NPP Khanh Vinh Thai Nguyen - BC KTTB_CTrinh_TB__20_loc__Milk_Yomilk_CK1_TONG DU TOAN CV TAO DAN 10" xfId="31414"/>
    <cellStyle name="T_NPP Khanh Vinh Thai Nguyen - BC KTTB_CTrinh_TB__20_loc__Milk_Yomilk_CK1_TONG DU TOAN CV TAO DAN 11" xfId="31415"/>
    <cellStyle name="T_NPP Khanh Vinh Thai Nguyen - BC KTTB_CTrinh_TB__20_loc__Milk_Yomilk_CK1_TONG DU TOAN CV TAO DAN 2" xfId="31416"/>
    <cellStyle name="T_NPP Khanh Vinh Thai Nguyen - BC KTTB_CTrinh_TB__20_loc__Milk_Yomilk_CK1_TONG DU TOAN CV TAO DAN 2 2" xfId="31417"/>
    <cellStyle name="T_NPP Khanh Vinh Thai Nguyen - BC KTTB_CTrinh_TB__20_loc__Milk_Yomilk_CK1_TONG DU TOAN CV TAO DAN 2 2 2" xfId="31418"/>
    <cellStyle name="T_NPP Khanh Vinh Thai Nguyen - BC KTTB_CTrinh_TB__20_loc__Milk_Yomilk_CK1_TONG DU TOAN CV TAO DAN 2 2 3" xfId="31419"/>
    <cellStyle name="T_NPP Khanh Vinh Thai Nguyen - BC KTTB_CTrinh_TB__20_loc__Milk_Yomilk_CK1_TONG DU TOAN CV TAO DAN 2 3" xfId="31420"/>
    <cellStyle name="T_NPP Khanh Vinh Thai Nguyen - BC KTTB_CTrinh_TB__20_loc__Milk_Yomilk_CK1_TONG DU TOAN CV TAO DAN 2 4" xfId="31421"/>
    <cellStyle name="T_NPP Khanh Vinh Thai Nguyen - BC KTTB_CTrinh_TB__20_loc__Milk_Yomilk_CK1_TONG DU TOAN CV TAO DAN 2 5" xfId="31422"/>
    <cellStyle name="T_NPP Khanh Vinh Thai Nguyen - BC KTTB_CTrinh_TB__20_loc__Milk_Yomilk_CK1_TONG DU TOAN CV TAO DAN 3" xfId="31423"/>
    <cellStyle name="T_NPP Khanh Vinh Thai Nguyen - BC KTTB_CTrinh_TB__20_loc__Milk_Yomilk_CK1_TONG DU TOAN CV TAO DAN 3 2" xfId="31424"/>
    <cellStyle name="T_NPP Khanh Vinh Thai Nguyen - BC KTTB_CTrinh_TB__20_loc__Milk_Yomilk_CK1_TONG DU TOAN CV TAO DAN 3 2 2" xfId="31425"/>
    <cellStyle name="T_NPP Khanh Vinh Thai Nguyen - BC KTTB_CTrinh_TB__20_loc__Milk_Yomilk_CK1_TONG DU TOAN CV TAO DAN 3 2 3" xfId="31426"/>
    <cellStyle name="T_NPP Khanh Vinh Thai Nguyen - BC KTTB_CTrinh_TB__20_loc__Milk_Yomilk_CK1_TONG DU TOAN CV TAO DAN 3 3" xfId="31427"/>
    <cellStyle name="T_NPP Khanh Vinh Thai Nguyen - BC KTTB_CTrinh_TB__20_loc__Milk_Yomilk_CK1_TONG DU TOAN CV TAO DAN 3 4" xfId="31428"/>
    <cellStyle name="T_NPP Khanh Vinh Thai Nguyen - BC KTTB_CTrinh_TB__20_loc__Milk_Yomilk_CK1_TONG DU TOAN CV TAO DAN 3 5" xfId="31429"/>
    <cellStyle name="T_NPP Khanh Vinh Thai Nguyen - BC KTTB_CTrinh_TB__20_loc__Milk_Yomilk_CK1_TONG DU TOAN CV TAO DAN 4" xfId="31430"/>
    <cellStyle name="T_NPP Khanh Vinh Thai Nguyen - BC KTTB_CTrinh_TB__20_loc__Milk_Yomilk_CK1_TONG DU TOAN CV TAO DAN 4 2" xfId="31431"/>
    <cellStyle name="T_NPP Khanh Vinh Thai Nguyen - BC KTTB_CTrinh_TB__20_loc__Milk_Yomilk_CK1_TONG DU TOAN CV TAO DAN 4 2 2" xfId="31432"/>
    <cellStyle name="T_NPP Khanh Vinh Thai Nguyen - BC KTTB_CTrinh_TB__20_loc__Milk_Yomilk_CK1_TONG DU TOAN CV TAO DAN 4 2 3" xfId="31433"/>
    <cellStyle name="T_NPP Khanh Vinh Thai Nguyen - BC KTTB_CTrinh_TB__20_loc__Milk_Yomilk_CK1_TONG DU TOAN CV TAO DAN 4 3" xfId="31434"/>
    <cellStyle name="T_NPP Khanh Vinh Thai Nguyen - BC KTTB_CTrinh_TB__20_loc__Milk_Yomilk_CK1_TONG DU TOAN CV TAO DAN 4 4" xfId="31435"/>
    <cellStyle name="T_NPP Khanh Vinh Thai Nguyen - BC KTTB_CTrinh_TB__20_loc__Milk_Yomilk_CK1_TONG DU TOAN CV TAO DAN 4 5" xfId="31436"/>
    <cellStyle name="T_NPP Khanh Vinh Thai Nguyen - BC KTTB_CTrinh_TB__20_loc__Milk_Yomilk_CK1_TONG DU TOAN CV TAO DAN 5" xfId="31437"/>
    <cellStyle name="T_NPP Khanh Vinh Thai Nguyen - BC KTTB_CTrinh_TB__20_loc__Milk_Yomilk_CK1_TONG DU TOAN CV TAO DAN 5 2" xfId="31438"/>
    <cellStyle name="T_NPP Khanh Vinh Thai Nguyen - BC KTTB_CTrinh_TB__20_loc__Milk_Yomilk_CK1_TONG DU TOAN CV TAO DAN 5 2 2" xfId="31439"/>
    <cellStyle name="T_NPP Khanh Vinh Thai Nguyen - BC KTTB_CTrinh_TB__20_loc__Milk_Yomilk_CK1_TONG DU TOAN CV TAO DAN 5 2 3" xfId="31440"/>
    <cellStyle name="T_NPP Khanh Vinh Thai Nguyen - BC KTTB_CTrinh_TB__20_loc__Milk_Yomilk_CK1_TONG DU TOAN CV TAO DAN 5 3" xfId="31441"/>
    <cellStyle name="T_NPP Khanh Vinh Thai Nguyen - BC KTTB_CTrinh_TB__20_loc__Milk_Yomilk_CK1_TONG DU TOAN CV TAO DAN 5 4" xfId="31442"/>
    <cellStyle name="T_NPP Khanh Vinh Thai Nguyen - BC KTTB_CTrinh_TB__20_loc__Milk_Yomilk_CK1_TONG DU TOAN CV TAO DAN 5 5" xfId="31443"/>
    <cellStyle name="T_NPP Khanh Vinh Thai Nguyen - BC KTTB_CTrinh_TB__20_loc__Milk_Yomilk_CK1_TONG DU TOAN CV TAO DAN 6" xfId="31444"/>
    <cellStyle name="T_NPP Khanh Vinh Thai Nguyen - BC KTTB_CTrinh_TB__20_loc__Milk_Yomilk_CK1_TONG DU TOAN CV TAO DAN 6 2" xfId="31445"/>
    <cellStyle name="T_NPP Khanh Vinh Thai Nguyen - BC KTTB_CTrinh_TB__20_loc__Milk_Yomilk_CK1_TONG DU TOAN CV TAO DAN 6 2 2" xfId="31446"/>
    <cellStyle name="T_NPP Khanh Vinh Thai Nguyen - BC KTTB_CTrinh_TB__20_loc__Milk_Yomilk_CK1_TONG DU TOAN CV TAO DAN 6 2 3" xfId="31447"/>
    <cellStyle name="T_NPP Khanh Vinh Thai Nguyen - BC KTTB_CTrinh_TB__20_loc__Milk_Yomilk_CK1_TONG DU TOAN CV TAO DAN 6 3" xfId="31448"/>
    <cellStyle name="T_NPP Khanh Vinh Thai Nguyen - BC KTTB_CTrinh_TB__20_loc__Milk_Yomilk_CK1_TONG DU TOAN CV TAO DAN 6 4" xfId="31449"/>
    <cellStyle name="T_NPP Khanh Vinh Thai Nguyen - BC KTTB_CTrinh_TB__20_loc__Milk_Yomilk_CK1_TONG DU TOAN CV TAO DAN 6 5" xfId="31450"/>
    <cellStyle name="T_NPP Khanh Vinh Thai Nguyen - BC KTTB_CTrinh_TB__20_loc__Milk_Yomilk_CK1_TONG DU TOAN CV TAO DAN 7" xfId="31451"/>
    <cellStyle name="T_NPP Khanh Vinh Thai Nguyen - BC KTTB_CTrinh_TB__20_loc__Milk_Yomilk_CK1_TONG DU TOAN CV TAO DAN 7 2" xfId="31452"/>
    <cellStyle name="T_NPP Khanh Vinh Thai Nguyen - BC KTTB_CTrinh_TB__20_loc__Milk_Yomilk_CK1_TONG DU TOAN CV TAO DAN 7 3" xfId="31453"/>
    <cellStyle name="T_NPP Khanh Vinh Thai Nguyen - BC KTTB_CTrinh_TB__20_loc__Milk_Yomilk_CK1_TONG DU TOAN CV TAO DAN 7 4" xfId="31454"/>
    <cellStyle name="T_NPP Khanh Vinh Thai Nguyen - BC KTTB_CTrinh_TB__20_loc__Milk_Yomilk_CK1_TONG DU TOAN CV TAO DAN 8" xfId="31455"/>
    <cellStyle name="T_NPP Khanh Vinh Thai Nguyen - BC KTTB_CTrinh_TB__20_loc__Milk_Yomilk_CK1_TONG DU TOAN CV TAO DAN 8 2" xfId="31456"/>
    <cellStyle name="T_NPP Khanh Vinh Thai Nguyen - BC KTTB_CTrinh_TB__20_loc__Milk_Yomilk_CK1_TONG DU TOAN CV TAO DAN 8 3" xfId="31457"/>
    <cellStyle name="T_NPP Khanh Vinh Thai Nguyen - BC KTTB_CTrinh_TB__20_loc__Milk_Yomilk_CK1_TONG DU TOAN CV TAO DAN 8 4" xfId="31458"/>
    <cellStyle name="T_NPP Khanh Vinh Thai Nguyen - BC KTTB_CTrinh_TB__20_loc__Milk_Yomilk_CK1_TONG DU TOAN CV TAO DAN 9" xfId="31459"/>
    <cellStyle name="T_NPP Khanh Vinh Thai Nguyen - BC KTTB_CTrinh_TB__20_loc__Milk_Yomilk_CK1_TONG DU TOAN CV TAO DAN 9 2" xfId="31460"/>
    <cellStyle name="T_NPP Khanh Vinh Thai Nguyen - BC KTTB_CTrinh_TB__20_loc__Milk_Yomilk_CK1_TONG DU TOAN CV TAO DAN hoan chinh" xfId="31461"/>
    <cellStyle name="T_NPP Khanh Vinh Thai Nguyen - BC KTTB_CTrinh_TB__20_loc__Milk_Yomilk_CK1_TONG DU TOAN CV TAO DAN hoan chinh 10" xfId="31462"/>
    <cellStyle name="T_NPP Khanh Vinh Thai Nguyen - BC KTTB_CTrinh_TB__20_loc__Milk_Yomilk_CK1_TONG DU TOAN CV TAO DAN hoan chinh 11" xfId="31463"/>
    <cellStyle name="T_NPP Khanh Vinh Thai Nguyen - BC KTTB_CTrinh_TB__20_loc__Milk_Yomilk_CK1_TONG DU TOAN CV TAO DAN hoan chinh 2" xfId="31464"/>
    <cellStyle name="T_NPP Khanh Vinh Thai Nguyen - BC KTTB_CTrinh_TB__20_loc__Milk_Yomilk_CK1_TONG DU TOAN CV TAO DAN hoan chinh 2 2" xfId="31465"/>
    <cellStyle name="T_NPP Khanh Vinh Thai Nguyen - BC KTTB_CTrinh_TB__20_loc__Milk_Yomilk_CK1_TONG DU TOAN CV TAO DAN hoan chinh 2 2 2" xfId="31466"/>
    <cellStyle name="T_NPP Khanh Vinh Thai Nguyen - BC KTTB_CTrinh_TB__20_loc__Milk_Yomilk_CK1_TONG DU TOAN CV TAO DAN hoan chinh 2 2 3" xfId="31467"/>
    <cellStyle name="T_NPP Khanh Vinh Thai Nguyen - BC KTTB_CTrinh_TB__20_loc__Milk_Yomilk_CK1_TONG DU TOAN CV TAO DAN hoan chinh 2 3" xfId="31468"/>
    <cellStyle name="T_NPP Khanh Vinh Thai Nguyen - BC KTTB_CTrinh_TB__20_loc__Milk_Yomilk_CK1_TONG DU TOAN CV TAO DAN hoan chinh 2 4" xfId="31469"/>
    <cellStyle name="T_NPP Khanh Vinh Thai Nguyen - BC KTTB_CTrinh_TB__20_loc__Milk_Yomilk_CK1_TONG DU TOAN CV TAO DAN hoan chinh 2 5" xfId="31470"/>
    <cellStyle name="T_NPP Khanh Vinh Thai Nguyen - BC KTTB_CTrinh_TB__20_loc__Milk_Yomilk_CK1_TONG DU TOAN CV TAO DAN hoan chinh 3" xfId="31471"/>
    <cellStyle name="T_NPP Khanh Vinh Thai Nguyen - BC KTTB_CTrinh_TB__20_loc__Milk_Yomilk_CK1_TONG DU TOAN CV TAO DAN hoan chinh 3 2" xfId="31472"/>
    <cellStyle name="T_NPP Khanh Vinh Thai Nguyen - BC KTTB_CTrinh_TB__20_loc__Milk_Yomilk_CK1_TONG DU TOAN CV TAO DAN hoan chinh 3 2 2" xfId="31473"/>
    <cellStyle name="T_NPP Khanh Vinh Thai Nguyen - BC KTTB_CTrinh_TB__20_loc__Milk_Yomilk_CK1_TONG DU TOAN CV TAO DAN hoan chinh 3 2 3" xfId="31474"/>
    <cellStyle name="T_NPP Khanh Vinh Thai Nguyen - BC KTTB_CTrinh_TB__20_loc__Milk_Yomilk_CK1_TONG DU TOAN CV TAO DAN hoan chinh 3 3" xfId="31475"/>
    <cellStyle name="T_NPP Khanh Vinh Thai Nguyen - BC KTTB_CTrinh_TB__20_loc__Milk_Yomilk_CK1_TONG DU TOAN CV TAO DAN hoan chinh 3 4" xfId="31476"/>
    <cellStyle name="T_NPP Khanh Vinh Thai Nguyen - BC KTTB_CTrinh_TB__20_loc__Milk_Yomilk_CK1_TONG DU TOAN CV TAO DAN hoan chinh 3 5" xfId="31477"/>
    <cellStyle name="T_NPP Khanh Vinh Thai Nguyen - BC KTTB_CTrinh_TB__20_loc__Milk_Yomilk_CK1_TONG DU TOAN CV TAO DAN hoan chinh 4" xfId="31478"/>
    <cellStyle name="T_NPP Khanh Vinh Thai Nguyen - BC KTTB_CTrinh_TB__20_loc__Milk_Yomilk_CK1_TONG DU TOAN CV TAO DAN hoan chinh 4 2" xfId="31479"/>
    <cellStyle name="T_NPP Khanh Vinh Thai Nguyen - BC KTTB_CTrinh_TB__20_loc__Milk_Yomilk_CK1_TONG DU TOAN CV TAO DAN hoan chinh 4 2 2" xfId="31480"/>
    <cellStyle name="T_NPP Khanh Vinh Thai Nguyen - BC KTTB_CTrinh_TB__20_loc__Milk_Yomilk_CK1_TONG DU TOAN CV TAO DAN hoan chinh 4 2 3" xfId="31481"/>
    <cellStyle name="T_NPP Khanh Vinh Thai Nguyen - BC KTTB_CTrinh_TB__20_loc__Milk_Yomilk_CK1_TONG DU TOAN CV TAO DAN hoan chinh 4 3" xfId="31482"/>
    <cellStyle name="T_NPP Khanh Vinh Thai Nguyen - BC KTTB_CTrinh_TB__20_loc__Milk_Yomilk_CK1_TONG DU TOAN CV TAO DAN hoan chinh 4 4" xfId="31483"/>
    <cellStyle name="T_NPP Khanh Vinh Thai Nguyen - BC KTTB_CTrinh_TB__20_loc__Milk_Yomilk_CK1_TONG DU TOAN CV TAO DAN hoan chinh 4 5" xfId="31484"/>
    <cellStyle name="T_NPP Khanh Vinh Thai Nguyen - BC KTTB_CTrinh_TB__20_loc__Milk_Yomilk_CK1_TONG DU TOAN CV TAO DAN hoan chinh 5" xfId="31485"/>
    <cellStyle name="T_NPP Khanh Vinh Thai Nguyen - BC KTTB_CTrinh_TB__20_loc__Milk_Yomilk_CK1_TONG DU TOAN CV TAO DAN hoan chinh 5 2" xfId="31486"/>
    <cellStyle name="T_NPP Khanh Vinh Thai Nguyen - BC KTTB_CTrinh_TB__20_loc__Milk_Yomilk_CK1_TONG DU TOAN CV TAO DAN hoan chinh 5 2 2" xfId="31487"/>
    <cellStyle name="T_NPP Khanh Vinh Thai Nguyen - BC KTTB_CTrinh_TB__20_loc__Milk_Yomilk_CK1_TONG DU TOAN CV TAO DAN hoan chinh 5 2 3" xfId="31488"/>
    <cellStyle name="T_NPP Khanh Vinh Thai Nguyen - BC KTTB_CTrinh_TB__20_loc__Milk_Yomilk_CK1_TONG DU TOAN CV TAO DAN hoan chinh 5 3" xfId="31489"/>
    <cellStyle name="T_NPP Khanh Vinh Thai Nguyen - BC KTTB_CTrinh_TB__20_loc__Milk_Yomilk_CK1_TONG DU TOAN CV TAO DAN hoan chinh 5 4" xfId="31490"/>
    <cellStyle name="T_NPP Khanh Vinh Thai Nguyen - BC KTTB_CTrinh_TB__20_loc__Milk_Yomilk_CK1_TONG DU TOAN CV TAO DAN hoan chinh 5 5" xfId="31491"/>
    <cellStyle name="T_NPP Khanh Vinh Thai Nguyen - BC KTTB_CTrinh_TB__20_loc__Milk_Yomilk_CK1_TONG DU TOAN CV TAO DAN hoan chinh 6" xfId="31492"/>
    <cellStyle name="T_NPP Khanh Vinh Thai Nguyen - BC KTTB_CTrinh_TB__20_loc__Milk_Yomilk_CK1_TONG DU TOAN CV TAO DAN hoan chinh 6 2" xfId="31493"/>
    <cellStyle name="T_NPP Khanh Vinh Thai Nguyen - BC KTTB_CTrinh_TB__20_loc__Milk_Yomilk_CK1_TONG DU TOAN CV TAO DAN hoan chinh 6 2 2" xfId="31494"/>
    <cellStyle name="T_NPP Khanh Vinh Thai Nguyen - BC KTTB_CTrinh_TB__20_loc__Milk_Yomilk_CK1_TONG DU TOAN CV TAO DAN hoan chinh 6 2 3" xfId="31495"/>
    <cellStyle name="T_NPP Khanh Vinh Thai Nguyen - BC KTTB_CTrinh_TB__20_loc__Milk_Yomilk_CK1_TONG DU TOAN CV TAO DAN hoan chinh 6 3" xfId="31496"/>
    <cellStyle name="T_NPP Khanh Vinh Thai Nguyen - BC KTTB_CTrinh_TB__20_loc__Milk_Yomilk_CK1_TONG DU TOAN CV TAO DAN hoan chinh 6 4" xfId="31497"/>
    <cellStyle name="T_NPP Khanh Vinh Thai Nguyen - BC KTTB_CTrinh_TB__20_loc__Milk_Yomilk_CK1_TONG DU TOAN CV TAO DAN hoan chinh 6 5" xfId="31498"/>
    <cellStyle name="T_NPP Khanh Vinh Thai Nguyen - BC KTTB_CTrinh_TB__20_loc__Milk_Yomilk_CK1_TONG DU TOAN CV TAO DAN hoan chinh 7" xfId="31499"/>
    <cellStyle name="T_NPP Khanh Vinh Thai Nguyen - BC KTTB_CTrinh_TB__20_loc__Milk_Yomilk_CK1_TONG DU TOAN CV TAO DAN hoan chinh 7 2" xfId="31500"/>
    <cellStyle name="T_NPP Khanh Vinh Thai Nguyen - BC KTTB_CTrinh_TB__20_loc__Milk_Yomilk_CK1_TONG DU TOAN CV TAO DAN hoan chinh 7 3" xfId="31501"/>
    <cellStyle name="T_NPP Khanh Vinh Thai Nguyen - BC KTTB_CTrinh_TB__20_loc__Milk_Yomilk_CK1_TONG DU TOAN CV TAO DAN hoan chinh 7 4" xfId="31502"/>
    <cellStyle name="T_NPP Khanh Vinh Thai Nguyen - BC KTTB_CTrinh_TB__20_loc__Milk_Yomilk_CK1_TONG DU TOAN CV TAO DAN hoan chinh 8" xfId="31503"/>
    <cellStyle name="T_NPP Khanh Vinh Thai Nguyen - BC KTTB_CTrinh_TB__20_loc__Milk_Yomilk_CK1_TONG DU TOAN CV TAO DAN hoan chinh 8 2" xfId="31504"/>
    <cellStyle name="T_NPP Khanh Vinh Thai Nguyen - BC KTTB_CTrinh_TB__20_loc__Milk_Yomilk_CK1_TONG DU TOAN CV TAO DAN hoan chinh 8 3" xfId="31505"/>
    <cellStyle name="T_NPP Khanh Vinh Thai Nguyen - BC KTTB_CTrinh_TB__20_loc__Milk_Yomilk_CK1_TONG DU TOAN CV TAO DAN hoan chinh 8 4" xfId="31506"/>
    <cellStyle name="T_NPP Khanh Vinh Thai Nguyen - BC KTTB_CTrinh_TB__20_loc__Milk_Yomilk_CK1_TONG DU TOAN CV TAO DAN hoan chinh 9" xfId="31507"/>
    <cellStyle name="T_NPP Khanh Vinh Thai Nguyen - BC KTTB_CTrinh_TB__20_loc__Milk_Yomilk_CK1_TONG DU TOAN CV TAO DAN hoan chinh 9 2" xfId="31508"/>
    <cellStyle name="T_Ptvt" xfId="31557"/>
    <cellStyle name="T_Ptvt 10" xfId="31558"/>
    <cellStyle name="T_Ptvt 11" xfId="31559"/>
    <cellStyle name="T_Ptvt 2" xfId="31560"/>
    <cellStyle name="T_Ptvt 2 2" xfId="31561"/>
    <cellStyle name="T_Ptvt 2 2 2" xfId="31562"/>
    <cellStyle name="T_Ptvt 2 2 3" xfId="31563"/>
    <cellStyle name="T_Ptvt 2 3" xfId="31564"/>
    <cellStyle name="T_Ptvt 2 4" xfId="31565"/>
    <cellStyle name="T_Ptvt 2 5" xfId="31566"/>
    <cellStyle name="T_Ptvt 3" xfId="31567"/>
    <cellStyle name="T_Ptvt 3 2" xfId="31568"/>
    <cellStyle name="T_Ptvt 3 2 2" xfId="31569"/>
    <cellStyle name="T_Ptvt 3 2 3" xfId="31570"/>
    <cellStyle name="T_Ptvt 3 3" xfId="31571"/>
    <cellStyle name="T_Ptvt 3 4" xfId="31572"/>
    <cellStyle name="T_Ptvt 3 5" xfId="31573"/>
    <cellStyle name="T_Ptvt 4" xfId="31574"/>
    <cellStyle name="T_Ptvt 4 2" xfId="31575"/>
    <cellStyle name="T_Ptvt 4 2 2" xfId="31576"/>
    <cellStyle name="T_Ptvt 4 2 3" xfId="31577"/>
    <cellStyle name="T_Ptvt 4 3" xfId="31578"/>
    <cellStyle name="T_Ptvt 4 4" xfId="31579"/>
    <cellStyle name="T_Ptvt 4 5" xfId="31580"/>
    <cellStyle name="T_Ptvt 5" xfId="31581"/>
    <cellStyle name="T_Ptvt 5 2" xfId="31582"/>
    <cellStyle name="T_Ptvt 5 2 2" xfId="31583"/>
    <cellStyle name="T_Ptvt 5 2 3" xfId="31584"/>
    <cellStyle name="T_Ptvt 5 3" xfId="31585"/>
    <cellStyle name="T_Ptvt 5 4" xfId="31586"/>
    <cellStyle name="T_Ptvt 5 5" xfId="31587"/>
    <cellStyle name="T_Ptvt 6" xfId="31588"/>
    <cellStyle name="T_Ptvt 6 2" xfId="31589"/>
    <cellStyle name="T_Ptvt 6 2 2" xfId="31590"/>
    <cellStyle name="T_Ptvt 6 2 3" xfId="31591"/>
    <cellStyle name="T_Ptvt 6 3" xfId="31592"/>
    <cellStyle name="T_Ptvt 6 4" xfId="31593"/>
    <cellStyle name="T_Ptvt 6 5" xfId="31594"/>
    <cellStyle name="T_Ptvt 7" xfId="31595"/>
    <cellStyle name="T_Ptvt 7 2" xfId="31596"/>
    <cellStyle name="T_Ptvt 7 3" xfId="31597"/>
    <cellStyle name="T_Ptvt 7 4" xfId="31598"/>
    <cellStyle name="T_Ptvt 8" xfId="31599"/>
    <cellStyle name="T_Ptvt 8 2" xfId="31600"/>
    <cellStyle name="T_Ptvt 8 3" xfId="31601"/>
    <cellStyle name="T_Ptvt 8 4" xfId="31602"/>
    <cellStyle name="T_Ptvt 9" xfId="31603"/>
    <cellStyle name="T_Ptvt 9 2" xfId="31604"/>
    <cellStyle name="T_Seagame(BTL)" xfId="31605"/>
    <cellStyle name="T_Seagame(BTL) 2" xfId="31606"/>
    <cellStyle name="T_Seagame(BTL) 2 2" xfId="31607"/>
    <cellStyle name="T_Seagame(BTL) 2 2 2" xfId="31608"/>
    <cellStyle name="T_Seagame(BTL) 2 2 3" xfId="31609"/>
    <cellStyle name="T_Seagame(BTL) 2 3" xfId="31610"/>
    <cellStyle name="T_Seagame(BTL) 2 3 2" xfId="31611"/>
    <cellStyle name="T_Seagame(BTL) 2 4" xfId="31612"/>
    <cellStyle name="T_Seagame(BTL) 2 5" xfId="31613"/>
    <cellStyle name="T_Seagame(BTL) 2 6" xfId="31614"/>
    <cellStyle name="T_Seagame(BTL) 3" xfId="31615"/>
    <cellStyle name="T_Seagame(BTL) 3 2" xfId="31616"/>
    <cellStyle name="T_Seagame(BTL) 3 3" xfId="31617"/>
    <cellStyle name="T_Seagame(BTL) 4" xfId="31618"/>
    <cellStyle name="T_Seagame(BTL) 4 2" xfId="31619"/>
    <cellStyle name="T_Seagame(BTL) 4 2 2" xfId="31620"/>
    <cellStyle name="T_Seagame(BTL) 4 3" xfId="31621"/>
    <cellStyle name="T_Seagame(BTL) 5" xfId="31622"/>
    <cellStyle name="T_Seagame(BTL) 5 2" xfId="31623"/>
    <cellStyle name="T_Seagame(BTL) 5 3" xfId="31624"/>
    <cellStyle name="T_Seagame(BTL) 6" xfId="31625"/>
    <cellStyle name="T_Seagame(BTL) 6 2" xfId="31626"/>
    <cellStyle name="T_Seagame(BTL)_Du toan duong cau DO  15.4.09(PA xu ly)" xfId="31627"/>
    <cellStyle name="T_Sheet1" xfId="31628"/>
    <cellStyle name="T_Sheet1 10" xfId="31629"/>
    <cellStyle name="T_Sheet1 11" xfId="31630"/>
    <cellStyle name="T_Sheet1 2" xfId="31631"/>
    <cellStyle name="T_Sheet1 2 2" xfId="31632"/>
    <cellStyle name="T_Sheet1 2 2 2" xfId="31633"/>
    <cellStyle name="T_Sheet1 2 2 3" xfId="31634"/>
    <cellStyle name="T_Sheet1 2 3" xfId="31635"/>
    <cellStyle name="T_Sheet1 2 4" xfId="31636"/>
    <cellStyle name="T_Sheet1 2 5" xfId="31637"/>
    <cellStyle name="T_Sheet1 3" xfId="31638"/>
    <cellStyle name="T_Sheet1 3 2" xfId="31639"/>
    <cellStyle name="T_Sheet1 3 2 2" xfId="31640"/>
    <cellStyle name="T_Sheet1 3 2 3" xfId="31641"/>
    <cellStyle name="T_Sheet1 3 3" xfId="31642"/>
    <cellStyle name="T_Sheet1 3 4" xfId="31643"/>
    <cellStyle name="T_Sheet1 3 5" xfId="31644"/>
    <cellStyle name="T_Sheet1 4" xfId="31645"/>
    <cellStyle name="T_Sheet1 4 2" xfId="31646"/>
    <cellStyle name="T_Sheet1 4 2 2" xfId="31647"/>
    <cellStyle name="T_Sheet1 4 2 3" xfId="31648"/>
    <cellStyle name="T_Sheet1 4 3" xfId="31649"/>
    <cellStyle name="T_Sheet1 4 4" xfId="31650"/>
    <cellStyle name="T_Sheet1 4 5" xfId="31651"/>
    <cellStyle name="T_Sheet1 5" xfId="31652"/>
    <cellStyle name="T_Sheet1 5 2" xfId="31653"/>
    <cellStyle name="T_Sheet1 5 2 2" xfId="31654"/>
    <cellStyle name="T_Sheet1 5 2 3" xfId="31655"/>
    <cellStyle name="T_Sheet1 5 3" xfId="31656"/>
    <cellStyle name="T_Sheet1 5 4" xfId="31657"/>
    <cellStyle name="T_Sheet1 5 5" xfId="31658"/>
    <cellStyle name="T_Sheet1 6" xfId="31659"/>
    <cellStyle name="T_Sheet1 6 2" xfId="31660"/>
    <cellStyle name="T_Sheet1 6 2 2" xfId="31661"/>
    <cellStyle name="T_Sheet1 6 2 3" xfId="31662"/>
    <cellStyle name="T_Sheet1 6 3" xfId="31663"/>
    <cellStyle name="T_Sheet1 6 4" xfId="31664"/>
    <cellStyle name="T_Sheet1 6 5" xfId="31665"/>
    <cellStyle name="T_Sheet1 7" xfId="31666"/>
    <cellStyle name="T_Sheet1 7 2" xfId="31667"/>
    <cellStyle name="T_Sheet1 7 3" xfId="31668"/>
    <cellStyle name="T_Sheet1 7 4" xfId="31669"/>
    <cellStyle name="T_Sheet1 8" xfId="31670"/>
    <cellStyle name="T_Sheet1 8 2" xfId="31671"/>
    <cellStyle name="T_Sheet1 8 3" xfId="31672"/>
    <cellStyle name="T_Sheet1 8 4" xfId="31673"/>
    <cellStyle name="T_Sheet1 9" xfId="31674"/>
    <cellStyle name="T_Sheet1 9 2" xfId="31675"/>
    <cellStyle name="T_So Quy TM1" xfId="31676"/>
    <cellStyle name="T_So Quy TM1 10" xfId="31677"/>
    <cellStyle name="T_So Quy TM1 11" xfId="31678"/>
    <cellStyle name="T_So Quy TM1 2" xfId="31679"/>
    <cellStyle name="T_So Quy TM1 2 2" xfId="31680"/>
    <cellStyle name="T_So Quy TM1 2 2 2" xfId="31681"/>
    <cellStyle name="T_So Quy TM1 2 2 3" xfId="31682"/>
    <cellStyle name="T_So Quy TM1 2 3" xfId="31683"/>
    <cellStyle name="T_So Quy TM1 2 4" xfId="31684"/>
    <cellStyle name="T_So Quy TM1 2 5" xfId="31685"/>
    <cellStyle name="T_So Quy TM1 3" xfId="31686"/>
    <cellStyle name="T_So Quy TM1 3 2" xfId="31687"/>
    <cellStyle name="T_So Quy TM1 3 2 2" xfId="31688"/>
    <cellStyle name="T_So Quy TM1 3 2 3" xfId="31689"/>
    <cellStyle name="T_So Quy TM1 3 3" xfId="31690"/>
    <cellStyle name="T_So Quy TM1 3 4" xfId="31691"/>
    <cellStyle name="T_So Quy TM1 3 5" xfId="31692"/>
    <cellStyle name="T_So Quy TM1 4" xfId="31693"/>
    <cellStyle name="T_So Quy TM1 4 2" xfId="31694"/>
    <cellStyle name="T_So Quy TM1 4 2 2" xfId="31695"/>
    <cellStyle name="T_So Quy TM1 4 2 3" xfId="31696"/>
    <cellStyle name="T_So Quy TM1 4 3" xfId="31697"/>
    <cellStyle name="T_So Quy TM1 4 4" xfId="31698"/>
    <cellStyle name="T_So Quy TM1 4 5" xfId="31699"/>
    <cellStyle name="T_So Quy TM1 5" xfId="31700"/>
    <cellStyle name="T_So Quy TM1 5 2" xfId="31701"/>
    <cellStyle name="T_So Quy TM1 5 2 2" xfId="31702"/>
    <cellStyle name="T_So Quy TM1 5 2 3" xfId="31703"/>
    <cellStyle name="T_So Quy TM1 5 3" xfId="31704"/>
    <cellStyle name="T_So Quy TM1 5 4" xfId="31705"/>
    <cellStyle name="T_So Quy TM1 5 5" xfId="31706"/>
    <cellStyle name="T_So Quy TM1 6" xfId="31707"/>
    <cellStyle name="T_So Quy TM1 6 2" xfId="31708"/>
    <cellStyle name="T_So Quy TM1 6 2 2" xfId="31709"/>
    <cellStyle name="T_So Quy TM1 6 2 3" xfId="31710"/>
    <cellStyle name="T_So Quy TM1 6 3" xfId="31711"/>
    <cellStyle name="T_So Quy TM1 6 4" xfId="31712"/>
    <cellStyle name="T_So Quy TM1 6 5" xfId="31713"/>
    <cellStyle name="T_So Quy TM1 7" xfId="31714"/>
    <cellStyle name="T_So Quy TM1 7 2" xfId="31715"/>
    <cellStyle name="T_So Quy TM1 7 3" xfId="31716"/>
    <cellStyle name="T_So Quy TM1 7 4" xfId="31717"/>
    <cellStyle name="T_So Quy TM1 8" xfId="31718"/>
    <cellStyle name="T_So Quy TM1 8 2" xfId="31719"/>
    <cellStyle name="T_So Quy TM1 8 3" xfId="31720"/>
    <cellStyle name="T_So Quy TM1 8 4" xfId="31721"/>
    <cellStyle name="T_So Quy TM1 9" xfId="31722"/>
    <cellStyle name="T_So Quy TM1 9 2" xfId="31723"/>
    <cellStyle name="T_sua chua cham trung bay  mien Bac" xfId="31724"/>
    <cellStyle name="T_sua chua cham trung bay  mien Bac 10" xfId="31725"/>
    <cellStyle name="T_sua chua cham trung bay  mien Bac 10 2" xfId="31726"/>
    <cellStyle name="T_sua chua cham trung bay  mien Bac 10 2 2" xfId="31727"/>
    <cellStyle name="T_sua chua cham trung bay  mien Bac 10 2 3" xfId="31728"/>
    <cellStyle name="T_sua chua cham trung bay  mien Bac 10 3" xfId="31729"/>
    <cellStyle name="T_sua chua cham trung bay  mien Bac 10 4" xfId="31730"/>
    <cellStyle name="T_sua chua cham trung bay  mien Bac 10 5" xfId="31731"/>
    <cellStyle name="T_sua chua cham trung bay  mien Bac 11" xfId="31732"/>
    <cellStyle name="T_sua chua cham trung bay  mien Bac 11 2" xfId="31733"/>
    <cellStyle name="T_sua chua cham trung bay  mien Bac 11 2 2" xfId="31734"/>
    <cellStyle name="T_sua chua cham trung bay  mien Bac 11 2 3" xfId="31735"/>
    <cellStyle name="T_sua chua cham trung bay  mien Bac 11 3" xfId="31736"/>
    <cellStyle name="T_sua chua cham trung bay  mien Bac 11 4" xfId="31737"/>
    <cellStyle name="T_sua chua cham trung bay  mien Bac 11 5" xfId="31738"/>
    <cellStyle name="T_sua chua cham trung bay  mien Bac 12" xfId="31739"/>
    <cellStyle name="T_sua chua cham trung bay  mien Bac 12 2" xfId="31740"/>
    <cellStyle name="T_sua chua cham trung bay  mien Bac 12 3" xfId="31741"/>
    <cellStyle name="T_sua chua cham trung bay  mien Bac 12 4" xfId="31742"/>
    <cellStyle name="T_sua chua cham trung bay  mien Bac 13" xfId="31743"/>
    <cellStyle name="T_sua chua cham trung bay  mien Bac 13 2" xfId="31744"/>
    <cellStyle name="T_sua chua cham trung bay  mien Bac 13 3" xfId="31745"/>
    <cellStyle name="T_sua chua cham trung bay  mien Bac 13 4" xfId="31746"/>
    <cellStyle name="T_sua chua cham trung bay  mien Bac 14" xfId="31747"/>
    <cellStyle name="T_sua chua cham trung bay  mien Bac 14 2" xfId="31748"/>
    <cellStyle name="T_sua chua cham trung bay  mien Bac 15" xfId="31749"/>
    <cellStyle name="T_sua chua cham trung bay  mien Bac 16" xfId="31750"/>
    <cellStyle name="T_sua chua cham trung bay  mien Bac 2" xfId="31751"/>
    <cellStyle name="T_sua chua cham trung bay  mien Bac 2 10" xfId="31752"/>
    <cellStyle name="T_sua chua cham trung bay  mien Bac 2 11" xfId="31753"/>
    <cellStyle name="T_sua chua cham trung bay  mien Bac 2 2" xfId="31754"/>
    <cellStyle name="T_sua chua cham trung bay  mien Bac 2 2 2" xfId="31755"/>
    <cellStyle name="T_sua chua cham trung bay  mien Bac 2 2 2 2" xfId="31756"/>
    <cellStyle name="T_sua chua cham trung bay  mien Bac 2 2 2 3" xfId="31757"/>
    <cellStyle name="T_sua chua cham trung bay  mien Bac 2 2 3" xfId="31758"/>
    <cellStyle name="T_sua chua cham trung bay  mien Bac 2 2 4" xfId="31759"/>
    <cellStyle name="T_sua chua cham trung bay  mien Bac 2 2 5" xfId="31760"/>
    <cellStyle name="T_sua chua cham trung bay  mien Bac 2 3" xfId="31761"/>
    <cellStyle name="T_sua chua cham trung bay  mien Bac 2 3 2" xfId="31762"/>
    <cellStyle name="T_sua chua cham trung bay  mien Bac 2 3 2 2" xfId="31763"/>
    <cellStyle name="T_sua chua cham trung bay  mien Bac 2 3 2 3" xfId="31764"/>
    <cellStyle name="T_sua chua cham trung bay  mien Bac 2 3 3" xfId="31765"/>
    <cellStyle name="T_sua chua cham trung bay  mien Bac 2 3 4" xfId="31766"/>
    <cellStyle name="T_sua chua cham trung bay  mien Bac 2 3 5" xfId="31767"/>
    <cellStyle name="T_sua chua cham trung bay  mien Bac 2 4" xfId="31768"/>
    <cellStyle name="T_sua chua cham trung bay  mien Bac 2 4 2" xfId="31769"/>
    <cellStyle name="T_sua chua cham trung bay  mien Bac 2 4 2 2" xfId="31770"/>
    <cellStyle name="T_sua chua cham trung bay  mien Bac 2 4 2 3" xfId="31771"/>
    <cellStyle name="T_sua chua cham trung bay  mien Bac 2 4 3" xfId="31772"/>
    <cellStyle name="T_sua chua cham trung bay  mien Bac 2 4 4" xfId="31773"/>
    <cellStyle name="T_sua chua cham trung bay  mien Bac 2 4 5" xfId="31774"/>
    <cellStyle name="T_sua chua cham trung bay  mien Bac 2 5" xfId="31775"/>
    <cellStyle name="T_sua chua cham trung bay  mien Bac 2 5 2" xfId="31776"/>
    <cellStyle name="T_sua chua cham trung bay  mien Bac 2 5 2 2" xfId="31777"/>
    <cellStyle name="T_sua chua cham trung bay  mien Bac 2 5 2 3" xfId="31778"/>
    <cellStyle name="T_sua chua cham trung bay  mien Bac 2 5 3" xfId="31779"/>
    <cellStyle name="T_sua chua cham trung bay  mien Bac 2 5 4" xfId="31780"/>
    <cellStyle name="T_sua chua cham trung bay  mien Bac 2 5 5" xfId="31781"/>
    <cellStyle name="T_sua chua cham trung bay  mien Bac 2 6" xfId="31782"/>
    <cellStyle name="T_sua chua cham trung bay  mien Bac 2 6 2" xfId="31783"/>
    <cellStyle name="T_sua chua cham trung bay  mien Bac 2 6 2 2" xfId="31784"/>
    <cellStyle name="T_sua chua cham trung bay  mien Bac 2 6 2 3" xfId="31785"/>
    <cellStyle name="T_sua chua cham trung bay  mien Bac 2 6 3" xfId="31786"/>
    <cellStyle name="T_sua chua cham trung bay  mien Bac 2 6 4" xfId="31787"/>
    <cellStyle name="T_sua chua cham trung bay  mien Bac 2 6 5" xfId="31788"/>
    <cellStyle name="T_sua chua cham trung bay  mien Bac 2 7" xfId="31789"/>
    <cellStyle name="T_sua chua cham trung bay  mien Bac 2 7 2" xfId="31790"/>
    <cellStyle name="T_sua chua cham trung bay  mien Bac 2 7 3" xfId="31791"/>
    <cellStyle name="T_sua chua cham trung bay  mien Bac 2 7 4" xfId="31792"/>
    <cellStyle name="T_sua chua cham trung bay  mien Bac 2 8" xfId="31793"/>
    <cellStyle name="T_sua chua cham trung bay  mien Bac 2 8 2" xfId="31794"/>
    <cellStyle name="T_sua chua cham trung bay  mien Bac 2 8 3" xfId="31795"/>
    <cellStyle name="T_sua chua cham trung bay  mien Bac 2 8 4" xfId="31796"/>
    <cellStyle name="T_sua chua cham trung bay  mien Bac 2 9" xfId="31797"/>
    <cellStyle name="T_sua chua cham trung bay  mien Bac 2 9 2" xfId="31798"/>
    <cellStyle name="T_sua chua cham trung bay  mien Bac 3" xfId="31799"/>
    <cellStyle name="T_sua chua cham trung bay  mien Bac 3 10" xfId="31800"/>
    <cellStyle name="T_sua chua cham trung bay  mien Bac 3 11" xfId="31801"/>
    <cellStyle name="T_sua chua cham trung bay  mien Bac 3 2" xfId="31802"/>
    <cellStyle name="T_sua chua cham trung bay  mien Bac 3 2 2" xfId="31803"/>
    <cellStyle name="T_sua chua cham trung bay  mien Bac 3 2 2 2" xfId="31804"/>
    <cellStyle name="T_sua chua cham trung bay  mien Bac 3 2 2 3" xfId="31805"/>
    <cellStyle name="T_sua chua cham trung bay  mien Bac 3 2 3" xfId="31806"/>
    <cellStyle name="T_sua chua cham trung bay  mien Bac 3 2 4" xfId="31807"/>
    <cellStyle name="T_sua chua cham trung bay  mien Bac 3 2 5" xfId="31808"/>
    <cellStyle name="T_sua chua cham trung bay  mien Bac 3 3" xfId="31809"/>
    <cellStyle name="T_sua chua cham trung bay  mien Bac 3 3 2" xfId="31810"/>
    <cellStyle name="T_sua chua cham trung bay  mien Bac 3 3 2 2" xfId="31811"/>
    <cellStyle name="T_sua chua cham trung bay  mien Bac 3 3 2 3" xfId="31812"/>
    <cellStyle name="T_sua chua cham trung bay  mien Bac 3 3 3" xfId="31813"/>
    <cellStyle name="T_sua chua cham trung bay  mien Bac 3 3 4" xfId="31814"/>
    <cellStyle name="T_sua chua cham trung bay  mien Bac 3 3 5" xfId="31815"/>
    <cellStyle name="T_sua chua cham trung bay  mien Bac 3 4" xfId="31816"/>
    <cellStyle name="T_sua chua cham trung bay  mien Bac 3 4 2" xfId="31817"/>
    <cellStyle name="T_sua chua cham trung bay  mien Bac 3 4 2 2" xfId="31818"/>
    <cellStyle name="T_sua chua cham trung bay  mien Bac 3 4 2 3" xfId="31819"/>
    <cellStyle name="T_sua chua cham trung bay  mien Bac 3 4 3" xfId="31820"/>
    <cellStyle name="T_sua chua cham trung bay  mien Bac 3 4 4" xfId="31821"/>
    <cellStyle name="T_sua chua cham trung bay  mien Bac 3 4 5" xfId="31822"/>
    <cellStyle name="T_sua chua cham trung bay  mien Bac 3 5" xfId="31823"/>
    <cellStyle name="T_sua chua cham trung bay  mien Bac 3 5 2" xfId="31824"/>
    <cellStyle name="T_sua chua cham trung bay  mien Bac 3 5 2 2" xfId="31825"/>
    <cellStyle name="T_sua chua cham trung bay  mien Bac 3 5 2 3" xfId="31826"/>
    <cellStyle name="T_sua chua cham trung bay  mien Bac 3 5 3" xfId="31827"/>
    <cellStyle name="T_sua chua cham trung bay  mien Bac 3 5 4" xfId="31828"/>
    <cellStyle name="T_sua chua cham trung bay  mien Bac 3 5 5" xfId="31829"/>
    <cellStyle name="T_sua chua cham trung bay  mien Bac 3 6" xfId="31830"/>
    <cellStyle name="T_sua chua cham trung bay  mien Bac 3 6 2" xfId="31831"/>
    <cellStyle name="T_sua chua cham trung bay  mien Bac 3 6 2 2" xfId="31832"/>
    <cellStyle name="T_sua chua cham trung bay  mien Bac 3 6 2 3" xfId="31833"/>
    <cellStyle name="T_sua chua cham trung bay  mien Bac 3 6 3" xfId="31834"/>
    <cellStyle name="T_sua chua cham trung bay  mien Bac 3 6 4" xfId="31835"/>
    <cellStyle name="T_sua chua cham trung bay  mien Bac 3 6 5" xfId="31836"/>
    <cellStyle name="T_sua chua cham trung bay  mien Bac 3 7" xfId="31837"/>
    <cellStyle name="T_sua chua cham trung bay  mien Bac 3 7 2" xfId="31838"/>
    <cellStyle name="T_sua chua cham trung bay  mien Bac 3 7 3" xfId="31839"/>
    <cellStyle name="T_sua chua cham trung bay  mien Bac 3 7 4" xfId="31840"/>
    <cellStyle name="T_sua chua cham trung bay  mien Bac 3 8" xfId="31841"/>
    <cellStyle name="T_sua chua cham trung bay  mien Bac 3 8 2" xfId="31842"/>
    <cellStyle name="T_sua chua cham trung bay  mien Bac 3 8 3" xfId="31843"/>
    <cellStyle name="T_sua chua cham trung bay  mien Bac 3 8 4" xfId="31844"/>
    <cellStyle name="T_sua chua cham trung bay  mien Bac 3 9" xfId="31845"/>
    <cellStyle name="T_sua chua cham trung bay  mien Bac 3 9 2" xfId="31846"/>
    <cellStyle name="T_sua chua cham trung bay  mien Bac 4" xfId="31847"/>
    <cellStyle name="T_sua chua cham trung bay  mien Bac 4 10" xfId="31848"/>
    <cellStyle name="T_sua chua cham trung bay  mien Bac 4 11" xfId="31849"/>
    <cellStyle name="T_sua chua cham trung bay  mien Bac 4 2" xfId="31850"/>
    <cellStyle name="T_sua chua cham trung bay  mien Bac 4 2 2" xfId="31851"/>
    <cellStyle name="T_sua chua cham trung bay  mien Bac 4 2 2 2" xfId="31852"/>
    <cellStyle name="T_sua chua cham trung bay  mien Bac 4 2 2 3" xfId="31853"/>
    <cellStyle name="T_sua chua cham trung bay  mien Bac 4 2 3" xfId="31854"/>
    <cellStyle name="T_sua chua cham trung bay  mien Bac 4 2 4" xfId="31855"/>
    <cellStyle name="T_sua chua cham trung bay  mien Bac 4 2 5" xfId="31856"/>
    <cellStyle name="T_sua chua cham trung bay  mien Bac 4 3" xfId="31857"/>
    <cellStyle name="T_sua chua cham trung bay  mien Bac 4 3 2" xfId="31858"/>
    <cellStyle name="T_sua chua cham trung bay  mien Bac 4 3 2 2" xfId="31859"/>
    <cellStyle name="T_sua chua cham trung bay  mien Bac 4 3 2 3" xfId="31860"/>
    <cellStyle name="T_sua chua cham trung bay  mien Bac 4 3 3" xfId="31861"/>
    <cellStyle name="T_sua chua cham trung bay  mien Bac 4 3 4" xfId="31862"/>
    <cellStyle name="T_sua chua cham trung bay  mien Bac 4 3 5" xfId="31863"/>
    <cellStyle name="T_sua chua cham trung bay  mien Bac 4 4" xfId="31864"/>
    <cellStyle name="T_sua chua cham trung bay  mien Bac 4 4 2" xfId="31865"/>
    <cellStyle name="T_sua chua cham trung bay  mien Bac 4 4 2 2" xfId="31866"/>
    <cellStyle name="T_sua chua cham trung bay  mien Bac 4 4 2 3" xfId="31867"/>
    <cellStyle name="T_sua chua cham trung bay  mien Bac 4 4 3" xfId="31868"/>
    <cellStyle name="T_sua chua cham trung bay  mien Bac 4 4 4" xfId="31869"/>
    <cellStyle name="T_sua chua cham trung bay  mien Bac 4 4 5" xfId="31870"/>
    <cellStyle name="T_sua chua cham trung bay  mien Bac 4 5" xfId="31871"/>
    <cellStyle name="T_sua chua cham trung bay  mien Bac 4 5 2" xfId="31872"/>
    <cellStyle name="T_sua chua cham trung bay  mien Bac 4 5 2 2" xfId="31873"/>
    <cellStyle name="T_sua chua cham trung bay  mien Bac 4 5 2 3" xfId="31874"/>
    <cellStyle name="T_sua chua cham trung bay  mien Bac 4 5 3" xfId="31875"/>
    <cellStyle name="T_sua chua cham trung bay  mien Bac 4 5 4" xfId="31876"/>
    <cellStyle name="T_sua chua cham trung bay  mien Bac 4 5 5" xfId="31877"/>
    <cellStyle name="T_sua chua cham trung bay  mien Bac 4 6" xfId="31878"/>
    <cellStyle name="T_sua chua cham trung bay  mien Bac 4 6 2" xfId="31879"/>
    <cellStyle name="T_sua chua cham trung bay  mien Bac 4 6 2 2" xfId="31880"/>
    <cellStyle name="T_sua chua cham trung bay  mien Bac 4 6 2 3" xfId="31881"/>
    <cellStyle name="T_sua chua cham trung bay  mien Bac 4 6 3" xfId="31882"/>
    <cellStyle name="T_sua chua cham trung bay  mien Bac 4 6 4" xfId="31883"/>
    <cellStyle name="T_sua chua cham trung bay  mien Bac 4 6 5" xfId="31884"/>
    <cellStyle name="T_sua chua cham trung bay  mien Bac 4 7" xfId="31885"/>
    <cellStyle name="T_sua chua cham trung bay  mien Bac 4 7 2" xfId="31886"/>
    <cellStyle name="T_sua chua cham trung bay  mien Bac 4 7 3" xfId="31887"/>
    <cellStyle name="T_sua chua cham trung bay  mien Bac 4 7 4" xfId="31888"/>
    <cellStyle name="T_sua chua cham trung bay  mien Bac 4 8" xfId="31889"/>
    <cellStyle name="T_sua chua cham trung bay  mien Bac 4 8 2" xfId="31890"/>
    <cellStyle name="T_sua chua cham trung bay  mien Bac 4 8 3" xfId="31891"/>
    <cellStyle name="T_sua chua cham trung bay  mien Bac 4 8 4" xfId="31892"/>
    <cellStyle name="T_sua chua cham trung bay  mien Bac 4 9" xfId="31893"/>
    <cellStyle name="T_sua chua cham trung bay  mien Bac 4 9 2" xfId="31894"/>
    <cellStyle name="T_sua chua cham trung bay  mien Bac 5" xfId="31895"/>
    <cellStyle name="T_sua chua cham trung bay  mien Bac 5 10" xfId="31896"/>
    <cellStyle name="T_sua chua cham trung bay  mien Bac 5 11" xfId="31897"/>
    <cellStyle name="T_sua chua cham trung bay  mien Bac 5 2" xfId="31898"/>
    <cellStyle name="T_sua chua cham trung bay  mien Bac 5 2 2" xfId="31899"/>
    <cellStyle name="T_sua chua cham trung bay  mien Bac 5 2 2 2" xfId="31900"/>
    <cellStyle name="T_sua chua cham trung bay  mien Bac 5 2 2 3" xfId="31901"/>
    <cellStyle name="T_sua chua cham trung bay  mien Bac 5 2 3" xfId="31902"/>
    <cellStyle name="T_sua chua cham trung bay  mien Bac 5 2 4" xfId="31903"/>
    <cellStyle name="T_sua chua cham trung bay  mien Bac 5 2 5" xfId="31904"/>
    <cellStyle name="T_sua chua cham trung bay  mien Bac 5 3" xfId="31905"/>
    <cellStyle name="T_sua chua cham trung bay  mien Bac 5 3 2" xfId="31906"/>
    <cellStyle name="T_sua chua cham trung bay  mien Bac 5 3 2 2" xfId="31907"/>
    <cellStyle name="T_sua chua cham trung bay  mien Bac 5 3 2 3" xfId="31908"/>
    <cellStyle name="T_sua chua cham trung bay  mien Bac 5 3 3" xfId="31909"/>
    <cellStyle name="T_sua chua cham trung bay  mien Bac 5 3 4" xfId="31910"/>
    <cellStyle name="T_sua chua cham trung bay  mien Bac 5 3 5" xfId="31911"/>
    <cellStyle name="T_sua chua cham trung bay  mien Bac 5 4" xfId="31912"/>
    <cellStyle name="T_sua chua cham trung bay  mien Bac 5 4 2" xfId="31913"/>
    <cellStyle name="T_sua chua cham trung bay  mien Bac 5 4 2 2" xfId="31914"/>
    <cellStyle name="T_sua chua cham trung bay  mien Bac 5 4 2 3" xfId="31915"/>
    <cellStyle name="T_sua chua cham trung bay  mien Bac 5 4 3" xfId="31916"/>
    <cellStyle name="T_sua chua cham trung bay  mien Bac 5 4 4" xfId="31917"/>
    <cellStyle name="T_sua chua cham trung bay  mien Bac 5 4 5" xfId="31918"/>
    <cellStyle name="T_sua chua cham trung bay  mien Bac 5 5" xfId="31919"/>
    <cellStyle name="T_sua chua cham trung bay  mien Bac 5 5 2" xfId="31920"/>
    <cellStyle name="T_sua chua cham trung bay  mien Bac 5 5 2 2" xfId="31921"/>
    <cellStyle name="T_sua chua cham trung bay  mien Bac 5 5 2 3" xfId="31922"/>
    <cellStyle name="T_sua chua cham trung bay  mien Bac 5 5 3" xfId="31923"/>
    <cellStyle name="T_sua chua cham trung bay  mien Bac 5 5 4" xfId="31924"/>
    <cellStyle name="T_sua chua cham trung bay  mien Bac 5 5 5" xfId="31925"/>
    <cellStyle name="T_sua chua cham trung bay  mien Bac 5 6" xfId="31926"/>
    <cellStyle name="T_sua chua cham trung bay  mien Bac 5 6 2" xfId="31927"/>
    <cellStyle name="T_sua chua cham trung bay  mien Bac 5 6 2 2" xfId="31928"/>
    <cellStyle name="T_sua chua cham trung bay  mien Bac 5 6 2 3" xfId="31929"/>
    <cellStyle name="T_sua chua cham trung bay  mien Bac 5 6 3" xfId="31930"/>
    <cellStyle name="T_sua chua cham trung bay  mien Bac 5 6 4" xfId="31931"/>
    <cellStyle name="T_sua chua cham trung bay  mien Bac 5 6 5" xfId="31932"/>
    <cellStyle name="T_sua chua cham trung bay  mien Bac 5 7" xfId="31933"/>
    <cellStyle name="T_sua chua cham trung bay  mien Bac 5 7 2" xfId="31934"/>
    <cellStyle name="T_sua chua cham trung bay  mien Bac 5 7 3" xfId="31935"/>
    <cellStyle name="T_sua chua cham trung bay  mien Bac 5 7 4" xfId="31936"/>
    <cellStyle name="T_sua chua cham trung bay  mien Bac 5 8" xfId="31937"/>
    <cellStyle name="T_sua chua cham trung bay  mien Bac 5 8 2" xfId="31938"/>
    <cellStyle name="T_sua chua cham trung bay  mien Bac 5 8 3" xfId="31939"/>
    <cellStyle name="T_sua chua cham trung bay  mien Bac 5 8 4" xfId="31940"/>
    <cellStyle name="T_sua chua cham trung bay  mien Bac 5 9" xfId="31941"/>
    <cellStyle name="T_sua chua cham trung bay  mien Bac 5 9 2" xfId="31942"/>
    <cellStyle name="T_sua chua cham trung bay  mien Bac 6" xfId="31943"/>
    <cellStyle name="T_sua chua cham trung bay  mien Bac 6 10" xfId="31944"/>
    <cellStyle name="T_sua chua cham trung bay  mien Bac 6 11" xfId="31945"/>
    <cellStyle name="T_sua chua cham trung bay  mien Bac 6 2" xfId="31946"/>
    <cellStyle name="T_sua chua cham trung bay  mien Bac 6 2 2" xfId="31947"/>
    <cellStyle name="T_sua chua cham trung bay  mien Bac 6 2 2 2" xfId="31948"/>
    <cellStyle name="T_sua chua cham trung bay  mien Bac 6 2 2 3" xfId="31949"/>
    <cellStyle name="T_sua chua cham trung bay  mien Bac 6 2 3" xfId="31950"/>
    <cellStyle name="T_sua chua cham trung bay  mien Bac 6 2 4" xfId="31951"/>
    <cellStyle name="T_sua chua cham trung bay  mien Bac 6 2 5" xfId="31952"/>
    <cellStyle name="T_sua chua cham trung bay  mien Bac 6 3" xfId="31953"/>
    <cellStyle name="T_sua chua cham trung bay  mien Bac 6 3 2" xfId="31954"/>
    <cellStyle name="T_sua chua cham trung bay  mien Bac 6 3 2 2" xfId="31955"/>
    <cellStyle name="T_sua chua cham trung bay  mien Bac 6 3 2 3" xfId="31956"/>
    <cellStyle name="T_sua chua cham trung bay  mien Bac 6 3 3" xfId="31957"/>
    <cellStyle name="T_sua chua cham trung bay  mien Bac 6 3 4" xfId="31958"/>
    <cellStyle name="T_sua chua cham trung bay  mien Bac 6 3 5" xfId="31959"/>
    <cellStyle name="T_sua chua cham trung bay  mien Bac 6 4" xfId="31960"/>
    <cellStyle name="T_sua chua cham trung bay  mien Bac 6 4 2" xfId="31961"/>
    <cellStyle name="T_sua chua cham trung bay  mien Bac 6 4 2 2" xfId="31962"/>
    <cellStyle name="T_sua chua cham trung bay  mien Bac 6 4 2 3" xfId="31963"/>
    <cellStyle name="T_sua chua cham trung bay  mien Bac 6 4 3" xfId="31964"/>
    <cellStyle name="T_sua chua cham trung bay  mien Bac 6 4 4" xfId="31965"/>
    <cellStyle name="T_sua chua cham trung bay  mien Bac 6 4 5" xfId="31966"/>
    <cellStyle name="T_sua chua cham trung bay  mien Bac 6 5" xfId="31967"/>
    <cellStyle name="T_sua chua cham trung bay  mien Bac 6 5 2" xfId="31968"/>
    <cellStyle name="T_sua chua cham trung bay  mien Bac 6 5 2 2" xfId="31969"/>
    <cellStyle name="T_sua chua cham trung bay  mien Bac 6 5 2 3" xfId="31970"/>
    <cellStyle name="T_sua chua cham trung bay  mien Bac 6 5 3" xfId="31971"/>
    <cellStyle name="T_sua chua cham trung bay  mien Bac 6 5 4" xfId="31972"/>
    <cellStyle name="T_sua chua cham trung bay  mien Bac 6 5 5" xfId="31973"/>
    <cellStyle name="T_sua chua cham trung bay  mien Bac 6 6" xfId="31974"/>
    <cellStyle name="T_sua chua cham trung bay  mien Bac 6 6 2" xfId="31975"/>
    <cellStyle name="T_sua chua cham trung bay  mien Bac 6 6 2 2" xfId="31976"/>
    <cellStyle name="T_sua chua cham trung bay  mien Bac 6 6 2 3" xfId="31977"/>
    <cellStyle name="T_sua chua cham trung bay  mien Bac 6 6 3" xfId="31978"/>
    <cellStyle name="T_sua chua cham trung bay  mien Bac 6 6 4" xfId="31979"/>
    <cellStyle name="T_sua chua cham trung bay  mien Bac 6 6 5" xfId="31980"/>
    <cellStyle name="T_sua chua cham trung bay  mien Bac 6 7" xfId="31981"/>
    <cellStyle name="T_sua chua cham trung bay  mien Bac 6 7 2" xfId="31982"/>
    <cellStyle name="T_sua chua cham trung bay  mien Bac 6 7 3" xfId="31983"/>
    <cellStyle name="T_sua chua cham trung bay  mien Bac 6 7 4" xfId="31984"/>
    <cellStyle name="T_sua chua cham trung bay  mien Bac 6 8" xfId="31985"/>
    <cellStyle name="T_sua chua cham trung bay  mien Bac 6 8 2" xfId="31986"/>
    <cellStyle name="T_sua chua cham trung bay  mien Bac 6 8 3" xfId="31987"/>
    <cellStyle name="T_sua chua cham trung bay  mien Bac 6 8 4" xfId="31988"/>
    <cellStyle name="T_sua chua cham trung bay  mien Bac 6 9" xfId="31989"/>
    <cellStyle name="T_sua chua cham trung bay  mien Bac 6 9 2" xfId="31990"/>
    <cellStyle name="T_sua chua cham trung bay  mien Bac 7" xfId="31991"/>
    <cellStyle name="T_sua chua cham trung bay  mien Bac 7 2" xfId="31992"/>
    <cellStyle name="T_sua chua cham trung bay  mien Bac 7 2 2" xfId="31993"/>
    <cellStyle name="T_sua chua cham trung bay  mien Bac 7 2 3" xfId="31994"/>
    <cellStyle name="T_sua chua cham trung bay  mien Bac 7 3" xfId="31995"/>
    <cellStyle name="T_sua chua cham trung bay  mien Bac 7 4" xfId="31996"/>
    <cellStyle name="T_sua chua cham trung bay  mien Bac 7 5" xfId="31997"/>
    <cellStyle name="T_sua chua cham trung bay  mien Bac 8" xfId="31998"/>
    <cellStyle name="T_sua chua cham trung bay  mien Bac 8 2" xfId="31999"/>
    <cellStyle name="T_sua chua cham trung bay  mien Bac 8 2 2" xfId="32000"/>
    <cellStyle name="T_sua chua cham trung bay  mien Bac 8 2 3" xfId="32001"/>
    <cellStyle name="T_sua chua cham trung bay  mien Bac 8 3" xfId="32002"/>
    <cellStyle name="T_sua chua cham trung bay  mien Bac 8 4" xfId="32003"/>
    <cellStyle name="T_sua chua cham trung bay  mien Bac 8 5" xfId="32004"/>
    <cellStyle name="T_sua chua cham trung bay  mien Bac 9" xfId="32005"/>
    <cellStyle name="T_sua chua cham trung bay  mien Bac 9 2" xfId="32006"/>
    <cellStyle name="T_sua chua cham trung bay  mien Bac 9 2 2" xfId="32007"/>
    <cellStyle name="T_sua chua cham trung bay  mien Bac 9 2 3" xfId="32008"/>
    <cellStyle name="T_sua chua cham trung bay  mien Bac 9 3" xfId="32009"/>
    <cellStyle name="T_sua chua cham trung bay  mien Bac 9 4" xfId="32010"/>
    <cellStyle name="T_sua chua cham trung bay  mien Bac 9 5" xfId="32011"/>
    <cellStyle name="T_sua chua cham trung bay  mien Bac_CAY XANH" xfId="32012"/>
    <cellStyle name="T_sua chua cham trung bay  mien Bac_CAY XANH 10" xfId="32013"/>
    <cellStyle name="T_sua chua cham trung bay  mien Bac_CAY XANH 11" xfId="32014"/>
    <cellStyle name="T_sua chua cham trung bay  mien Bac_CAY XANH 2" xfId="32015"/>
    <cellStyle name="T_sua chua cham trung bay  mien Bac_CAY XANH 2 2" xfId="32016"/>
    <cellStyle name="T_sua chua cham trung bay  mien Bac_CAY XANH 2 2 2" xfId="32017"/>
    <cellStyle name="T_sua chua cham trung bay  mien Bac_CAY XANH 2 2 3" xfId="32018"/>
    <cellStyle name="T_sua chua cham trung bay  mien Bac_CAY XANH 2 3" xfId="32019"/>
    <cellStyle name="T_sua chua cham trung bay  mien Bac_CAY XANH 2 4" xfId="32020"/>
    <cellStyle name="T_sua chua cham trung bay  mien Bac_CAY XANH 2 5" xfId="32021"/>
    <cellStyle name="T_sua chua cham trung bay  mien Bac_CAY XANH 3" xfId="32022"/>
    <cellStyle name="T_sua chua cham trung bay  mien Bac_CAY XANH 3 2" xfId="32023"/>
    <cellStyle name="T_sua chua cham trung bay  mien Bac_CAY XANH 3 2 2" xfId="32024"/>
    <cellStyle name="T_sua chua cham trung bay  mien Bac_CAY XANH 3 2 3" xfId="32025"/>
    <cellStyle name="T_sua chua cham trung bay  mien Bac_CAY XANH 3 3" xfId="32026"/>
    <cellStyle name="T_sua chua cham trung bay  mien Bac_CAY XANH 3 4" xfId="32027"/>
    <cellStyle name="T_sua chua cham trung bay  mien Bac_CAY XANH 3 5" xfId="32028"/>
    <cellStyle name="T_sua chua cham trung bay  mien Bac_CAY XANH 4" xfId="32029"/>
    <cellStyle name="T_sua chua cham trung bay  mien Bac_CAY XANH 4 2" xfId="32030"/>
    <cellStyle name="T_sua chua cham trung bay  mien Bac_CAY XANH 4 2 2" xfId="32031"/>
    <cellStyle name="T_sua chua cham trung bay  mien Bac_CAY XANH 4 2 3" xfId="32032"/>
    <cellStyle name="T_sua chua cham trung bay  mien Bac_CAY XANH 4 3" xfId="32033"/>
    <cellStyle name="T_sua chua cham trung bay  mien Bac_CAY XANH 4 4" xfId="32034"/>
    <cellStyle name="T_sua chua cham trung bay  mien Bac_CAY XANH 4 5" xfId="32035"/>
    <cellStyle name="T_sua chua cham trung bay  mien Bac_CAY XANH 5" xfId="32036"/>
    <cellStyle name="T_sua chua cham trung bay  mien Bac_CAY XANH 5 2" xfId="32037"/>
    <cellStyle name="T_sua chua cham trung bay  mien Bac_CAY XANH 5 2 2" xfId="32038"/>
    <cellStyle name="T_sua chua cham trung bay  mien Bac_CAY XANH 5 2 3" xfId="32039"/>
    <cellStyle name="T_sua chua cham trung bay  mien Bac_CAY XANH 5 3" xfId="32040"/>
    <cellStyle name="T_sua chua cham trung bay  mien Bac_CAY XANH 5 4" xfId="32041"/>
    <cellStyle name="T_sua chua cham trung bay  mien Bac_CAY XANH 5 5" xfId="32042"/>
    <cellStyle name="T_sua chua cham trung bay  mien Bac_CAY XANH 6" xfId="32043"/>
    <cellStyle name="T_sua chua cham trung bay  mien Bac_CAY XANH 6 2" xfId="32044"/>
    <cellStyle name="T_sua chua cham trung bay  mien Bac_CAY XANH 6 2 2" xfId="32045"/>
    <cellStyle name="T_sua chua cham trung bay  mien Bac_CAY XANH 6 2 3" xfId="32046"/>
    <cellStyle name="T_sua chua cham trung bay  mien Bac_CAY XANH 6 3" xfId="32047"/>
    <cellStyle name="T_sua chua cham trung bay  mien Bac_CAY XANH 6 4" xfId="32048"/>
    <cellStyle name="T_sua chua cham trung bay  mien Bac_CAY XANH 6 5" xfId="32049"/>
    <cellStyle name="T_sua chua cham trung bay  mien Bac_CAY XANH 7" xfId="32050"/>
    <cellStyle name="T_sua chua cham trung bay  mien Bac_CAY XANH 7 2" xfId="32051"/>
    <cellStyle name="T_sua chua cham trung bay  mien Bac_CAY XANH 7 3" xfId="32052"/>
    <cellStyle name="T_sua chua cham trung bay  mien Bac_CAY XANH 7 4" xfId="32053"/>
    <cellStyle name="T_sua chua cham trung bay  mien Bac_CAY XANH 8" xfId="32054"/>
    <cellStyle name="T_sua chua cham trung bay  mien Bac_CAY XANH 8 2" xfId="32055"/>
    <cellStyle name="T_sua chua cham trung bay  mien Bac_CAY XANH 8 3" xfId="32056"/>
    <cellStyle name="T_sua chua cham trung bay  mien Bac_CAY XANH 8 4" xfId="32057"/>
    <cellStyle name="T_sua chua cham trung bay  mien Bac_CAY XANH 9" xfId="32058"/>
    <cellStyle name="T_sua chua cham trung bay  mien Bac_CAY XANH 9 2" xfId="32059"/>
    <cellStyle name="T_sua chua cham trung bay  mien Bac_DU TOAN CV 23-9 (phan cay xanh)" xfId="32060"/>
    <cellStyle name="T_sua chua cham trung bay  mien Bac_DU TOAN CV 23-9 (phan cay xanh) 10" xfId="32061"/>
    <cellStyle name="T_sua chua cham trung bay  mien Bac_DU TOAN CV 23-9 (phan cay xanh) 11" xfId="32062"/>
    <cellStyle name="T_sua chua cham trung bay  mien Bac_DU TOAN CV 23-9 (phan cay xanh) 2" xfId="32063"/>
    <cellStyle name="T_sua chua cham trung bay  mien Bac_DU TOAN CV 23-9 (phan cay xanh) 2 2" xfId="32064"/>
    <cellStyle name="T_sua chua cham trung bay  mien Bac_DU TOAN CV 23-9 (phan cay xanh) 2 2 2" xfId="32065"/>
    <cellStyle name="T_sua chua cham trung bay  mien Bac_DU TOAN CV 23-9 (phan cay xanh) 2 2 3" xfId="32066"/>
    <cellStyle name="T_sua chua cham trung bay  mien Bac_DU TOAN CV 23-9 (phan cay xanh) 2 3" xfId="32067"/>
    <cellStyle name="T_sua chua cham trung bay  mien Bac_DU TOAN CV 23-9 (phan cay xanh) 2 4" xfId="32068"/>
    <cellStyle name="T_sua chua cham trung bay  mien Bac_DU TOAN CV 23-9 (phan cay xanh) 2 5" xfId="32069"/>
    <cellStyle name="T_sua chua cham trung bay  mien Bac_DU TOAN CV 23-9 (phan cay xanh) 3" xfId="32070"/>
    <cellStyle name="T_sua chua cham trung bay  mien Bac_DU TOAN CV 23-9 (phan cay xanh) 3 2" xfId="32071"/>
    <cellStyle name="T_sua chua cham trung bay  mien Bac_DU TOAN CV 23-9 (phan cay xanh) 3 2 2" xfId="32072"/>
    <cellStyle name="T_sua chua cham trung bay  mien Bac_DU TOAN CV 23-9 (phan cay xanh) 3 2 3" xfId="32073"/>
    <cellStyle name="T_sua chua cham trung bay  mien Bac_DU TOAN CV 23-9 (phan cay xanh) 3 3" xfId="32074"/>
    <cellStyle name="T_sua chua cham trung bay  mien Bac_DU TOAN CV 23-9 (phan cay xanh) 3 4" xfId="32075"/>
    <cellStyle name="T_sua chua cham trung bay  mien Bac_DU TOAN CV 23-9 (phan cay xanh) 3 5" xfId="32076"/>
    <cellStyle name="T_sua chua cham trung bay  mien Bac_DU TOAN CV 23-9 (phan cay xanh) 4" xfId="32077"/>
    <cellStyle name="T_sua chua cham trung bay  mien Bac_DU TOAN CV 23-9 (phan cay xanh) 4 2" xfId="32078"/>
    <cellStyle name="T_sua chua cham trung bay  mien Bac_DU TOAN CV 23-9 (phan cay xanh) 4 2 2" xfId="32079"/>
    <cellStyle name="T_sua chua cham trung bay  mien Bac_DU TOAN CV 23-9 (phan cay xanh) 4 2 3" xfId="32080"/>
    <cellStyle name="T_sua chua cham trung bay  mien Bac_DU TOAN CV 23-9 (phan cay xanh) 4 3" xfId="32081"/>
    <cellStyle name="T_sua chua cham trung bay  mien Bac_DU TOAN CV 23-9 (phan cay xanh) 4 4" xfId="32082"/>
    <cellStyle name="T_sua chua cham trung bay  mien Bac_DU TOAN CV 23-9 (phan cay xanh) 4 5" xfId="32083"/>
    <cellStyle name="T_sua chua cham trung bay  mien Bac_DU TOAN CV 23-9 (phan cay xanh) 5" xfId="32084"/>
    <cellStyle name="T_sua chua cham trung bay  mien Bac_DU TOAN CV 23-9 (phan cay xanh) 5 2" xfId="32085"/>
    <cellStyle name="T_sua chua cham trung bay  mien Bac_DU TOAN CV 23-9 (phan cay xanh) 5 2 2" xfId="32086"/>
    <cellStyle name="T_sua chua cham trung bay  mien Bac_DU TOAN CV 23-9 (phan cay xanh) 5 2 3" xfId="32087"/>
    <cellStyle name="T_sua chua cham trung bay  mien Bac_DU TOAN CV 23-9 (phan cay xanh) 5 3" xfId="32088"/>
    <cellStyle name="T_sua chua cham trung bay  mien Bac_DU TOAN CV 23-9 (phan cay xanh) 5 4" xfId="32089"/>
    <cellStyle name="T_sua chua cham trung bay  mien Bac_DU TOAN CV 23-9 (phan cay xanh) 5 5" xfId="32090"/>
    <cellStyle name="T_sua chua cham trung bay  mien Bac_DU TOAN CV 23-9 (phan cay xanh) 6" xfId="32091"/>
    <cellStyle name="T_sua chua cham trung bay  mien Bac_DU TOAN CV 23-9 (phan cay xanh) 6 2" xfId="32092"/>
    <cellStyle name="T_sua chua cham trung bay  mien Bac_DU TOAN CV 23-9 (phan cay xanh) 6 2 2" xfId="32093"/>
    <cellStyle name="T_sua chua cham trung bay  mien Bac_DU TOAN CV 23-9 (phan cay xanh) 6 2 3" xfId="32094"/>
    <cellStyle name="T_sua chua cham trung bay  mien Bac_DU TOAN CV 23-9 (phan cay xanh) 6 3" xfId="32095"/>
    <cellStyle name="T_sua chua cham trung bay  mien Bac_DU TOAN CV 23-9 (phan cay xanh) 6 4" xfId="32096"/>
    <cellStyle name="T_sua chua cham trung bay  mien Bac_DU TOAN CV 23-9 (phan cay xanh) 6 5" xfId="32097"/>
    <cellStyle name="T_sua chua cham trung bay  mien Bac_DU TOAN CV 23-9 (phan cay xanh) 7" xfId="32098"/>
    <cellStyle name="T_sua chua cham trung bay  mien Bac_DU TOAN CV 23-9 (phan cay xanh) 7 2" xfId="32099"/>
    <cellStyle name="T_sua chua cham trung bay  mien Bac_DU TOAN CV 23-9 (phan cay xanh) 7 3" xfId="32100"/>
    <cellStyle name="T_sua chua cham trung bay  mien Bac_DU TOAN CV 23-9 (phan cay xanh) 7 4" xfId="32101"/>
    <cellStyle name="T_sua chua cham trung bay  mien Bac_DU TOAN CV 23-9 (phan cay xanh) 8" xfId="32102"/>
    <cellStyle name="T_sua chua cham trung bay  mien Bac_DU TOAN CV 23-9 (phan cay xanh) 8 2" xfId="32103"/>
    <cellStyle name="T_sua chua cham trung bay  mien Bac_DU TOAN CV 23-9 (phan cay xanh) 8 3" xfId="32104"/>
    <cellStyle name="T_sua chua cham trung bay  mien Bac_DU TOAN CV 23-9 (phan cay xanh) 8 4" xfId="32105"/>
    <cellStyle name="T_sua chua cham trung bay  mien Bac_DU TOAN CV 23-9 (phan cay xanh) 9" xfId="32106"/>
    <cellStyle name="T_sua chua cham trung bay  mien Bac_DU TOAN CV 23-9 (phan cay xanh) 9 2" xfId="32107"/>
    <cellStyle name="T_sua chua cham trung bay  mien Bac_DU TOAN CV 23-9 ++++" xfId="32108"/>
    <cellStyle name="T_sua chua cham trung bay  mien Bac_DU TOAN CV 23-9 ++++ 10" xfId="32109"/>
    <cellStyle name="T_sua chua cham trung bay  mien Bac_DU TOAN CV 23-9 ++++ 11" xfId="32110"/>
    <cellStyle name="T_sua chua cham trung bay  mien Bac_DU TOAN CV 23-9 ++++ 2" xfId="32111"/>
    <cellStyle name="T_sua chua cham trung bay  mien Bac_DU TOAN CV 23-9 ++++ 2 2" xfId="32112"/>
    <cellStyle name="T_sua chua cham trung bay  mien Bac_DU TOAN CV 23-9 ++++ 2 2 2" xfId="32113"/>
    <cellStyle name="T_sua chua cham trung bay  mien Bac_DU TOAN CV 23-9 ++++ 2 2 3" xfId="32114"/>
    <cellStyle name="T_sua chua cham trung bay  mien Bac_DU TOAN CV 23-9 ++++ 2 3" xfId="32115"/>
    <cellStyle name="T_sua chua cham trung bay  mien Bac_DU TOAN CV 23-9 ++++ 2 4" xfId="32116"/>
    <cellStyle name="T_sua chua cham trung bay  mien Bac_DU TOAN CV 23-9 ++++ 2 5" xfId="32117"/>
    <cellStyle name="T_sua chua cham trung bay  mien Bac_DU TOAN CV 23-9 ++++ 3" xfId="32118"/>
    <cellStyle name="T_sua chua cham trung bay  mien Bac_DU TOAN CV 23-9 ++++ 3 2" xfId="32119"/>
    <cellStyle name="T_sua chua cham trung bay  mien Bac_DU TOAN CV 23-9 ++++ 3 2 2" xfId="32120"/>
    <cellStyle name="T_sua chua cham trung bay  mien Bac_DU TOAN CV 23-9 ++++ 3 2 3" xfId="32121"/>
    <cellStyle name="T_sua chua cham trung bay  mien Bac_DU TOAN CV 23-9 ++++ 3 3" xfId="32122"/>
    <cellStyle name="T_sua chua cham trung bay  mien Bac_DU TOAN CV 23-9 ++++ 3 4" xfId="32123"/>
    <cellStyle name="T_sua chua cham trung bay  mien Bac_DU TOAN CV 23-9 ++++ 3 5" xfId="32124"/>
    <cellStyle name="T_sua chua cham trung bay  mien Bac_DU TOAN CV 23-9 ++++ 4" xfId="32125"/>
    <cellStyle name="T_sua chua cham trung bay  mien Bac_DU TOAN CV 23-9 ++++ 4 2" xfId="32126"/>
    <cellStyle name="T_sua chua cham trung bay  mien Bac_DU TOAN CV 23-9 ++++ 4 2 2" xfId="32127"/>
    <cellStyle name="T_sua chua cham trung bay  mien Bac_DU TOAN CV 23-9 ++++ 4 2 3" xfId="32128"/>
    <cellStyle name="T_sua chua cham trung bay  mien Bac_DU TOAN CV 23-9 ++++ 4 3" xfId="32129"/>
    <cellStyle name="T_sua chua cham trung bay  mien Bac_DU TOAN CV 23-9 ++++ 4 4" xfId="32130"/>
    <cellStyle name="T_sua chua cham trung bay  mien Bac_DU TOAN CV 23-9 ++++ 4 5" xfId="32131"/>
    <cellStyle name="T_sua chua cham trung bay  mien Bac_DU TOAN CV 23-9 ++++ 5" xfId="32132"/>
    <cellStyle name="T_sua chua cham trung bay  mien Bac_DU TOAN CV 23-9 ++++ 5 2" xfId="32133"/>
    <cellStyle name="T_sua chua cham trung bay  mien Bac_DU TOAN CV 23-9 ++++ 5 2 2" xfId="32134"/>
    <cellStyle name="T_sua chua cham trung bay  mien Bac_DU TOAN CV 23-9 ++++ 5 2 3" xfId="32135"/>
    <cellStyle name="T_sua chua cham trung bay  mien Bac_DU TOAN CV 23-9 ++++ 5 3" xfId="32136"/>
    <cellStyle name="T_sua chua cham trung bay  mien Bac_DU TOAN CV 23-9 ++++ 5 4" xfId="32137"/>
    <cellStyle name="T_sua chua cham trung bay  mien Bac_DU TOAN CV 23-9 ++++ 5 5" xfId="32138"/>
    <cellStyle name="T_sua chua cham trung bay  mien Bac_DU TOAN CV 23-9 ++++ 6" xfId="32139"/>
    <cellStyle name="T_sua chua cham trung bay  mien Bac_DU TOAN CV 23-9 ++++ 6 2" xfId="32140"/>
    <cellStyle name="T_sua chua cham trung bay  mien Bac_DU TOAN CV 23-9 ++++ 6 2 2" xfId="32141"/>
    <cellStyle name="T_sua chua cham trung bay  mien Bac_DU TOAN CV 23-9 ++++ 6 2 3" xfId="32142"/>
    <cellStyle name="T_sua chua cham trung bay  mien Bac_DU TOAN CV 23-9 ++++ 6 3" xfId="32143"/>
    <cellStyle name="T_sua chua cham trung bay  mien Bac_DU TOAN CV 23-9 ++++ 6 4" xfId="32144"/>
    <cellStyle name="T_sua chua cham trung bay  mien Bac_DU TOAN CV 23-9 ++++ 6 5" xfId="32145"/>
    <cellStyle name="T_sua chua cham trung bay  mien Bac_DU TOAN CV 23-9 ++++ 7" xfId="32146"/>
    <cellStyle name="T_sua chua cham trung bay  mien Bac_DU TOAN CV 23-9 ++++ 7 2" xfId="32147"/>
    <cellStyle name="T_sua chua cham trung bay  mien Bac_DU TOAN CV 23-9 ++++ 7 3" xfId="32148"/>
    <cellStyle name="T_sua chua cham trung bay  mien Bac_DU TOAN CV 23-9 ++++ 7 4" xfId="32149"/>
    <cellStyle name="T_sua chua cham trung bay  mien Bac_DU TOAN CV 23-9 ++++ 8" xfId="32150"/>
    <cellStyle name="T_sua chua cham trung bay  mien Bac_DU TOAN CV 23-9 ++++ 8 2" xfId="32151"/>
    <cellStyle name="T_sua chua cham trung bay  mien Bac_DU TOAN CV 23-9 ++++ 8 3" xfId="32152"/>
    <cellStyle name="T_sua chua cham trung bay  mien Bac_DU TOAN CV 23-9 ++++ 8 4" xfId="32153"/>
    <cellStyle name="T_sua chua cham trung bay  mien Bac_DU TOAN CV 23-9 ++++ 9" xfId="32154"/>
    <cellStyle name="T_sua chua cham trung bay  mien Bac_DU TOAN CV 23-9 ++++ 9 2" xfId="32155"/>
    <cellStyle name="T_sua chua cham trung bay  mien Bac_DU TOAN CV 23-9 SUA" xfId="32156"/>
    <cellStyle name="T_sua chua cham trung bay  mien Bac_DU TOAN CV 23-9 SUA 10" xfId="32157"/>
    <cellStyle name="T_sua chua cham trung bay  mien Bac_DU TOAN CV 23-9 SUA 11" xfId="32158"/>
    <cellStyle name="T_sua chua cham trung bay  mien Bac_DU TOAN CV 23-9 SUA 2" xfId="32159"/>
    <cellStyle name="T_sua chua cham trung bay  mien Bac_DU TOAN CV 23-9 SUA 2 2" xfId="32160"/>
    <cellStyle name="T_sua chua cham trung bay  mien Bac_DU TOAN CV 23-9 SUA 2 2 2" xfId="32161"/>
    <cellStyle name="T_sua chua cham trung bay  mien Bac_DU TOAN CV 23-9 SUA 2 2 3" xfId="32162"/>
    <cellStyle name="T_sua chua cham trung bay  mien Bac_DU TOAN CV 23-9 SUA 2 3" xfId="32163"/>
    <cellStyle name="T_sua chua cham trung bay  mien Bac_DU TOAN CV 23-9 SUA 2 4" xfId="32164"/>
    <cellStyle name="T_sua chua cham trung bay  mien Bac_DU TOAN CV 23-9 SUA 2 5" xfId="32165"/>
    <cellStyle name="T_sua chua cham trung bay  mien Bac_DU TOAN CV 23-9 SUA 3" xfId="32166"/>
    <cellStyle name="T_sua chua cham trung bay  mien Bac_DU TOAN CV 23-9 SUA 3 2" xfId="32167"/>
    <cellStyle name="T_sua chua cham trung bay  mien Bac_DU TOAN CV 23-9 SUA 3 2 2" xfId="32168"/>
    <cellStyle name="T_sua chua cham trung bay  mien Bac_DU TOAN CV 23-9 SUA 3 2 3" xfId="32169"/>
    <cellStyle name="T_sua chua cham trung bay  mien Bac_DU TOAN CV 23-9 SUA 3 3" xfId="32170"/>
    <cellStyle name="T_sua chua cham trung bay  mien Bac_DU TOAN CV 23-9 SUA 3 4" xfId="32171"/>
    <cellStyle name="T_sua chua cham trung bay  mien Bac_DU TOAN CV 23-9 SUA 3 5" xfId="32172"/>
    <cellStyle name="T_sua chua cham trung bay  mien Bac_DU TOAN CV 23-9 SUA 4" xfId="32173"/>
    <cellStyle name="T_sua chua cham trung bay  mien Bac_DU TOAN CV 23-9 SUA 4 2" xfId="32174"/>
    <cellStyle name="T_sua chua cham trung bay  mien Bac_DU TOAN CV 23-9 SUA 4 2 2" xfId="32175"/>
    <cellStyle name="T_sua chua cham trung bay  mien Bac_DU TOAN CV 23-9 SUA 4 2 3" xfId="32176"/>
    <cellStyle name="T_sua chua cham trung bay  mien Bac_DU TOAN CV 23-9 SUA 4 3" xfId="32177"/>
    <cellStyle name="T_sua chua cham trung bay  mien Bac_DU TOAN CV 23-9 SUA 4 4" xfId="32178"/>
    <cellStyle name="T_sua chua cham trung bay  mien Bac_DU TOAN CV 23-9 SUA 4 5" xfId="32179"/>
    <cellStyle name="T_sua chua cham trung bay  mien Bac_DU TOAN CV 23-9 SUA 5" xfId="32180"/>
    <cellStyle name="T_sua chua cham trung bay  mien Bac_DU TOAN CV 23-9 SUA 5 2" xfId="32181"/>
    <cellStyle name="T_sua chua cham trung bay  mien Bac_DU TOAN CV 23-9 SUA 5 2 2" xfId="32182"/>
    <cellStyle name="T_sua chua cham trung bay  mien Bac_DU TOAN CV 23-9 SUA 5 2 3" xfId="32183"/>
    <cellStyle name="T_sua chua cham trung bay  mien Bac_DU TOAN CV 23-9 SUA 5 3" xfId="32184"/>
    <cellStyle name="T_sua chua cham trung bay  mien Bac_DU TOAN CV 23-9 SUA 5 4" xfId="32185"/>
    <cellStyle name="T_sua chua cham trung bay  mien Bac_DU TOAN CV 23-9 SUA 5 5" xfId="32186"/>
    <cellStyle name="T_sua chua cham trung bay  mien Bac_DU TOAN CV 23-9 SUA 6" xfId="32187"/>
    <cellStyle name="T_sua chua cham trung bay  mien Bac_DU TOAN CV 23-9 SUA 6 2" xfId="32188"/>
    <cellStyle name="T_sua chua cham trung bay  mien Bac_DU TOAN CV 23-9 SUA 6 2 2" xfId="32189"/>
    <cellStyle name="T_sua chua cham trung bay  mien Bac_DU TOAN CV 23-9 SUA 6 2 3" xfId="32190"/>
    <cellStyle name="T_sua chua cham trung bay  mien Bac_DU TOAN CV 23-9 SUA 6 3" xfId="32191"/>
    <cellStyle name="T_sua chua cham trung bay  mien Bac_DU TOAN CV 23-9 SUA 6 4" xfId="32192"/>
    <cellStyle name="T_sua chua cham trung bay  mien Bac_DU TOAN CV 23-9 SUA 6 5" xfId="32193"/>
    <cellStyle name="T_sua chua cham trung bay  mien Bac_DU TOAN CV 23-9 SUA 7" xfId="32194"/>
    <cellStyle name="T_sua chua cham trung bay  mien Bac_DU TOAN CV 23-9 SUA 7 2" xfId="32195"/>
    <cellStyle name="T_sua chua cham trung bay  mien Bac_DU TOAN CV 23-9 SUA 7 3" xfId="32196"/>
    <cellStyle name="T_sua chua cham trung bay  mien Bac_DU TOAN CV 23-9 SUA 7 4" xfId="32197"/>
    <cellStyle name="T_sua chua cham trung bay  mien Bac_DU TOAN CV 23-9 SUA 8" xfId="32198"/>
    <cellStyle name="T_sua chua cham trung bay  mien Bac_DU TOAN CV 23-9 SUA 8 2" xfId="32199"/>
    <cellStyle name="T_sua chua cham trung bay  mien Bac_DU TOAN CV 23-9 SUA 8 3" xfId="32200"/>
    <cellStyle name="T_sua chua cham trung bay  mien Bac_DU TOAN CV 23-9 SUA 8 4" xfId="32201"/>
    <cellStyle name="T_sua chua cham trung bay  mien Bac_DU TOAN CV 23-9 SUA 9" xfId="32202"/>
    <cellStyle name="T_sua chua cham trung bay  mien Bac_DU TOAN CV 23-9 SUA 9 2" xfId="32203"/>
    <cellStyle name="T_sua chua cham trung bay  mien Bac_DU TOAN CV tao dan (phan cay xanh)" xfId="32204"/>
    <cellStyle name="T_sua chua cham trung bay  mien Bac_DU TOAN CV tao dan (phan cay xanh) 10" xfId="32205"/>
    <cellStyle name="T_sua chua cham trung bay  mien Bac_DU TOAN CV tao dan (phan cay xanh) 11" xfId="32206"/>
    <cellStyle name="T_sua chua cham trung bay  mien Bac_DU TOAN CV tao dan (phan cay xanh) 2" xfId="32207"/>
    <cellStyle name="T_sua chua cham trung bay  mien Bac_DU TOAN CV tao dan (phan cay xanh) 2 2" xfId="32208"/>
    <cellStyle name="T_sua chua cham trung bay  mien Bac_DU TOAN CV tao dan (phan cay xanh) 2 2 2" xfId="32209"/>
    <cellStyle name="T_sua chua cham trung bay  mien Bac_DU TOAN CV tao dan (phan cay xanh) 2 2 3" xfId="32210"/>
    <cellStyle name="T_sua chua cham trung bay  mien Bac_DU TOAN CV tao dan (phan cay xanh) 2 3" xfId="32211"/>
    <cellStyle name="T_sua chua cham trung bay  mien Bac_DU TOAN CV tao dan (phan cay xanh) 2 4" xfId="32212"/>
    <cellStyle name="T_sua chua cham trung bay  mien Bac_DU TOAN CV tao dan (phan cay xanh) 2 5" xfId="32213"/>
    <cellStyle name="T_sua chua cham trung bay  mien Bac_DU TOAN CV tao dan (phan cay xanh) 3" xfId="32214"/>
    <cellStyle name="T_sua chua cham trung bay  mien Bac_DU TOAN CV tao dan (phan cay xanh) 3 2" xfId="32215"/>
    <cellStyle name="T_sua chua cham trung bay  mien Bac_DU TOAN CV tao dan (phan cay xanh) 3 2 2" xfId="32216"/>
    <cellStyle name="T_sua chua cham trung bay  mien Bac_DU TOAN CV tao dan (phan cay xanh) 3 2 3" xfId="32217"/>
    <cellStyle name="T_sua chua cham trung bay  mien Bac_DU TOAN CV tao dan (phan cay xanh) 3 3" xfId="32218"/>
    <cellStyle name="T_sua chua cham trung bay  mien Bac_DU TOAN CV tao dan (phan cay xanh) 3 4" xfId="32219"/>
    <cellStyle name="T_sua chua cham trung bay  mien Bac_DU TOAN CV tao dan (phan cay xanh) 3 5" xfId="32220"/>
    <cellStyle name="T_sua chua cham trung bay  mien Bac_DU TOAN CV tao dan (phan cay xanh) 4" xfId="32221"/>
    <cellStyle name="T_sua chua cham trung bay  mien Bac_DU TOAN CV tao dan (phan cay xanh) 4 2" xfId="32222"/>
    <cellStyle name="T_sua chua cham trung bay  mien Bac_DU TOAN CV tao dan (phan cay xanh) 4 2 2" xfId="32223"/>
    <cellStyle name="T_sua chua cham trung bay  mien Bac_DU TOAN CV tao dan (phan cay xanh) 4 2 3" xfId="32224"/>
    <cellStyle name="T_sua chua cham trung bay  mien Bac_DU TOAN CV tao dan (phan cay xanh) 4 3" xfId="32225"/>
    <cellStyle name="T_sua chua cham trung bay  mien Bac_DU TOAN CV tao dan (phan cay xanh) 4 4" xfId="32226"/>
    <cellStyle name="T_sua chua cham trung bay  mien Bac_DU TOAN CV tao dan (phan cay xanh) 4 5" xfId="32227"/>
    <cellStyle name="T_sua chua cham trung bay  mien Bac_DU TOAN CV tao dan (phan cay xanh) 5" xfId="32228"/>
    <cellStyle name="T_sua chua cham trung bay  mien Bac_DU TOAN CV tao dan (phan cay xanh) 5 2" xfId="32229"/>
    <cellStyle name="T_sua chua cham trung bay  mien Bac_DU TOAN CV tao dan (phan cay xanh) 5 2 2" xfId="32230"/>
    <cellStyle name="T_sua chua cham trung bay  mien Bac_DU TOAN CV tao dan (phan cay xanh) 5 2 3" xfId="32231"/>
    <cellStyle name="T_sua chua cham trung bay  mien Bac_DU TOAN CV tao dan (phan cay xanh) 5 3" xfId="32232"/>
    <cellStyle name="T_sua chua cham trung bay  mien Bac_DU TOAN CV tao dan (phan cay xanh) 5 4" xfId="32233"/>
    <cellStyle name="T_sua chua cham trung bay  mien Bac_DU TOAN CV tao dan (phan cay xanh) 5 5" xfId="32234"/>
    <cellStyle name="T_sua chua cham trung bay  mien Bac_DU TOAN CV tao dan (phan cay xanh) 6" xfId="32235"/>
    <cellStyle name="T_sua chua cham trung bay  mien Bac_DU TOAN CV tao dan (phan cay xanh) 6 2" xfId="32236"/>
    <cellStyle name="T_sua chua cham trung bay  mien Bac_DU TOAN CV tao dan (phan cay xanh) 6 2 2" xfId="32237"/>
    <cellStyle name="T_sua chua cham trung bay  mien Bac_DU TOAN CV tao dan (phan cay xanh) 6 2 3" xfId="32238"/>
    <cellStyle name="T_sua chua cham trung bay  mien Bac_DU TOAN CV tao dan (phan cay xanh) 6 3" xfId="32239"/>
    <cellStyle name="T_sua chua cham trung bay  mien Bac_DU TOAN CV tao dan (phan cay xanh) 6 4" xfId="32240"/>
    <cellStyle name="T_sua chua cham trung bay  mien Bac_DU TOAN CV tao dan (phan cay xanh) 6 5" xfId="32241"/>
    <cellStyle name="T_sua chua cham trung bay  mien Bac_DU TOAN CV tao dan (phan cay xanh) 7" xfId="32242"/>
    <cellStyle name="T_sua chua cham trung bay  mien Bac_DU TOAN CV tao dan (phan cay xanh) 7 2" xfId="32243"/>
    <cellStyle name="T_sua chua cham trung bay  mien Bac_DU TOAN CV tao dan (phan cay xanh) 7 3" xfId="32244"/>
    <cellStyle name="T_sua chua cham trung bay  mien Bac_DU TOAN CV tao dan (phan cay xanh) 7 4" xfId="32245"/>
    <cellStyle name="T_sua chua cham trung bay  mien Bac_DU TOAN CV tao dan (phan cay xanh) 8" xfId="32246"/>
    <cellStyle name="T_sua chua cham trung bay  mien Bac_DU TOAN CV tao dan (phan cay xanh) 8 2" xfId="32247"/>
    <cellStyle name="T_sua chua cham trung bay  mien Bac_DU TOAN CV tao dan (phan cay xanh) 8 3" xfId="32248"/>
    <cellStyle name="T_sua chua cham trung bay  mien Bac_DU TOAN CV tao dan (phan cay xanh) 8 4" xfId="32249"/>
    <cellStyle name="T_sua chua cham trung bay  mien Bac_DU TOAN CV tao dan (phan cay xanh) 9" xfId="32250"/>
    <cellStyle name="T_sua chua cham trung bay  mien Bac_DU TOAN CV tao dan (phan cay xanh) 9 2" xfId="32251"/>
    <cellStyle name="T_sua chua cham trung bay  mien Bac_KHO BAC NHA NUOC TIEN GIANG" xfId="32300"/>
    <cellStyle name="T_sua chua cham trung bay  mien Bac_KHO BAC NHA NUOC TIEN GIANG 10" xfId="32301"/>
    <cellStyle name="T_sua chua cham trung bay  mien Bac_KHO BAC NHA NUOC TIEN GIANG 11" xfId="32302"/>
    <cellStyle name="T_sua chua cham trung bay  mien Bac_KHO BAC NHA NUOC TIEN GIANG 2" xfId="32303"/>
    <cellStyle name="T_sua chua cham trung bay  mien Bac_KHO BAC NHA NUOC TIEN GIANG 2 2" xfId="32304"/>
    <cellStyle name="T_sua chua cham trung bay  mien Bac_KHO BAC NHA NUOC TIEN GIANG 2 2 2" xfId="32305"/>
    <cellStyle name="T_sua chua cham trung bay  mien Bac_KHO BAC NHA NUOC TIEN GIANG 2 2 3" xfId="32306"/>
    <cellStyle name="T_sua chua cham trung bay  mien Bac_KHO BAC NHA NUOC TIEN GIANG 2 3" xfId="32307"/>
    <cellStyle name="T_sua chua cham trung bay  mien Bac_KHO BAC NHA NUOC TIEN GIANG 2 4" xfId="32308"/>
    <cellStyle name="T_sua chua cham trung bay  mien Bac_KHO BAC NHA NUOC TIEN GIANG 2 5" xfId="32309"/>
    <cellStyle name="T_sua chua cham trung bay  mien Bac_KHO BAC NHA NUOC TIEN GIANG 3" xfId="32310"/>
    <cellStyle name="T_sua chua cham trung bay  mien Bac_KHO BAC NHA NUOC TIEN GIANG 3 2" xfId="32311"/>
    <cellStyle name="T_sua chua cham trung bay  mien Bac_KHO BAC NHA NUOC TIEN GIANG 3 2 2" xfId="32312"/>
    <cellStyle name="T_sua chua cham trung bay  mien Bac_KHO BAC NHA NUOC TIEN GIANG 3 2 3" xfId="32313"/>
    <cellStyle name="T_sua chua cham trung bay  mien Bac_KHO BAC NHA NUOC TIEN GIANG 3 3" xfId="32314"/>
    <cellStyle name="T_sua chua cham trung bay  mien Bac_KHO BAC NHA NUOC TIEN GIANG 3 4" xfId="32315"/>
    <cellStyle name="T_sua chua cham trung bay  mien Bac_KHO BAC NHA NUOC TIEN GIANG 3 5" xfId="32316"/>
    <cellStyle name="T_sua chua cham trung bay  mien Bac_KHO BAC NHA NUOC TIEN GIANG 4" xfId="32317"/>
    <cellStyle name="T_sua chua cham trung bay  mien Bac_KHO BAC NHA NUOC TIEN GIANG 4 2" xfId="32318"/>
    <cellStyle name="T_sua chua cham trung bay  mien Bac_KHO BAC NHA NUOC TIEN GIANG 4 2 2" xfId="32319"/>
    <cellStyle name="T_sua chua cham trung bay  mien Bac_KHO BAC NHA NUOC TIEN GIANG 4 2 3" xfId="32320"/>
    <cellStyle name="T_sua chua cham trung bay  mien Bac_KHO BAC NHA NUOC TIEN GIANG 4 3" xfId="32321"/>
    <cellStyle name="T_sua chua cham trung bay  mien Bac_KHO BAC NHA NUOC TIEN GIANG 4 4" xfId="32322"/>
    <cellStyle name="T_sua chua cham trung bay  mien Bac_KHO BAC NHA NUOC TIEN GIANG 4 5" xfId="32323"/>
    <cellStyle name="T_sua chua cham trung bay  mien Bac_KHO BAC NHA NUOC TIEN GIANG 5" xfId="32324"/>
    <cellStyle name="T_sua chua cham trung bay  mien Bac_KHO BAC NHA NUOC TIEN GIANG 5 2" xfId="32325"/>
    <cellStyle name="T_sua chua cham trung bay  mien Bac_KHO BAC NHA NUOC TIEN GIANG 5 2 2" xfId="32326"/>
    <cellStyle name="T_sua chua cham trung bay  mien Bac_KHO BAC NHA NUOC TIEN GIANG 5 2 3" xfId="32327"/>
    <cellStyle name="T_sua chua cham trung bay  mien Bac_KHO BAC NHA NUOC TIEN GIANG 5 3" xfId="32328"/>
    <cellStyle name="T_sua chua cham trung bay  mien Bac_KHO BAC NHA NUOC TIEN GIANG 5 4" xfId="32329"/>
    <cellStyle name="T_sua chua cham trung bay  mien Bac_KHO BAC NHA NUOC TIEN GIANG 5 5" xfId="32330"/>
    <cellStyle name="T_sua chua cham trung bay  mien Bac_KHO BAC NHA NUOC TIEN GIANG 6" xfId="32331"/>
    <cellStyle name="T_sua chua cham trung bay  mien Bac_KHO BAC NHA NUOC TIEN GIANG 6 2" xfId="32332"/>
    <cellStyle name="T_sua chua cham trung bay  mien Bac_KHO BAC NHA NUOC TIEN GIANG 6 2 2" xfId="32333"/>
    <cellStyle name="T_sua chua cham trung bay  mien Bac_KHO BAC NHA NUOC TIEN GIANG 6 2 3" xfId="32334"/>
    <cellStyle name="T_sua chua cham trung bay  mien Bac_KHO BAC NHA NUOC TIEN GIANG 6 3" xfId="32335"/>
    <cellStyle name="T_sua chua cham trung bay  mien Bac_KHO BAC NHA NUOC TIEN GIANG 6 4" xfId="32336"/>
    <cellStyle name="T_sua chua cham trung bay  mien Bac_KHO BAC NHA NUOC TIEN GIANG 6 5" xfId="32337"/>
    <cellStyle name="T_sua chua cham trung bay  mien Bac_KHO BAC NHA NUOC TIEN GIANG 7" xfId="32338"/>
    <cellStyle name="T_sua chua cham trung bay  mien Bac_KHO BAC NHA NUOC TIEN GIANG 7 2" xfId="32339"/>
    <cellStyle name="T_sua chua cham trung bay  mien Bac_KHO BAC NHA NUOC TIEN GIANG 7 3" xfId="32340"/>
    <cellStyle name="T_sua chua cham trung bay  mien Bac_KHO BAC NHA NUOC TIEN GIANG 7 4" xfId="32341"/>
    <cellStyle name="T_sua chua cham trung bay  mien Bac_KHO BAC NHA NUOC TIEN GIANG 8" xfId="32342"/>
    <cellStyle name="T_sua chua cham trung bay  mien Bac_KHO BAC NHA NUOC TIEN GIANG 8 2" xfId="32343"/>
    <cellStyle name="T_sua chua cham trung bay  mien Bac_KHO BAC NHA NUOC TIEN GIANG 8 3" xfId="32344"/>
    <cellStyle name="T_sua chua cham trung bay  mien Bac_KHO BAC NHA NUOC TIEN GIANG 8 4" xfId="32345"/>
    <cellStyle name="T_sua chua cham trung bay  mien Bac_KHO BAC NHA NUOC TIEN GIANG 9" xfId="32346"/>
    <cellStyle name="T_sua chua cham trung bay  mien Bac_KHO BAC NHA NUOC TIEN GIANG 9 2" xfId="32347"/>
    <cellStyle name="T_sua chua cham trung bay  mien Bac_KLCX" xfId="32252"/>
    <cellStyle name="T_sua chua cham trung bay  mien Bac_KLCX 10" xfId="32253"/>
    <cellStyle name="T_sua chua cham trung bay  mien Bac_KLCX 11" xfId="32254"/>
    <cellStyle name="T_sua chua cham trung bay  mien Bac_KLCX 2" xfId="32255"/>
    <cellStyle name="T_sua chua cham trung bay  mien Bac_KLCX 2 2" xfId="32256"/>
    <cellStyle name="T_sua chua cham trung bay  mien Bac_KLCX 2 2 2" xfId="32257"/>
    <cellStyle name="T_sua chua cham trung bay  mien Bac_KLCX 2 2 3" xfId="32258"/>
    <cellStyle name="T_sua chua cham trung bay  mien Bac_KLCX 2 3" xfId="32259"/>
    <cellStyle name="T_sua chua cham trung bay  mien Bac_KLCX 2 4" xfId="32260"/>
    <cellStyle name="T_sua chua cham trung bay  mien Bac_KLCX 2 5" xfId="32261"/>
    <cellStyle name="T_sua chua cham trung bay  mien Bac_KLCX 3" xfId="32262"/>
    <cellStyle name="T_sua chua cham trung bay  mien Bac_KLCX 3 2" xfId="32263"/>
    <cellStyle name="T_sua chua cham trung bay  mien Bac_KLCX 3 2 2" xfId="32264"/>
    <cellStyle name="T_sua chua cham trung bay  mien Bac_KLCX 3 2 3" xfId="32265"/>
    <cellStyle name="T_sua chua cham trung bay  mien Bac_KLCX 3 3" xfId="32266"/>
    <cellStyle name="T_sua chua cham trung bay  mien Bac_KLCX 3 4" xfId="32267"/>
    <cellStyle name="T_sua chua cham trung bay  mien Bac_KLCX 3 5" xfId="32268"/>
    <cellStyle name="T_sua chua cham trung bay  mien Bac_KLCX 4" xfId="32269"/>
    <cellStyle name="T_sua chua cham trung bay  mien Bac_KLCX 4 2" xfId="32270"/>
    <cellStyle name="T_sua chua cham trung bay  mien Bac_KLCX 4 2 2" xfId="32271"/>
    <cellStyle name="T_sua chua cham trung bay  mien Bac_KLCX 4 2 3" xfId="32272"/>
    <cellStyle name="T_sua chua cham trung bay  mien Bac_KLCX 4 3" xfId="32273"/>
    <cellStyle name="T_sua chua cham trung bay  mien Bac_KLCX 4 4" xfId="32274"/>
    <cellStyle name="T_sua chua cham trung bay  mien Bac_KLCX 4 5" xfId="32275"/>
    <cellStyle name="T_sua chua cham trung bay  mien Bac_KLCX 5" xfId="32276"/>
    <cellStyle name="T_sua chua cham trung bay  mien Bac_KLCX 5 2" xfId="32277"/>
    <cellStyle name="T_sua chua cham trung bay  mien Bac_KLCX 5 2 2" xfId="32278"/>
    <cellStyle name="T_sua chua cham trung bay  mien Bac_KLCX 5 2 3" xfId="32279"/>
    <cellStyle name="T_sua chua cham trung bay  mien Bac_KLCX 5 3" xfId="32280"/>
    <cellStyle name="T_sua chua cham trung bay  mien Bac_KLCX 5 4" xfId="32281"/>
    <cellStyle name="T_sua chua cham trung bay  mien Bac_KLCX 5 5" xfId="32282"/>
    <cellStyle name="T_sua chua cham trung bay  mien Bac_KLCX 6" xfId="32283"/>
    <cellStyle name="T_sua chua cham trung bay  mien Bac_KLCX 6 2" xfId="32284"/>
    <cellStyle name="T_sua chua cham trung bay  mien Bac_KLCX 6 2 2" xfId="32285"/>
    <cellStyle name="T_sua chua cham trung bay  mien Bac_KLCX 6 2 3" xfId="32286"/>
    <cellStyle name="T_sua chua cham trung bay  mien Bac_KLCX 6 3" xfId="32287"/>
    <cellStyle name="T_sua chua cham trung bay  mien Bac_KLCX 6 4" xfId="32288"/>
    <cellStyle name="T_sua chua cham trung bay  mien Bac_KLCX 6 5" xfId="32289"/>
    <cellStyle name="T_sua chua cham trung bay  mien Bac_KLCX 7" xfId="32290"/>
    <cellStyle name="T_sua chua cham trung bay  mien Bac_KLCX 7 2" xfId="32291"/>
    <cellStyle name="T_sua chua cham trung bay  mien Bac_KLCX 7 3" xfId="32292"/>
    <cellStyle name="T_sua chua cham trung bay  mien Bac_KLCX 7 4" xfId="32293"/>
    <cellStyle name="T_sua chua cham trung bay  mien Bac_KLCX 8" xfId="32294"/>
    <cellStyle name="T_sua chua cham trung bay  mien Bac_KLCX 8 2" xfId="32295"/>
    <cellStyle name="T_sua chua cham trung bay  mien Bac_KLCX 8 3" xfId="32296"/>
    <cellStyle name="T_sua chua cham trung bay  mien Bac_KLCX 8 4" xfId="32297"/>
    <cellStyle name="T_sua chua cham trung bay  mien Bac_KLCX 9" xfId="32298"/>
    <cellStyle name="T_sua chua cham trung bay  mien Bac_KLCX 9 2" xfId="32299"/>
    <cellStyle name="T_sua chua cham trung bay  mien Bac_NHCSXH HUYEN VINH LOI" xfId="32348"/>
    <cellStyle name="T_sua chua cham trung bay  mien Bac_NHCSXH HUYEN VINH LOI 10" xfId="32349"/>
    <cellStyle name="T_sua chua cham trung bay  mien Bac_NHCSXH HUYEN VINH LOI 11" xfId="32350"/>
    <cellStyle name="T_sua chua cham trung bay  mien Bac_NHCSXH HUYEN VINH LOI 2" xfId="32351"/>
    <cellStyle name="T_sua chua cham trung bay  mien Bac_NHCSXH HUYEN VINH LOI 2 2" xfId="32352"/>
    <cellStyle name="T_sua chua cham trung bay  mien Bac_NHCSXH HUYEN VINH LOI 2 2 2" xfId="32353"/>
    <cellStyle name="T_sua chua cham trung bay  mien Bac_NHCSXH HUYEN VINH LOI 2 2 3" xfId="32354"/>
    <cellStyle name="T_sua chua cham trung bay  mien Bac_NHCSXH HUYEN VINH LOI 2 3" xfId="32355"/>
    <cellStyle name="T_sua chua cham trung bay  mien Bac_NHCSXH HUYEN VINH LOI 2 4" xfId="32356"/>
    <cellStyle name="T_sua chua cham trung bay  mien Bac_NHCSXH HUYEN VINH LOI 2 5" xfId="32357"/>
    <cellStyle name="T_sua chua cham trung bay  mien Bac_NHCSXH HUYEN VINH LOI 3" xfId="32358"/>
    <cellStyle name="T_sua chua cham trung bay  mien Bac_NHCSXH HUYEN VINH LOI 3 2" xfId="32359"/>
    <cellStyle name="T_sua chua cham trung bay  mien Bac_NHCSXH HUYEN VINH LOI 3 2 2" xfId="32360"/>
    <cellStyle name="T_sua chua cham trung bay  mien Bac_NHCSXH HUYEN VINH LOI 3 2 3" xfId="32361"/>
    <cellStyle name="T_sua chua cham trung bay  mien Bac_NHCSXH HUYEN VINH LOI 3 3" xfId="32362"/>
    <cellStyle name="T_sua chua cham trung bay  mien Bac_NHCSXH HUYEN VINH LOI 3 4" xfId="32363"/>
    <cellStyle name="T_sua chua cham trung bay  mien Bac_NHCSXH HUYEN VINH LOI 3 5" xfId="32364"/>
    <cellStyle name="T_sua chua cham trung bay  mien Bac_NHCSXH HUYEN VINH LOI 4" xfId="32365"/>
    <cellStyle name="T_sua chua cham trung bay  mien Bac_NHCSXH HUYEN VINH LOI 4 2" xfId="32366"/>
    <cellStyle name="T_sua chua cham trung bay  mien Bac_NHCSXH HUYEN VINH LOI 4 2 2" xfId="32367"/>
    <cellStyle name="T_sua chua cham trung bay  mien Bac_NHCSXH HUYEN VINH LOI 4 2 3" xfId="32368"/>
    <cellStyle name="T_sua chua cham trung bay  mien Bac_NHCSXH HUYEN VINH LOI 4 3" xfId="32369"/>
    <cellStyle name="T_sua chua cham trung bay  mien Bac_NHCSXH HUYEN VINH LOI 4 4" xfId="32370"/>
    <cellStyle name="T_sua chua cham trung bay  mien Bac_NHCSXH HUYEN VINH LOI 4 5" xfId="32371"/>
    <cellStyle name="T_sua chua cham trung bay  mien Bac_NHCSXH HUYEN VINH LOI 5" xfId="32372"/>
    <cellStyle name="T_sua chua cham trung bay  mien Bac_NHCSXH HUYEN VINH LOI 5 2" xfId="32373"/>
    <cellStyle name="T_sua chua cham trung bay  mien Bac_NHCSXH HUYEN VINH LOI 5 2 2" xfId="32374"/>
    <cellStyle name="T_sua chua cham trung bay  mien Bac_NHCSXH HUYEN VINH LOI 5 2 3" xfId="32375"/>
    <cellStyle name="T_sua chua cham trung bay  mien Bac_NHCSXH HUYEN VINH LOI 5 3" xfId="32376"/>
    <cellStyle name="T_sua chua cham trung bay  mien Bac_NHCSXH HUYEN VINH LOI 5 4" xfId="32377"/>
    <cellStyle name="T_sua chua cham trung bay  mien Bac_NHCSXH HUYEN VINH LOI 5 5" xfId="32378"/>
    <cellStyle name="T_sua chua cham trung bay  mien Bac_NHCSXH HUYEN VINH LOI 6" xfId="32379"/>
    <cellStyle name="T_sua chua cham trung bay  mien Bac_NHCSXH HUYEN VINH LOI 6 2" xfId="32380"/>
    <cellStyle name="T_sua chua cham trung bay  mien Bac_NHCSXH HUYEN VINH LOI 6 2 2" xfId="32381"/>
    <cellStyle name="T_sua chua cham trung bay  mien Bac_NHCSXH HUYEN VINH LOI 6 2 3" xfId="32382"/>
    <cellStyle name="T_sua chua cham trung bay  mien Bac_NHCSXH HUYEN VINH LOI 6 3" xfId="32383"/>
    <cellStyle name="T_sua chua cham trung bay  mien Bac_NHCSXH HUYEN VINH LOI 6 4" xfId="32384"/>
    <cellStyle name="T_sua chua cham trung bay  mien Bac_NHCSXH HUYEN VINH LOI 6 5" xfId="32385"/>
    <cellStyle name="T_sua chua cham trung bay  mien Bac_NHCSXH HUYEN VINH LOI 7" xfId="32386"/>
    <cellStyle name="T_sua chua cham trung bay  mien Bac_NHCSXH HUYEN VINH LOI 7 2" xfId="32387"/>
    <cellStyle name="T_sua chua cham trung bay  mien Bac_NHCSXH HUYEN VINH LOI 7 3" xfId="32388"/>
    <cellStyle name="T_sua chua cham trung bay  mien Bac_NHCSXH HUYEN VINH LOI 7 4" xfId="32389"/>
    <cellStyle name="T_sua chua cham trung bay  mien Bac_NHCSXH HUYEN VINH LOI 8" xfId="32390"/>
    <cellStyle name="T_sua chua cham trung bay  mien Bac_NHCSXH HUYEN VINH LOI 8 2" xfId="32391"/>
    <cellStyle name="T_sua chua cham trung bay  mien Bac_NHCSXH HUYEN VINH LOI 8 3" xfId="32392"/>
    <cellStyle name="T_sua chua cham trung bay  mien Bac_NHCSXH HUYEN VINH LOI 8 4" xfId="32393"/>
    <cellStyle name="T_sua chua cham trung bay  mien Bac_NHCSXH HUYEN VINH LOI 9" xfId="32394"/>
    <cellStyle name="T_sua chua cham trung bay  mien Bac_NHCSXH HUYEN VINH LOI 9 2" xfId="32395"/>
    <cellStyle name="T_sua chua cham trung bay  mien Bac_PTVT CX" xfId="32396"/>
    <cellStyle name="T_sua chua cham trung bay  mien Bac_PTVT CX 10" xfId="32397"/>
    <cellStyle name="T_sua chua cham trung bay  mien Bac_PTVT CX 11" xfId="32398"/>
    <cellStyle name="T_sua chua cham trung bay  mien Bac_PTVT CX 2" xfId="32399"/>
    <cellStyle name="T_sua chua cham trung bay  mien Bac_PTVT CX 2 2" xfId="32400"/>
    <cellStyle name="T_sua chua cham trung bay  mien Bac_PTVT CX 2 2 2" xfId="32401"/>
    <cellStyle name="T_sua chua cham trung bay  mien Bac_PTVT CX 2 2 3" xfId="32402"/>
    <cellStyle name="T_sua chua cham trung bay  mien Bac_PTVT CX 2 3" xfId="32403"/>
    <cellStyle name="T_sua chua cham trung bay  mien Bac_PTVT CX 2 4" xfId="32404"/>
    <cellStyle name="T_sua chua cham trung bay  mien Bac_PTVT CX 2 5" xfId="32405"/>
    <cellStyle name="T_sua chua cham trung bay  mien Bac_PTVT CX 3" xfId="32406"/>
    <cellStyle name="T_sua chua cham trung bay  mien Bac_PTVT CX 3 2" xfId="32407"/>
    <cellStyle name="T_sua chua cham trung bay  mien Bac_PTVT CX 3 2 2" xfId="32408"/>
    <cellStyle name="T_sua chua cham trung bay  mien Bac_PTVT CX 3 2 3" xfId="32409"/>
    <cellStyle name="T_sua chua cham trung bay  mien Bac_PTVT CX 3 3" xfId="32410"/>
    <cellStyle name="T_sua chua cham trung bay  mien Bac_PTVT CX 3 4" xfId="32411"/>
    <cellStyle name="T_sua chua cham trung bay  mien Bac_PTVT CX 3 5" xfId="32412"/>
    <cellStyle name="T_sua chua cham trung bay  mien Bac_PTVT CX 4" xfId="32413"/>
    <cellStyle name="T_sua chua cham trung bay  mien Bac_PTVT CX 4 2" xfId="32414"/>
    <cellStyle name="T_sua chua cham trung bay  mien Bac_PTVT CX 4 2 2" xfId="32415"/>
    <cellStyle name="T_sua chua cham trung bay  mien Bac_PTVT CX 4 2 3" xfId="32416"/>
    <cellStyle name="T_sua chua cham trung bay  mien Bac_PTVT CX 4 3" xfId="32417"/>
    <cellStyle name="T_sua chua cham trung bay  mien Bac_PTVT CX 4 4" xfId="32418"/>
    <cellStyle name="T_sua chua cham trung bay  mien Bac_PTVT CX 4 5" xfId="32419"/>
    <cellStyle name="T_sua chua cham trung bay  mien Bac_PTVT CX 5" xfId="32420"/>
    <cellStyle name="T_sua chua cham trung bay  mien Bac_PTVT CX 5 2" xfId="32421"/>
    <cellStyle name="T_sua chua cham trung bay  mien Bac_PTVT CX 5 2 2" xfId="32422"/>
    <cellStyle name="T_sua chua cham trung bay  mien Bac_PTVT CX 5 2 3" xfId="32423"/>
    <cellStyle name="T_sua chua cham trung bay  mien Bac_PTVT CX 5 3" xfId="32424"/>
    <cellStyle name="T_sua chua cham trung bay  mien Bac_PTVT CX 5 4" xfId="32425"/>
    <cellStyle name="T_sua chua cham trung bay  mien Bac_PTVT CX 5 5" xfId="32426"/>
    <cellStyle name="T_sua chua cham trung bay  mien Bac_PTVT CX 6" xfId="32427"/>
    <cellStyle name="T_sua chua cham trung bay  mien Bac_PTVT CX 6 2" xfId="32428"/>
    <cellStyle name="T_sua chua cham trung bay  mien Bac_PTVT CX 6 2 2" xfId="32429"/>
    <cellStyle name="T_sua chua cham trung bay  mien Bac_PTVT CX 6 2 3" xfId="32430"/>
    <cellStyle name="T_sua chua cham trung bay  mien Bac_PTVT CX 6 3" xfId="32431"/>
    <cellStyle name="T_sua chua cham trung bay  mien Bac_PTVT CX 6 4" xfId="32432"/>
    <cellStyle name="T_sua chua cham trung bay  mien Bac_PTVT CX 6 5" xfId="32433"/>
    <cellStyle name="T_sua chua cham trung bay  mien Bac_PTVT CX 7" xfId="32434"/>
    <cellStyle name="T_sua chua cham trung bay  mien Bac_PTVT CX 7 2" xfId="32435"/>
    <cellStyle name="T_sua chua cham trung bay  mien Bac_PTVT CX 7 3" xfId="32436"/>
    <cellStyle name="T_sua chua cham trung bay  mien Bac_PTVT CX 7 4" xfId="32437"/>
    <cellStyle name="T_sua chua cham trung bay  mien Bac_PTVT CX 8" xfId="32438"/>
    <cellStyle name="T_sua chua cham trung bay  mien Bac_PTVT CX 8 2" xfId="32439"/>
    <cellStyle name="T_sua chua cham trung bay  mien Bac_PTVT CX 8 3" xfId="32440"/>
    <cellStyle name="T_sua chua cham trung bay  mien Bac_PTVT CX 8 4" xfId="32441"/>
    <cellStyle name="T_sua chua cham trung bay  mien Bac_PTVT CX 9" xfId="32442"/>
    <cellStyle name="T_sua chua cham trung bay  mien Bac_PTVT CX 9 2" xfId="32443"/>
    <cellStyle name="T_sua chua cham trung bay  mien Bac_thiet bi tao dan" xfId="32540"/>
    <cellStyle name="T_sua chua cham trung bay  mien Bac_thiet bi tao dan 10" xfId="32541"/>
    <cellStyle name="T_sua chua cham trung bay  mien Bac_thiet bi tao dan 11" xfId="32542"/>
    <cellStyle name="T_sua chua cham trung bay  mien Bac_thiet bi tao dan 2" xfId="32543"/>
    <cellStyle name="T_sua chua cham trung bay  mien Bac_thiet bi tao dan 2 2" xfId="32544"/>
    <cellStyle name="T_sua chua cham trung bay  mien Bac_thiet bi tao dan 2 2 2" xfId="32545"/>
    <cellStyle name="T_sua chua cham trung bay  mien Bac_thiet bi tao dan 2 2 3" xfId="32546"/>
    <cellStyle name="T_sua chua cham trung bay  mien Bac_thiet bi tao dan 2 3" xfId="32547"/>
    <cellStyle name="T_sua chua cham trung bay  mien Bac_thiet bi tao dan 2 4" xfId="32548"/>
    <cellStyle name="T_sua chua cham trung bay  mien Bac_thiet bi tao dan 2 5" xfId="32549"/>
    <cellStyle name="T_sua chua cham trung bay  mien Bac_thiet bi tao dan 3" xfId="32550"/>
    <cellStyle name="T_sua chua cham trung bay  mien Bac_thiet bi tao dan 3 2" xfId="32551"/>
    <cellStyle name="T_sua chua cham trung bay  mien Bac_thiet bi tao dan 3 2 2" xfId="32552"/>
    <cellStyle name="T_sua chua cham trung bay  mien Bac_thiet bi tao dan 3 2 3" xfId="32553"/>
    <cellStyle name="T_sua chua cham trung bay  mien Bac_thiet bi tao dan 3 3" xfId="32554"/>
    <cellStyle name="T_sua chua cham trung bay  mien Bac_thiet bi tao dan 3 4" xfId="32555"/>
    <cellStyle name="T_sua chua cham trung bay  mien Bac_thiet bi tao dan 3 5" xfId="32556"/>
    <cellStyle name="T_sua chua cham trung bay  mien Bac_thiet bi tao dan 4" xfId="32557"/>
    <cellStyle name="T_sua chua cham trung bay  mien Bac_thiet bi tao dan 4 2" xfId="32558"/>
    <cellStyle name="T_sua chua cham trung bay  mien Bac_thiet bi tao dan 4 2 2" xfId="32559"/>
    <cellStyle name="T_sua chua cham trung bay  mien Bac_thiet bi tao dan 4 2 3" xfId="32560"/>
    <cellStyle name="T_sua chua cham trung bay  mien Bac_thiet bi tao dan 4 3" xfId="32561"/>
    <cellStyle name="T_sua chua cham trung bay  mien Bac_thiet bi tao dan 4 4" xfId="32562"/>
    <cellStyle name="T_sua chua cham trung bay  mien Bac_thiet bi tao dan 4 5" xfId="32563"/>
    <cellStyle name="T_sua chua cham trung bay  mien Bac_thiet bi tao dan 5" xfId="32564"/>
    <cellStyle name="T_sua chua cham trung bay  mien Bac_thiet bi tao dan 5 2" xfId="32565"/>
    <cellStyle name="T_sua chua cham trung bay  mien Bac_thiet bi tao dan 5 2 2" xfId="32566"/>
    <cellStyle name="T_sua chua cham trung bay  mien Bac_thiet bi tao dan 5 2 3" xfId="32567"/>
    <cellStyle name="T_sua chua cham trung bay  mien Bac_thiet bi tao dan 5 3" xfId="32568"/>
    <cellStyle name="T_sua chua cham trung bay  mien Bac_thiet bi tao dan 5 4" xfId="32569"/>
    <cellStyle name="T_sua chua cham trung bay  mien Bac_thiet bi tao dan 5 5" xfId="32570"/>
    <cellStyle name="T_sua chua cham trung bay  mien Bac_thiet bi tao dan 6" xfId="32571"/>
    <cellStyle name="T_sua chua cham trung bay  mien Bac_thiet bi tao dan 6 2" xfId="32572"/>
    <cellStyle name="T_sua chua cham trung bay  mien Bac_thiet bi tao dan 6 2 2" xfId="32573"/>
    <cellStyle name="T_sua chua cham trung bay  mien Bac_thiet bi tao dan 6 2 3" xfId="32574"/>
    <cellStyle name="T_sua chua cham trung bay  mien Bac_thiet bi tao dan 6 3" xfId="32575"/>
    <cellStyle name="T_sua chua cham trung bay  mien Bac_thiet bi tao dan 6 4" xfId="32576"/>
    <cellStyle name="T_sua chua cham trung bay  mien Bac_thiet bi tao dan 6 5" xfId="32577"/>
    <cellStyle name="T_sua chua cham trung bay  mien Bac_thiet bi tao dan 7" xfId="32578"/>
    <cellStyle name="T_sua chua cham trung bay  mien Bac_thiet bi tao dan 7 2" xfId="32579"/>
    <cellStyle name="T_sua chua cham trung bay  mien Bac_thiet bi tao dan 7 3" xfId="32580"/>
    <cellStyle name="T_sua chua cham trung bay  mien Bac_thiet bi tao dan 7 4" xfId="32581"/>
    <cellStyle name="T_sua chua cham trung bay  mien Bac_thiet bi tao dan 8" xfId="32582"/>
    <cellStyle name="T_sua chua cham trung bay  mien Bac_thiet bi tao dan 8 2" xfId="32583"/>
    <cellStyle name="T_sua chua cham trung bay  mien Bac_thiet bi tao dan 8 3" xfId="32584"/>
    <cellStyle name="T_sua chua cham trung bay  mien Bac_thiet bi tao dan 8 4" xfId="32585"/>
    <cellStyle name="T_sua chua cham trung bay  mien Bac_thiet bi tao dan 9" xfId="32586"/>
    <cellStyle name="T_sua chua cham trung bay  mien Bac_thiet bi tao dan 9 2" xfId="32587"/>
    <cellStyle name="T_sua chua cham trung bay  mien Bac_TONG DU TOAN CV TAO DAN" xfId="32444"/>
    <cellStyle name="T_sua chua cham trung bay  mien Bac_TONG DU TOAN CV TAO DAN 10" xfId="32445"/>
    <cellStyle name="T_sua chua cham trung bay  mien Bac_TONG DU TOAN CV TAO DAN 11" xfId="32446"/>
    <cellStyle name="T_sua chua cham trung bay  mien Bac_TONG DU TOAN CV TAO DAN 2" xfId="32447"/>
    <cellStyle name="T_sua chua cham trung bay  mien Bac_TONG DU TOAN CV TAO DAN 2 2" xfId="32448"/>
    <cellStyle name="T_sua chua cham trung bay  mien Bac_TONG DU TOAN CV TAO DAN 2 2 2" xfId="32449"/>
    <cellStyle name="T_sua chua cham trung bay  mien Bac_TONG DU TOAN CV TAO DAN 2 2 3" xfId="32450"/>
    <cellStyle name="T_sua chua cham trung bay  mien Bac_TONG DU TOAN CV TAO DAN 2 3" xfId="32451"/>
    <cellStyle name="T_sua chua cham trung bay  mien Bac_TONG DU TOAN CV TAO DAN 2 4" xfId="32452"/>
    <cellStyle name="T_sua chua cham trung bay  mien Bac_TONG DU TOAN CV TAO DAN 2 5" xfId="32453"/>
    <cellStyle name="T_sua chua cham trung bay  mien Bac_TONG DU TOAN CV TAO DAN 3" xfId="32454"/>
    <cellStyle name="T_sua chua cham trung bay  mien Bac_TONG DU TOAN CV TAO DAN 3 2" xfId="32455"/>
    <cellStyle name="T_sua chua cham trung bay  mien Bac_TONG DU TOAN CV TAO DAN 3 2 2" xfId="32456"/>
    <cellStyle name="T_sua chua cham trung bay  mien Bac_TONG DU TOAN CV TAO DAN 3 2 3" xfId="32457"/>
    <cellStyle name="T_sua chua cham trung bay  mien Bac_TONG DU TOAN CV TAO DAN 3 3" xfId="32458"/>
    <cellStyle name="T_sua chua cham trung bay  mien Bac_TONG DU TOAN CV TAO DAN 3 4" xfId="32459"/>
    <cellStyle name="T_sua chua cham trung bay  mien Bac_TONG DU TOAN CV TAO DAN 3 5" xfId="32460"/>
    <cellStyle name="T_sua chua cham trung bay  mien Bac_TONG DU TOAN CV TAO DAN 4" xfId="32461"/>
    <cellStyle name="T_sua chua cham trung bay  mien Bac_TONG DU TOAN CV TAO DAN 4 2" xfId="32462"/>
    <cellStyle name="T_sua chua cham trung bay  mien Bac_TONG DU TOAN CV TAO DAN 4 2 2" xfId="32463"/>
    <cellStyle name="T_sua chua cham trung bay  mien Bac_TONG DU TOAN CV TAO DAN 4 2 3" xfId="32464"/>
    <cellStyle name="T_sua chua cham trung bay  mien Bac_TONG DU TOAN CV TAO DAN 4 3" xfId="32465"/>
    <cellStyle name="T_sua chua cham trung bay  mien Bac_TONG DU TOAN CV TAO DAN 4 4" xfId="32466"/>
    <cellStyle name="T_sua chua cham trung bay  mien Bac_TONG DU TOAN CV TAO DAN 4 5" xfId="32467"/>
    <cellStyle name="T_sua chua cham trung bay  mien Bac_TONG DU TOAN CV TAO DAN 5" xfId="32468"/>
    <cellStyle name="T_sua chua cham trung bay  mien Bac_TONG DU TOAN CV TAO DAN 5 2" xfId="32469"/>
    <cellStyle name="T_sua chua cham trung bay  mien Bac_TONG DU TOAN CV TAO DAN 5 2 2" xfId="32470"/>
    <cellStyle name="T_sua chua cham trung bay  mien Bac_TONG DU TOAN CV TAO DAN 5 2 3" xfId="32471"/>
    <cellStyle name="T_sua chua cham trung bay  mien Bac_TONG DU TOAN CV TAO DAN 5 3" xfId="32472"/>
    <cellStyle name="T_sua chua cham trung bay  mien Bac_TONG DU TOAN CV TAO DAN 5 4" xfId="32473"/>
    <cellStyle name="T_sua chua cham trung bay  mien Bac_TONG DU TOAN CV TAO DAN 5 5" xfId="32474"/>
    <cellStyle name="T_sua chua cham trung bay  mien Bac_TONG DU TOAN CV TAO DAN 6" xfId="32475"/>
    <cellStyle name="T_sua chua cham trung bay  mien Bac_TONG DU TOAN CV TAO DAN 6 2" xfId="32476"/>
    <cellStyle name="T_sua chua cham trung bay  mien Bac_TONG DU TOAN CV TAO DAN 6 2 2" xfId="32477"/>
    <cellStyle name="T_sua chua cham trung bay  mien Bac_TONG DU TOAN CV TAO DAN 6 2 3" xfId="32478"/>
    <cellStyle name="T_sua chua cham trung bay  mien Bac_TONG DU TOAN CV TAO DAN 6 3" xfId="32479"/>
    <cellStyle name="T_sua chua cham trung bay  mien Bac_TONG DU TOAN CV TAO DAN 6 4" xfId="32480"/>
    <cellStyle name="T_sua chua cham trung bay  mien Bac_TONG DU TOAN CV TAO DAN 6 5" xfId="32481"/>
    <cellStyle name="T_sua chua cham trung bay  mien Bac_TONG DU TOAN CV TAO DAN 7" xfId="32482"/>
    <cellStyle name="T_sua chua cham trung bay  mien Bac_TONG DU TOAN CV TAO DAN 7 2" xfId="32483"/>
    <cellStyle name="T_sua chua cham trung bay  mien Bac_TONG DU TOAN CV TAO DAN 7 3" xfId="32484"/>
    <cellStyle name="T_sua chua cham trung bay  mien Bac_TONG DU TOAN CV TAO DAN 7 4" xfId="32485"/>
    <cellStyle name="T_sua chua cham trung bay  mien Bac_TONG DU TOAN CV TAO DAN 8" xfId="32486"/>
    <cellStyle name="T_sua chua cham trung bay  mien Bac_TONG DU TOAN CV TAO DAN 8 2" xfId="32487"/>
    <cellStyle name="T_sua chua cham trung bay  mien Bac_TONG DU TOAN CV TAO DAN 8 3" xfId="32488"/>
    <cellStyle name="T_sua chua cham trung bay  mien Bac_TONG DU TOAN CV TAO DAN 8 4" xfId="32489"/>
    <cellStyle name="T_sua chua cham trung bay  mien Bac_TONG DU TOAN CV TAO DAN 9" xfId="32490"/>
    <cellStyle name="T_sua chua cham trung bay  mien Bac_TONG DU TOAN CV TAO DAN 9 2" xfId="32491"/>
    <cellStyle name="T_sua chua cham trung bay  mien Bac_TONG DU TOAN CV TAO DAN hoan chinh" xfId="32492"/>
    <cellStyle name="T_sua chua cham trung bay  mien Bac_TONG DU TOAN CV TAO DAN hoan chinh 10" xfId="32493"/>
    <cellStyle name="T_sua chua cham trung bay  mien Bac_TONG DU TOAN CV TAO DAN hoan chinh 11" xfId="32494"/>
    <cellStyle name="T_sua chua cham trung bay  mien Bac_TONG DU TOAN CV TAO DAN hoan chinh 2" xfId="32495"/>
    <cellStyle name="T_sua chua cham trung bay  mien Bac_TONG DU TOAN CV TAO DAN hoan chinh 2 2" xfId="32496"/>
    <cellStyle name="T_sua chua cham trung bay  mien Bac_TONG DU TOAN CV TAO DAN hoan chinh 2 2 2" xfId="32497"/>
    <cellStyle name="T_sua chua cham trung bay  mien Bac_TONG DU TOAN CV TAO DAN hoan chinh 2 2 3" xfId="32498"/>
    <cellStyle name="T_sua chua cham trung bay  mien Bac_TONG DU TOAN CV TAO DAN hoan chinh 2 3" xfId="32499"/>
    <cellStyle name="T_sua chua cham trung bay  mien Bac_TONG DU TOAN CV TAO DAN hoan chinh 2 4" xfId="32500"/>
    <cellStyle name="T_sua chua cham trung bay  mien Bac_TONG DU TOAN CV TAO DAN hoan chinh 2 5" xfId="32501"/>
    <cellStyle name="T_sua chua cham trung bay  mien Bac_TONG DU TOAN CV TAO DAN hoan chinh 3" xfId="32502"/>
    <cellStyle name="T_sua chua cham trung bay  mien Bac_TONG DU TOAN CV TAO DAN hoan chinh 3 2" xfId="32503"/>
    <cellStyle name="T_sua chua cham trung bay  mien Bac_TONG DU TOAN CV TAO DAN hoan chinh 3 2 2" xfId="32504"/>
    <cellStyle name="T_sua chua cham trung bay  mien Bac_TONG DU TOAN CV TAO DAN hoan chinh 3 2 3" xfId="32505"/>
    <cellStyle name="T_sua chua cham trung bay  mien Bac_TONG DU TOAN CV TAO DAN hoan chinh 3 3" xfId="32506"/>
    <cellStyle name="T_sua chua cham trung bay  mien Bac_TONG DU TOAN CV TAO DAN hoan chinh 3 4" xfId="32507"/>
    <cellStyle name="T_sua chua cham trung bay  mien Bac_TONG DU TOAN CV TAO DAN hoan chinh 3 5" xfId="32508"/>
    <cellStyle name="T_sua chua cham trung bay  mien Bac_TONG DU TOAN CV TAO DAN hoan chinh 4" xfId="32509"/>
    <cellStyle name="T_sua chua cham trung bay  mien Bac_TONG DU TOAN CV TAO DAN hoan chinh 4 2" xfId="32510"/>
    <cellStyle name="T_sua chua cham trung bay  mien Bac_TONG DU TOAN CV TAO DAN hoan chinh 4 2 2" xfId="32511"/>
    <cellStyle name="T_sua chua cham trung bay  mien Bac_TONG DU TOAN CV TAO DAN hoan chinh 4 2 3" xfId="32512"/>
    <cellStyle name="T_sua chua cham trung bay  mien Bac_TONG DU TOAN CV TAO DAN hoan chinh 4 3" xfId="32513"/>
    <cellStyle name="T_sua chua cham trung bay  mien Bac_TONG DU TOAN CV TAO DAN hoan chinh 4 4" xfId="32514"/>
    <cellStyle name="T_sua chua cham trung bay  mien Bac_TONG DU TOAN CV TAO DAN hoan chinh 4 5" xfId="32515"/>
    <cellStyle name="T_sua chua cham trung bay  mien Bac_TONG DU TOAN CV TAO DAN hoan chinh 5" xfId="32516"/>
    <cellStyle name="T_sua chua cham trung bay  mien Bac_TONG DU TOAN CV TAO DAN hoan chinh 5 2" xfId="32517"/>
    <cellStyle name="T_sua chua cham trung bay  mien Bac_TONG DU TOAN CV TAO DAN hoan chinh 5 2 2" xfId="32518"/>
    <cellStyle name="T_sua chua cham trung bay  mien Bac_TONG DU TOAN CV TAO DAN hoan chinh 5 2 3" xfId="32519"/>
    <cellStyle name="T_sua chua cham trung bay  mien Bac_TONG DU TOAN CV TAO DAN hoan chinh 5 3" xfId="32520"/>
    <cellStyle name="T_sua chua cham trung bay  mien Bac_TONG DU TOAN CV TAO DAN hoan chinh 5 4" xfId="32521"/>
    <cellStyle name="T_sua chua cham trung bay  mien Bac_TONG DU TOAN CV TAO DAN hoan chinh 5 5" xfId="32522"/>
    <cellStyle name="T_sua chua cham trung bay  mien Bac_TONG DU TOAN CV TAO DAN hoan chinh 6" xfId="32523"/>
    <cellStyle name="T_sua chua cham trung bay  mien Bac_TONG DU TOAN CV TAO DAN hoan chinh 6 2" xfId="32524"/>
    <cellStyle name="T_sua chua cham trung bay  mien Bac_TONG DU TOAN CV TAO DAN hoan chinh 6 2 2" xfId="32525"/>
    <cellStyle name="T_sua chua cham trung bay  mien Bac_TONG DU TOAN CV TAO DAN hoan chinh 6 2 3" xfId="32526"/>
    <cellStyle name="T_sua chua cham trung bay  mien Bac_TONG DU TOAN CV TAO DAN hoan chinh 6 3" xfId="32527"/>
    <cellStyle name="T_sua chua cham trung bay  mien Bac_TONG DU TOAN CV TAO DAN hoan chinh 6 4" xfId="32528"/>
    <cellStyle name="T_sua chua cham trung bay  mien Bac_TONG DU TOAN CV TAO DAN hoan chinh 6 5" xfId="32529"/>
    <cellStyle name="T_sua chua cham trung bay  mien Bac_TONG DU TOAN CV TAO DAN hoan chinh 7" xfId="32530"/>
    <cellStyle name="T_sua chua cham trung bay  mien Bac_TONG DU TOAN CV TAO DAN hoan chinh 7 2" xfId="32531"/>
    <cellStyle name="T_sua chua cham trung bay  mien Bac_TONG DU TOAN CV TAO DAN hoan chinh 7 3" xfId="32532"/>
    <cellStyle name="T_sua chua cham trung bay  mien Bac_TONG DU TOAN CV TAO DAN hoan chinh 7 4" xfId="32533"/>
    <cellStyle name="T_sua chua cham trung bay  mien Bac_TONG DU TOAN CV TAO DAN hoan chinh 8" xfId="32534"/>
    <cellStyle name="T_sua chua cham trung bay  mien Bac_TONG DU TOAN CV TAO DAN hoan chinh 8 2" xfId="32535"/>
    <cellStyle name="T_sua chua cham trung bay  mien Bac_TONG DU TOAN CV TAO DAN hoan chinh 8 3" xfId="32536"/>
    <cellStyle name="T_sua chua cham trung bay  mien Bac_TONG DU TOAN CV TAO DAN hoan chinh 8 4" xfId="32537"/>
    <cellStyle name="T_sua chua cham trung bay  mien Bac_TONG DU TOAN CV TAO DAN hoan chinh 9" xfId="32538"/>
    <cellStyle name="T_sua chua cham trung bay  mien Bac_TONG DU TOAN CV TAO DAN hoan chinh 9 2" xfId="32539"/>
    <cellStyle name="T_THIET BI" xfId="32986"/>
    <cellStyle name="T_THIET BI 10" xfId="32987"/>
    <cellStyle name="T_THIET BI 11" xfId="32988"/>
    <cellStyle name="T_THIET BI 2" xfId="32989"/>
    <cellStyle name="T_THIET BI 2 2" xfId="32990"/>
    <cellStyle name="T_THIET BI 2 2 2" xfId="32991"/>
    <cellStyle name="T_THIET BI 2 2 3" xfId="32992"/>
    <cellStyle name="T_THIET BI 2 3" xfId="32993"/>
    <cellStyle name="T_THIET BI 2 4" xfId="32994"/>
    <cellStyle name="T_THIET BI 2 5" xfId="32995"/>
    <cellStyle name="T_THIET BI 3" xfId="32996"/>
    <cellStyle name="T_THIET BI 3 2" xfId="32997"/>
    <cellStyle name="T_THIET BI 3 2 2" xfId="32998"/>
    <cellStyle name="T_THIET BI 3 2 3" xfId="32999"/>
    <cellStyle name="T_THIET BI 3 3" xfId="33000"/>
    <cellStyle name="T_THIET BI 3 4" xfId="33001"/>
    <cellStyle name="T_THIET BI 3 5" xfId="33002"/>
    <cellStyle name="T_THIET BI 4" xfId="33003"/>
    <cellStyle name="T_THIET BI 4 2" xfId="33004"/>
    <cellStyle name="T_THIET BI 4 2 2" xfId="33005"/>
    <cellStyle name="T_THIET BI 4 2 3" xfId="33006"/>
    <cellStyle name="T_THIET BI 4 3" xfId="33007"/>
    <cellStyle name="T_THIET BI 4 4" xfId="33008"/>
    <cellStyle name="T_THIET BI 4 5" xfId="33009"/>
    <cellStyle name="T_THIET BI 5" xfId="33010"/>
    <cellStyle name="T_THIET BI 5 2" xfId="33011"/>
    <cellStyle name="T_THIET BI 5 2 2" xfId="33012"/>
    <cellStyle name="T_THIET BI 5 2 3" xfId="33013"/>
    <cellStyle name="T_THIET BI 5 3" xfId="33014"/>
    <cellStyle name="T_THIET BI 5 4" xfId="33015"/>
    <cellStyle name="T_THIET BI 5 5" xfId="33016"/>
    <cellStyle name="T_THIET BI 6" xfId="33017"/>
    <cellStyle name="T_THIET BI 6 2" xfId="33018"/>
    <cellStyle name="T_THIET BI 6 2 2" xfId="33019"/>
    <cellStyle name="T_THIET BI 6 2 3" xfId="33020"/>
    <cellStyle name="T_THIET BI 6 3" xfId="33021"/>
    <cellStyle name="T_THIET BI 6 4" xfId="33022"/>
    <cellStyle name="T_THIET BI 6 5" xfId="33023"/>
    <cellStyle name="T_THIET BI 7" xfId="33024"/>
    <cellStyle name="T_THIET BI 7 2" xfId="33025"/>
    <cellStyle name="T_THIET BI 7 3" xfId="33026"/>
    <cellStyle name="T_THIET BI 7 4" xfId="33027"/>
    <cellStyle name="T_THIET BI 8" xfId="33028"/>
    <cellStyle name="T_THIET BI 8 2" xfId="33029"/>
    <cellStyle name="T_THIET BI 8 3" xfId="33030"/>
    <cellStyle name="T_THIET BI 8 4" xfId="33031"/>
    <cellStyle name="T_THIET BI 9" xfId="33032"/>
    <cellStyle name="T_THIET BI 9 2" xfId="33033"/>
    <cellStyle name="T_Thiet bi_1" xfId="33034"/>
    <cellStyle name="T_Thiet bi_1 10" xfId="33035"/>
    <cellStyle name="T_Thiet bi_1 10 2" xfId="33036"/>
    <cellStyle name="T_Thiet bi_1 10 3" xfId="33037"/>
    <cellStyle name="T_Thiet bi_1 10 4" xfId="33038"/>
    <cellStyle name="T_Thiet bi_1 11" xfId="33039"/>
    <cellStyle name="T_Thiet bi_1 11 2" xfId="33040"/>
    <cellStyle name="T_Thiet bi_1 11 3" xfId="33041"/>
    <cellStyle name="T_Thiet bi_1 11 4" xfId="33042"/>
    <cellStyle name="T_Thiet bi_1 12" xfId="33043"/>
    <cellStyle name="T_Thiet bi_1 12 2" xfId="33044"/>
    <cellStyle name="T_Thiet bi_1 13" xfId="33045"/>
    <cellStyle name="T_Thiet bi_1 14" xfId="33046"/>
    <cellStyle name="T_Thiet bi_1 2" xfId="33047"/>
    <cellStyle name="T_Thiet bi_1 2 10" xfId="33048"/>
    <cellStyle name="T_Thiet bi_1 2 11" xfId="33049"/>
    <cellStyle name="T_Thiet bi_1 2 2" xfId="33050"/>
    <cellStyle name="T_Thiet bi_1 2 2 2" xfId="33051"/>
    <cellStyle name="T_Thiet bi_1 2 2 2 2" xfId="33052"/>
    <cellStyle name="T_Thiet bi_1 2 2 2 3" xfId="33053"/>
    <cellStyle name="T_Thiet bi_1 2 2 3" xfId="33054"/>
    <cellStyle name="T_Thiet bi_1 2 2 4" xfId="33055"/>
    <cellStyle name="T_Thiet bi_1 2 2 5" xfId="33056"/>
    <cellStyle name="T_Thiet bi_1 2 3" xfId="33057"/>
    <cellStyle name="T_Thiet bi_1 2 3 2" xfId="33058"/>
    <cellStyle name="T_Thiet bi_1 2 3 2 2" xfId="33059"/>
    <cellStyle name="T_Thiet bi_1 2 3 2 3" xfId="33060"/>
    <cellStyle name="T_Thiet bi_1 2 3 3" xfId="33061"/>
    <cellStyle name="T_Thiet bi_1 2 3 4" xfId="33062"/>
    <cellStyle name="T_Thiet bi_1 2 3 5" xfId="33063"/>
    <cellStyle name="T_Thiet bi_1 2 4" xfId="33064"/>
    <cellStyle name="T_Thiet bi_1 2 4 2" xfId="33065"/>
    <cellStyle name="T_Thiet bi_1 2 4 2 2" xfId="33066"/>
    <cellStyle name="T_Thiet bi_1 2 4 2 3" xfId="33067"/>
    <cellStyle name="T_Thiet bi_1 2 4 3" xfId="33068"/>
    <cellStyle name="T_Thiet bi_1 2 4 4" xfId="33069"/>
    <cellStyle name="T_Thiet bi_1 2 4 5" xfId="33070"/>
    <cellStyle name="T_Thiet bi_1 2 5" xfId="33071"/>
    <cellStyle name="T_Thiet bi_1 2 5 2" xfId="33072"/>
    <cellStyle name="T_Thiet bi_1 2 5 2 2" xfId="33073"/>
    <cellStyle name="T_Thiet bi_1 2 5 2 3" xfId="33074"/>
    <cellStyle name="T_Thiet bi_1 2 5 3" xfId="33075"/>
    <cellStyle name="T_Thiet bi_1 2 5 4" xfId="33076"/>
    <cellStyle name="T_Thiet bi_1 2 5 5" xfId="33077"/>
    <cellStyle name="T_Thiet bi_1 2 6" xfId="33078"/>
    <cellStyle name="T_Thiet bi_1 2 6 2" xfId="33079"/>
    <cellStyle name="T_Thiet bi_1 2 6 2 2" xfId="33080"/>
    <cellStyle name="T_Thiet bi_1 2 6 2 3" xfId="33081"/>
    <cellStyle name="T_Thiet bi_1 2 6 3" xfId="33082"/>
    <cellStyle name="T_Thiet bi_1 2 6 4" xfId="33083"/>
    <cellStyle name="T_Thiet bi_1 2 6 5" xfId="33084"/>
    <cellStyle name="T_Thiet bi_1 2 7" xfId="33085"/>
    <cellStyle name="T_Thiet bi_1 2 7 2" xfId="33086"/>
    <cellStyle name="T_Thiet bi_1 2 7 3" xfId="33087"/>
    <cellStyle name="T_Thiet bi_1 2 7 4" xfId="33088"/>
    <cellStyle name="T_Thiet bi_1 2 8" xfId="33089"/>
    <cellStyle name="T_Thiet bi_1 2 8 2" xfId="33090"/>
    <cellStyle name="T_Thiet bi_1 2 8 3" xfId="33091"/>
    <cellStyle name="T_Thiet bi_1 2 8 4" xfId="33092"/>
    <cellStyle name="T_Thiet bi_1 2 9" xfId="33093"/>
    <cellStyle name="T_Thiet bi_1 2 9 2" xfId="33094"/>
    <cellStyle name="T_Thiet bi_1 3" xfId="33095"/>
    <cellStyle name="T_Thiet bi_1 3 10" xfId="33096"/>
    <cellStyle name="T_Thiet bi_1 3 11" xfId="33097"/>
    <cellStyle name="T_Thiet bi_1 3 2" xfId="33098"/>
    <cellStyle name="T_Thiet bi_1 3 2 2" xfId="33099"/>
    <cellStyle name="T_Thiet bi_1 3 2 2 2" xfId="33100"/>
    <cellStyle name="T_Thiet bi_1 3 2 2 3" xfId="33101"/>
    <cellStyle name="T_Thiet bi_1 3 2 3" xfId="33102"/>
    <cellStyle name="T_Thiet bi_1 3 2 4" xfId="33103"/>
    <cellStyle name="T_Thiet bi_1 3 2 5" xfId="33104"/>
    <cellStyle name="T_Thiet bi_1 3 3" xfId="33105"/>
    <cellStyle name="T_Thiet bi_1 3 3 2" xfId="33106"/>
    <cellStyle name="T_Thiet bi_1 3 3 2 2" xfId="33107"/>
    <cellStyle name="T_Thiet bi_1 3 3 2 3" xfId="33108"/>
    <cellStyle name="T_Thiet bi_1 3 3 3" xfId="33109"/>
    <cellStyle name="T_Thiet bi_1 3 3 4" xfId="33110"/>
    <cellStyle name="T_Thiet bi_1 3 3 5" xfId="33111"/>
    <cellStyle name="T_Thiet bi_1 3 4" xfId="33112"/>
    <cellStyle name="T_Thiet bi_1 3 4 2" xfId="33113"/>
    <cellStyle name="T_Thiet bi_1 3 4 2 2" xfId="33114"/>
    <cellStyle name="T_Thiet bi_1 3 4 2 3" xfId="33115"/>
    <cellStyle name="T_Thiet bi_1 3 4 3" xfId="33116"/>
    <cellStyle name="T_Thiet bi_1 3 4 4" xfId="33117"/>
    <cellStyle name="T_Thiet bi_1 3 4 5" xfId="33118"/>
    <cellStyle name="T_Thiet bi_1 3 5" xfId="33119"/>
    <cellStyle name="T_Thiet bi_1 3 5 2" xfId="33120"/>
    <cellStyle name="T_Thiet bi_1 3 5 2 2" xfId="33121"/>
    <cellStyle name="T_Thiet bi_1 3 5 2 3" xfId="33122"/>
    <cellStyle name="T_Thiet bi_1 3 5 3" xfId="33123"/>
    <cellStyle name="T_Thiet bi_1 3 5 4" xfId="33124"/>
    <cellStyle name="T_Thiet bi_1 3 5 5" xfId="33125"/>
    <cellStyle name="T_Thiet bi_1 3 6" xfId="33126"/>
    <cellStyle name="T_Thiet bi_1 3 6 2" xfId="33127"/>
    <cellStyle name="T_Thiet bi_1 3 6 2 2" xfId="33128"/>
    <cellStyle name="T_Thiet bi_1 3 6 2 3" xfId="33129"/>
    <cellStyle name="T_Thiet bi_1 3 6 3" xfId="33130"/>
    <cellStyle name="T_Thiet bi_1 3 6 4" xfId="33131"/>
    <cellStyle name="T_Thiet bi_1 3 6 5" xfId="33132"/>
    <cellStyle name="T_Thiet bi_1 3 7" xfId="33133"/>
    <cellStyle name="T_Thiet bi_1 3 7 2" xfId="33134"/>
    <cellStyle name="T_Thiet bi_1 3 7 3" xfId="33135"/>
    <cellStyle name="T_Thiet bi_1 3 7 4" xfId="33136"/>
    <cellStyle name="T_Thiet bi_1 3 8" xfId="33137"/>
    <cellStyle name="T_Thiet bi_1 3 8 2" xfId="33138"/>
    <cellStyle name="T_Thiet bi_1 3 8 3" xfId="33139"/>
    <cellStyle name="T_Thiet bi_1 3 8 4" xfId="33140"/>
    <cellStyle name="T_Thiet bi_1 3 9" xfId="33141"/>
    <cellStyle name="T_Thiet bi_1 3 9 2" xfId="33142"/>
    <cellStyle name="T_Thiet bi_1 4" xfId="33143"/>
    <cellStyle name="T_Thiet bi_1 4 10" xfId="33144"/>
    <cellStyle name="T_Thiet bi_1 4 11" xfId="33145"/>
    <cellStyle name="T_Thiet bi_1 4 2" xfId="33146"/>
    <cellStyle name="T_Thiet bi_1 4 2 2" xfId="33147"/>
    <cellStyle name="T_Thiet bi_1 4 2 2 2" xfId="33148"/>
    <cellStyle name="T_Thiet bi_1 4 2 2 3" xfId="33149"/>
    <cellStyle name="T_Thiet bi_1 4 2 3" xfId="33150"/>
    <cellStyle name="T_Thiet bi_1 4 2 4" xfId="33151"/>
    <cellStyle name="T_Thiet bi_1 4 2 5" xfId="33152"/>
    <cellStyle name="T_Thiet bi_1 4 3" xfId="33153"/>
    <cellStyle name="T_Thiet bi_1 4 3 2" xfId="33154"/>
    <cellStyle name="T_Thiet bi_1 4 3 2 2" xfId="33155"/>
    <cellStyle name="T_Thiet bi_1 4 3 2 3" xfId="33156"/>
    <cellStyle name="T_Thiet bi_1 4 3 3" xfId="33157"/>
    <cellStyle name="T_Thiet bi_1 4 3 4" xfId="33158"/>
    <cellStyle name="T_Thiet bi_1 4 3 5" xfId="33159"/>
    <cellStyle name="T_Thiet bi_1 4 4" xfId="33160"/>
    <cellStyle name="T_Thiet bi_1 4 4 2" xfId="33161"/>
    <cellStyle name="T_Thiet bi_1 4 4 2 2" xfId="33162"/>
    <cellStyle name="T_Thiet bi_1 4 4 2 3" xfId="33163"/>
    <cellStyle name="T_Thiet bi_1 4 4 3" xfId="33164"/>
    <cellStyle name="T_Thiet bi_1 4 4 4" xfId="33165"/>
    <cellStyle name="T_Thiet bi_1 4 4 5" xfId="33166"/>
    <cellStyle name="T_Thiet bi_1 4 5" xfId="33167"/>
    <cellStyle name="T_Thiet bi_1 4 5 2" xfId="33168"/>
    <cellStyle name="T_Thiet bi_1 4 5 2 2" xfId="33169"/>
    <cellStyle name="T_Thiet bi_1 4 5 2 3" xfId="33170"/>
    <cellStyle name="T_Thiet bi_1 4 5 3" xfId="33171"/>
    <cellStyle name="T_Thiet bi_1 4 5 4" xfId="33172"/>
    <cellStyle name="T_Thiet bi_1 4 5 5" xfId="33173"/>
    <cellStyle name="T_Thiet bi_1 4 6" xfId="33174"/>
    <cellStyle name="T_Thiet bi_1 4 6 2" xfId="33175"/>
    <cellStyle name="T_Thiet bi_1 4 6 2 2" xfId="33176"/>
    <cellStyle name="T_Thiet bi_1 4 6 2 3" xfId="33177"/>
    <cellStyle name="T_Thiet bi_1 4 6 3" xfId="33178"/>
    <cellStyle name="T_Thiet bi_1 4 6 4" xfId="33179"/>
    <cellStyle name="T_Thiet bi_1 4 6 5" xfId="33180"/>
    <cellStyle name="T_Thiet bi_1 4 7" xfId="33181"/>
    <cellStyle name="T_Thiet bi_1 4 7 2" xfId="33182"/>
    <cellStyle name="T_Thiet bi_1 4 7 3" xfId="33183"/>
    <cellStyle name="T_Thiet bi_1 4 7 4" xfId="33184"/>
    <cellStyle name="T_Thiet bi_1 4 8" xfId="33185"/>
    <cellStyle name="T_Thiet bi_1 4 8 2" xfId="33186"/>
    <cellStyle name="T_Thiet bi_1 4 8 3" xfId="33187"/>
    <cellStyle name="T_Thiet bi_1 4 8 4" xfId="33188"/>
    <cellStyle name="T_Thiet bi_1 4 9" xfId="33189"/>
    <cellStyle name="T_Thiet bi_1 4 9 2" xfId="33190"/>
    <cellStyle name="T_Thiet bi_1 5" xfId="33191"/>
    <cellStyle name="T_Thiet bi_1 5 2" xfId="33192"/>
    <cellStyle name="T_Thiet bi_1 5 2 2" xfId="33193"/>
    <cellStyle name="T_Thiet bi_1 5 2 3" xfId="33194"/>
    <cellStyle name="T_Thiet bi_1 5 3" xfId="33195"/>
    <cellStyle name="T_Thiet bi_1 5 4" xfId="33196"/>
    <cellStyle name="T_Thiet bi_1 5 5" xfId="33197"/>
    <cellStyle name="T_Thiet bi_1 6" xfId="33198"/>
    <cellStyle name="T_Thiet bi_1 6 2" xfId="33199"/>
    <cellStyle name="T_Thiet bi_1 6 2 2" xfId="33200"/>
    <cellStyle name="T_Thiet bi_1 6 2 3" xfId="33201"/>
    <cellStyle name="T_Thiet bi_1 6 3" xfId="33202"/>
    <cellStyle name="T_Thiet bi_1 6 4" xfId="33203"/>
    <cellStyle name="T_Thiet bi_1 6 5" xfId="33204"/>
    <cellStyle name="T_Thiet bi_1 7" xfId="33205"/>
    <cellStyle name="T_Thiet bi_1 7 2" xfId="33206"/>
    <cellStyle name="T_Thiet bi_1 7 2 2" xfId="33207"/>
    <cellStyle name="T_Thiet bi_1 7 2 3" xfId="33208"/>
    <cellStyle name="T_Thiet bi_1 7 3" xfId="33209"/>
    <cellStyle name="T_Thiet bi_1 7 4" xfId="33210"/>
    <cellStyle name="T_Thiet bi_1 7 5" xfId="33211"/>
    <cellStyle name="T_Thiet bi_1 8" xfId="33212"/>
    <cellStyle name="T_Thiet bi_1 8 2" xfId="33213"/>
    <cellStyle name="T_Thiet bi_1 8 2 2" xfId="33214"/>
    <cellStyle name="T_Thiet bi_1 8 2 3" xfId="33215"/>
    <cellStyle name="T_Thiet bi_1 8 3" xfId="33216"/>
    <cellStyle name="T_Thiet bi_1 8 4" xfId="33217"/>
    <cellStyle name="T_Thiet bi_1 8 5" xfId="33218"/>
    <cellStyle name="T_Thiet bi_1 9" xfId="33219"/>
    <cellStyle name="T_Thiet bi_1 9 2" xfId="33220"/>
    <cellStyle name="T_Thiet bi_1 9 2 2" xfId="33221"/>
    <cellStyle name="T_Thiet bi_1 9 2 3" xfId="33222"/>
    <cellStyle name="T_Thiet bi_1 9 3" xfId="33223"/>
    <cellStyle name="T_Thiet bi_1 9 4" xfId="33224"/>
    <cellStyle name="T_Thiet bi_1 9 5" xfId="33225"/>
    <cellStyle name="T_Thiet bi_1_CAY XANH" xfId="33226"/>
    <cellStyle name="T_Thiet bi_1_CAY XANH 10" xfId="33227"/>
    <cellStyle name="T_Thiet bi_1_CAY XANH 11" xfId="33228"/>
    <cellStyle name="T_Thiet bi_1_CAY XANH 2" xfId="33229"/>
    <cellStyle name="T_Thiet bi_1_CAY XANH 2 2" xfId="33230"/>
    <cellStyle name="T_Thiet bi_1_CAY XANH 2 2 2" xfId="33231"/>
    <cellStyle name="T_Thiet bi_1_CAY XANH 2 2 3" xfId="33232"/>
    <cellStyle name="T_Thiet bi_1_CAY XANH 2 3" xfId="33233"/>
    <cellStyle name="T_Thiet bi_1_CAY XANH 2 4" xfId="33234"/>
    <cellStyle name="T_Thiet bi_1_CAY XANH 2 5" xfId="33235"/>
    <cellStyle name="T_Thiet bi_1_CAY XANH 3" xfId="33236"/>
    <cellStyle name="T_Thiet bi_1_CAY XANH 3 2" xfId="33237"/>
    <cellStyle name="T_Thiet bi_1_CAY XANH 3 2 2" xfId="33238"/>
    <cellStyle name="T_Thiet bi_1_CAY XANH 3 2 3" xfId="33239"/>
    <cellStyle name="T_Thiet bi_1_CAY XANH 3 3" xfId="33240"/>
    <cellStyle name="T_Thiet bi_1_CAY XANH 3 4" xfId="33241"/>
    <cellStyle name="T_Thiet bi_1_CAY XANH 3 5" xfId="33242"/>
    <cellStyle name="T_Thiet bi_1_CAY XANH 4" xfId="33243"/>
    <cellStyle name="T_Thiet bi_1_CAY XANH 4 2" xfId="33244"/>
    <cellStyle name="T_Thiet bi_1_CAY XANH 4 2 2" xfId="33245"/>
    <cellStyle name="T_Thiet bi_1_CAY XANH 4 2 3" xfId="33246"/>
    <cellStyle name="T_Thiet bi_1_CAY XANH 4 3" xfId="33247"/>
    <cellStyle name="T_Thiet bi_1_CAY XANH 4 4" xfId="33248"/>
    <cellStyle name="T_Thiet bi_1_CAY XANH 4 5" xfId="33249"/>
    <cellStyle name="T_Thiet bi_1_CAY XANH 5" xfId="33250"/>
    <cellStyle name="T_Thiet bi_1_CAY XANH 5 2" xfId="33251"/>
    <cellStyle name="T_Thiet bi_1_CAY XANH 5 2 2" xfId="33252"/>
    <cellStyle name="T_Thiet bi_1_CAY XANH 5 2 3" xfId="33253"/>
    <cellStyle name="T_Thiet bi_1_CAY XANH 5 3" xfId="33254"/>
    <cellStyle name="T_Thiet bi_1_CAY XANH 5 4" xfId="33255"/>
    <cellStyle name="T_Thiet bi_1_CAY XANH 5 5" xfId="33256"/>
    <cellStyle name="T_Thiet bi_1_CAY XANH 6" xfId="33257"/>
    <cellStyle name="T_Thiet bi_1_CAY XANH 6 2" xfId="33258"/>
    <cellStyle name="T_Thiet bi_1_CAY XANH 6 2 2" xfId="33259"/>
    <cellStyle name="T_Thiet bi_1_CAY XANH 6 2 3" xfId="33260"/>
    <cellStyle name="T_Thiet bi_1_CAY XANH 6 3" xfId="33261"/>
    <cellStyle name="T_Thiet bi_1_CAY XANH 6 4" xfId="33262"/>
    <cellStyle name="T_Thiet bi_1_CAY XANH 6 5" xfId="33263"/>
    <cellStyle name="T_Thiet bi_1_CAY XANH 7" xfId="33264"/>
    <cellStyle name="T_Thiet bi_1_CAY XANH 7 2" xfId="33265"/>
    <cellStyle name="T_Thiet bi_1_CAY XANH 7 3" xfId="33266"/>
    <cellStyle name="T_Thiet bi_1_CAY XANH 7 4" xfId="33267"/>
    <cellStyle name="T_Thiet bi_1_CAY XANH 8" xfId="33268"/>
    <cellStyle name="T_Thiet bi_1_CAY XANH 8 2" xfId="33269"/>
    <cellStyle name="T_Thiet bi_1_CAY XANH 8 3" xfId="33270"/>
    <cellStyle name="T_Thiet bi_1_CAY XANH 8 4" xfId="33271"/>
    <cellStyle name="T_Thiet bi_1_CAY XANH 9" xfId="33272"/>
    <cellStyle name="T_Thiet bi_1_CAY XANH 9 2" xfId="33273"/>
    <cellStyle name="T_Thiet bi_1_DU TOAN CV 23-9 (phan cay xanh)" xfId="33274"/>
    <cellStyle name="T_Thiet bi_1_DU TOAN CV 23-9 (phan cay xanh) 10" xfId="33275"/>
    <cellStyle name="T_Thiet bi_1_DU TOAN CV 23-9 (phan cay xanh) 11" xfId="33276"/>
    <cellStyle name="T_Thiet bi_1_DU TOAN CV 23-9 (phan cay xanh) 2" xfId="33277"/>
    <cellStyle name="T_Thiet bi_1_DU TOAN CV 23-9 (phan cay xanh) 2 2" xfId="33278"/>
    <cellStyle name="T_Thiet bi_1_DU TOAN CV 23-9 (phan cay xanh) 2 2 2" xfId="33279"/>
    <cellStyle name="T_Thiet bi_1_DU TOAN CV 23-9 (phan cay xanh) 2 2 3" xfId="33280"/>
    <cellStyle name="T_Thiet bi_1_DU TOAN CV 23-9 (phan cay xanh) 2 3" xfId="33281"/>
    <cellStyle name="T_Thiet bi_1_DU TOAN CV 23-9 (phan cay xanh) 2 4" xfId="33282"/>
    <cellStyle name="T_Thiet bi_1_DU TOAN CV 23-9 (phan cay xanh) 2 5" xfId="33283"/>
    <cellStyle name="T_Thiet bi_1_DU TOAN CV 23-9 (phan cay xanh) 3" xfId="33284"/>
    <cellStyle name="T_Thiet bi_1_DU TOAN CV 23-9 (phan cay xanh) 3 2" xfId="33285"/>
    <cellStyle name="T_Thiet bi_1_DU TOAN CV 23-9 (phan cay xanh) 3 2 2" xfId="33286"/>
    <cellStyle name="T_Thiet bi_1_DU TOAN CV 23-9 (phan cay xanh) 3 2 3" xfId="33287"/>
    <cellStyle name="T_Thiet bi_1_DU TOAN CV 23-9 (phan cay xanh) 3 3" xfId="33288"/>
    <cellStyle name="T_Thiet bi_1_DU TOAN CV 23-9 (phan cay xanh) 3 4" xfId="33289"/>
    <cellStyle name="T_Thiet bi_1_DU TOAN CV 23-9 (phan cay xanh) 3 5" xfId="33290"/>
    <cellStyle name="T_Thiet bi_1_DU TOAN CV 23-9 (phan cay xanh) 4" xfId="33291"/>
    <cellStyle name="T_Thiet bi_1_DU TOAN CV 23-9 (phan cay xanh) 4 2" xfId="33292"/>
    <cellStyle name="T_Thiet bi_1_DU TOAN CV 23-9 (phan cay xanh) 4 2 2" xfId="33293"/>
    <cellStyle name="T_Thiet bi_1_DU TOAN CV 23-9 (phan cay xanh) 4 2 3" xfId="33294"/>
    <cellStyle name="T_Thiet bi_1_DU TOAN CV 23-9 (phan cay xanh) 4 3" xfId="33295"/>
    <cellStyle name="T_Thiet bi_1_DU TOAN CV 23-9 (phan cay xanh) 4 4" xfId="33296"/>
    <cellStyle name="T_Thiet bi_1_DU TOAN CV 23-9 (phan cay xanh) 4 5" xfId="33297"/>
    <cellStyle name="T_Thiet bi_1_DU TOAN CV 23-9 (phan cay xanh) 5" xfId="33298"/>
    <cellStyle name="T_Thiet bi_1_DU TOAN CV 23-9 (phan cay xanh) 5 2" xfId="33299"/>
    <cellStyle name="T_Thiet bi_1_DU TOAN CV 23-9 (phan cay xanh) 5 2 2" xfId="33300"/>
    <cellStyle name="T_Thiet bi_1_DU TOAN CV 23-9 (phan cay xanh) 5 2 3" xfId="33301"/>
    <cellStyle name="T_Thiet bi_1_DU TOAN CV 23-9 (phan cay xanh) 5 3" xfId="33302"/>
    <cellStyle name="T_Thiet bi_1_DU TOAN CV 23-9 (phan cay xanh) 5 4" xfId="33303"/>
    <cellStyle name="T_Thiet bi_1_DU TOAN CV 23-9 (phan cay xanh) 5 5" xfId="33304"/>
    <cellStyle name="T_Thiet bi_1_DU TOAN CV 23-9 (phan cay xanh) 6" xfId="33305"/>
    <cellStyle name="T_Thiet bi_1_DU TOAN CV 23-9 (phan cay xanh) 6 2" xfId="33306"/>
    <cellStyle name="T_Thiet bi_1_DU TOAN CV 23-9 (phan cay xanh) 6 2 2" xfId="33307"/>
    <cellStyle name="T_Thiet bi_1_DU TOAN CV 23-9 (phan cay xanh) 6 2 3" xfId="33308"/>
    <cellStyle name="T_Thiet bi_1_DU TOAN CV 23-9 (phan cay xanh) 6 3" xfId="33309"/>
    <cellStyle name="T_Thiet bi_1_DU TOAN CV 23-9 (phan cay xanh) 6 4" xfId="33310"/>
    <cellStyle name="T_Thiet bi_1_DU TOAN CV 23-9 (phan cay xanh) 6 5" xfId="33311"/>
    <cellStyle name="T_Thiet bi_1_DU TOAN CV 23-9 (phan cay xanh) 7" xfId="33312"/>
    <cellStyle name="T_Thiet bi_1_DU TOAN CV 23-9 (phan cay xanh) 7 2" xfId="33313"/>
    <cellStyle name="T_Thiet bi_1_DU TOAN CV 23-9 (phan cay xanh) 7 3" xfId="33314"/>
    <cellStyle name="T_Thiet bi_1_DU TOAN CV 23-9 (phan cay xanh) 7 4" xfId="33315"/>
    <cellStyle name="T_Thiet bi_1_DU TOAN CV 23-9 (phan cay xanh) 8" xfId="33316"/>
    <cellStyle name="T_Thiet bi_1_DU TOAN CV 23-9 (phan cay xanh) 8 2" xfId="33317"/>
    <cellStyle name="T_Thiet bi_1_DU TOAN CV 23-9 (phan cay xanh) 8 3" xfId="33318"/>
    <cellStyle name="T_Thiet bi_1_DU TOAN CV 23-9 (phan cay xanh) 8 4" xfId="33319"/>
    <cellStyle name="T_Thiet bi_1_DU TOAN CV 23-9 (phan cay xanh) 9" xfId="33320"/>
    <cellStyle name="T_Thiet bi_1_DU TOAN CV 23-9 (phan cay xanh) 9 2" xfId="33321"/>
    <cellStyle name="T_Thiet bi_1_DU TOAN CV 23-9 ++++" xfId="33322"/>
    <cellStyle name="T_Thiet bi_1_DU TOAN CV 23-9 ++++ 10" xfId="33323"/>
    <cellStyle name="T_Thiet bi_1_DU TOAN CV 23-9 ++++ 11" xfId="33324"/>
    <cellStyle name="T_Thiet bi_1_DU TOAN CV 23-9 ++++ 2" xfId="33325"/>
    <cellStyle name="T_Thiet bi_1_DU TOAN CV 23-9 ++++ 2 2" xfId="33326"/>
    <cellStyle name="T_Thiet bi_1_DU TOAN CV 23-9 ++++ 2 2 2" xfId="33327"/>
    <cellStyle name="T_Thiet bi_1_DU TOAN CV 23-9 ++++ 2 2 3" xfId="33328"/>
    <cellStyle name="T_Thiet bi_1_DU TOAN CV 23-9 ++++ 2 3" xfId="33329"/>
    <cellStyle name="T_Thiet bi_1_DU TOAN CV 23-9 ++++ 2 4" xfId="33330"/>
    <cellStyle name="T_Thiet bi_1_DU TOAN CV 23-9 ++++ 2 5" xfId="33331"/>
    <cellStyle name="T_Thiet bi_1_DU TOAN CV 23-9 ++++ 3" xfId="33332"/>
    <cellStyle name="T_Thiet bi_1_DU TOAN CV 23-9 ++++ 3 2" xfId="33333"/>
    <cellStyle name="T_Thiet bi_1_DU TOAN CV 23-9 ++++ 3 2 2" xfId="33334"/>
    <cellStyle name="T_Thiet bi_1_DU TOAN CV 23-9 ++++ 3 2 3" xfId="33335"/>
    <cellStyle name="T_Thiet bi_1_DU TOAN CV 23-9 ++++ 3 3" xfId="33336"/>
    <cellStyle name="T_Thiet bi_1_DU TOAN CV 23-9 ++++ 3 4" xfId="33337"/>
    <cellStyle name="T_Thiet bi_1_DU TOAN CV 23-9 ++++ 3 5" xfId="33338"/>
    <cellStyle name="T_Thiet bi_1_DU TOAN CV 23-9 ++++ 4" xfId="33339"/>
    <cellStyle name="T_Thiet bi_1_DU TOAN CV 23-9 ++++ 4 2" xfId="33340"/>
    <cellStyle name="T_Thiet bi_1_DU TOAN CV 23-9 ++++ 4 2 2" xfId="33341"/>
    <cellStyle name="T_Thiet bi_1_DU TOAN CV 23-9 ++++ 4 2 3" xfId="33342"/>
    <cellStyle name="T_Thiet bi_1_DU TOAN CV 23-9 ++++ 4 3" xfId="33343"/>
    <cellStyle name="T_Thiet bi_1_DU TOAN CV 23-9 ++++ 4 4" xfId="33344"/>
    <cellStyle name="T_Thiet bi_1_DU TOAN CV 23-9 ++++ 4 5" xfId="33345"/>
    <cellStyle name="T_Thiet bi_1_DU TOAN CV 23-9 ++++ 5" xfId="33346"/>
    <cellStyle name="T_Thiet bi_1_DU TOAN CV 23-9 ++++ 5 2" xfId="33347"/>
    <cellStyle name="T_Thiet bi_1_DU TOAN CV 23-9 ++++ 5 2 2" xfId="33348"/>
    <cellStyle name="T_Thiet bi_1_DU TOAN CV 23-9 ++++ 5 2 3" xfId="33349"/>
    <cellStyle name="T_Thiet bi_1_DU TOAN CV 23-9 ++++ 5 3" xfId="33350"/>
    <cellStyle name="T_Thiet bi_1_DU TOAN CV 23-9 ++++ 5 4" xfId="33351"/>
    <cellStyle name="T_Thiet bi_1_DU TOAN CV 23-9 ++++ 5 5" xfId="33352"/>
    <cellStyle name="T_Thiet bi_1_DU TOAN CV 23-9 ++++ 6" xfId="33353"/>
    <cellStyle name="T_Thiet bi_1_DU TOAN CV 23-9 ++++ 6 2" xfId="33354"/>
    <cellStyle name="T_Thiet bi_1_DU TOAN CV 23-9 ++++ 6 2 2" xfId="33355"/>
    <cellStyle name="T_Thiet bi_1_DU TOAN CV 23-9 ++++ 6 2 3" xfId="33356"/>
    <cellStyle name="T_Thiet bi_1_DU TOAN CV 23-9 ++++ 6 3" xfId="33357"/>
    <cellStyle name="T_Thiet bi_1_DU TOAN CV 23-9 ++++ 6 4" xfId="33358"/>
    <cellStyle name="T_Thiet bi_1_DU TOAN CV 23-9 ++++ 6 5" xfId="33359"/>
    <cellStyle name="T_Thiet bi_1_DU TOAN CV 23-9 ++++ 7" xfId="33360"/>
    <cellStyle name="T_Thiet bi_1_DU TOAN CV 23-9 ++++ 7 2" xfId="33361"/>
    <cellStyle name="T_Thiet bi_1_DU TOAN CV 23-9 ++++ 7 3" xfId="33362"/>
    <cellStyle name="T_Thiet bi_1_DU TOAN CV 23-9 ++++ 7 4" xfId="33363"/>
    <cellStyle name="T_Thiet bi_1_DU TOAN CV 23-9 ++++ 8" xfId="33364"/>
    <cellStyle name="T_Thiet bi_1_DU TOAN CV 23-9 ++++ 8 2" xfId="33365"/>
    <cellStyle name="T_Thiet bi_1_DU TOAN CV 23-9 ++++ 8 3" xfId="33366"/>
    <cellStyle name="T_Thiet bi_1_DU TOAN CV 23-9 ++++ 8 4" xfId="33367"/>
    <cellStyle name="T_Thiet bi_1_DU TOAN CV 23-9 ++++ 9" xfId="33368"/>
    <cellStyle name="T_Thiet bi_1_DU TOAN CV 23-9 ++++ 9 2" xfId="33369"/>
    <cellStyle name="T_Thiet bi_1_DU TOAN CV 23-9 SUA" xfId="33370"/>
    <cellStyle name="T_Thiet bi_1_DU TOAN CV 23-9 SUA 10" xfId="33371"/>
    <cellStyle name="T_Thiet bi_1_DU TOAN CV 23-9 SUA 11" xfId="33372"/>
    <cellStyle name="T_Thiet bi_1_DU TOAN CV 23-9 SUA 2" xfId="33373"/>
    <cellStyle name="T_Thiet bi_1_DU TOAN CV 23-9 SUA 2 2" xfId="33374"/>
    <cellStyle name="T_Thiet bi_1_DU TOAN CV 23-9 SUA 2 2 2" xfId="33375"/>
    <cellStyle name="T_Thiet bi_1_DU TOAN CV 23-9 SUA 2 2 3" xfId="33376"/>
    <cellStyle name="T_Thiet bi_1_DU TOAN CV 23-9 SUA 2 3" xfId="33377"/>
    <cellStyle name="T_Thiet bi_1_DU TOAN CV 23-9 SUA 2 4" xfId="33378"/>
    <cellStyle name="T_Thiet bi_1_DU TOAN CV 23-9 SUA 2 5" xfId="33379"/>
    <cellStyle name="T_Thiet bi_1_DU TOAN CV 23-9 SUA 3" xfId="33380"/>
    <cellStyle name="T_Thiet bi_1_DU TOAN CV 23-9 SUA 3 2" xfId="33381"/>
    <cellStyle name="T_Thiet bi_1_DU TOAN CV 23-9 SUA 3 2 2" xfId="33382"/>
    <cellStyle name="T_Thiet bi_1_DU TOAN CV 23-9 SUA 3 2 3" xfId="33383"/>
    <cellStyle name="T_Thiet bi_1_DU TOAN CV 23-9 SUA 3 3" xfId="33384"/>
    <cellStyle name="T_Thiet bi_1_DU TOAN CV 23-9 SUA 3 4" xfId="33385"/>
    <cellStyle name="T_Thiet bi_1_DU TOAN CV 23-9 SUA 3 5" xfId="33386"/>
    <cellStyle name="T_Thiet bi_1_DU TOAN CV 23-9 SUA 4" xfId="33387"/>
    <cellStyle name="T_Thiet bi_1_DU TOAN CV 23-9 SUA 4 2" xfId="33388"/>
    <cellStyle name="T_Thiet bi_1_DU TOAN CV 23-9 SUA 4 2 2" xfId="33389"/>
    <cellStyle name="T_Thiet bi_1_DU TOAN CV 23-9 SUA 4 2 3" xfId="33390"/>
    <cellStyle name="T_Thiet bi_1_DU TOAN CV 23-9 SUA 4 3" xfId="33391"/>
    <cellStyle name="T_Thiet bi_1_DU TOAN CV 23-9 SUA 4 4" xfId="33392"/>
    <cellStyle name="T_Thiet bi_1_DU TOAN CV 23-9 SUA 4 5" xfId="33393"/>
    <cellStyle name="T_Thiet bi_1_DU TOAN CV 23-9 SUA 5" xfId="33394"/>
    <cellStyle name="T_Thiet bi_1_DU TOAN CV 23-9 SUA 5 2" xfId="33395"/>
    <cellStyle name="T_Thiet bi_1_DU TOAN CV 23-9 SUA 5 2 2" xfId="33396"/>
    <cellStyle name="T_Thiet bi_1_DU TOAN CV 23-9 SUA 5 2 3" xfId="33397"/>
    <cellStyle name="T_Thiet bi_1_DU TOAN CV 23-9 SUA 5 3" xfId="33398"/>
    <cellStyle name="T_Thiet bi_1_DU TOAN CV 23-9 SUA 5 4" xfId="33399"/>
    <cellStyle name="T_Thiet bi_1_DU TOAN CV 23-9 SUA 5 5" xfId="33400"/>
    <cellStyle name="T_Thiet bi_1_DU TOAN CV 23-9 SUA 6" xfId="33401"/>
    <cellStyle name="T_Thiet bi_1_DU TOAN CV 23-9 SUA 6 2" xfId="33402"/>
    <cellStyle name="T_Thiet bi_1_DU TOAN CV 23-9 SUA 6 2 2" xfId="33403"/>
    <cellStyle name="T_Thiet bi_1_DU TOAN CV 23-9 SUA 6 2 3" xfId="33404"/>
    <cellStyle name="T_Thiet bi_1_DU TOAN CV 23-9 SUA 6 3" xfId="33405"/>
    <cellStyle name="T_Thiet bi_1_DU TOAN CV 23-9 SUA 6 4" xfId="33406"/>
    <cellStyle name="T_Thiet bi_1_DU TOAN CV 23-9 SUA 6 5" xfId="33407"/>
    <cellStyle name="T_Thiet bi_1_DU TOAN CV 23-9 SUA 7" xfId="33408"/>
    <cellStyle name="T_Thiet bi_1_DU TOAN CV 23-9 SUA 7 2" xfId="33409"/>
    <cellStyle name="T_Thiet bi_1_DU TOAN CV 23-9 SUA 7 3" xfId="33410"/>
    <cellStyle name="T_Thiet bi_1_DU TOAN CV 23-9 SUA 7 4" xfId="33411"/>
    <cellStyle name="T_Thiet bi_1_DU TOAN CV 23-9 SUA 8" xfId="33412"/>
    <cellStyle name="T_Thiet bi_1_DU TOAN CV 23-9 SUA 8 2" xfId="33413"/>
    <cellStyle name="T_Thiet bi_1_DU TOAN CV 23-9 SUA 8 3" xfId="33414"/>
    <cellStyle name="T_Thiet bi_1_DU TOAN CV 23-9 SUA 8 4" xfId="33415"/>
    <cellStyle name="T_Thiet bi_1_DU TOAN CV 23-9 SUA 9" xfId="33416"/>
    <cellStyle name="T_Thiet bi_1_DU TOAN CV 23-9 SUA 9 2" xfId="33417"/>
    <cellStyle name="T_Thiet bi_1_DU TOAN CV tao dan (phan cay xanh)" xfId="33418"/>
    <cellStyle name="T_Thiet bi_1_DU TOAN CV tao dan (phan cay xanh) 10" xfId="33419"/>
    <cellStyle name="T_Thiet bi_1_DU TOAN CV tao dan (phan cay xanh) 11" xfId="33420"/>
    <cellStyle name="T_Thiet bi_1_DU TOAN CV tao dan (phan cay xanh) 2" xfId="33421"/>
    <cellStyle name="T_Thiet bi_1_DU TOAN CV tao dan (phan cay xanh) 2 2" xfId="33422"/>
    <cellStyle name="T_Thiet bi_1_DU TOAN CV tao dan (phan cay xanh) 2 2 2" xfId="33423"/>
    <cellStyle name="T_Thiet bi_1_DU TOAN CV tao dan (phan cay xanh) 2 2 3" xfId="33424"/>
    <cellStyle name="T_Thiet bi_1_DU TOAN CV tao dan (phan cay xanh) 2 3" xfId="33425"/>
    <cellStyle name="T_Thiet bi_1_DU TOAN CV tao dan (phan cay xanh) 2 4" xfId="33426"/>
    <cellStyle name="T_Thiet bi_1_DU TOAN CV tao dan (phan cay xanh) 2 5" xfId="33427"/>
    <cellStyle name="T_Thiet bi_1_DU TOAN CV tao dan (phan cay xanh) 3" xfId="33428"/>
    <cellStyle name="T_Thiet bi_1_DU TOAN CV tao dan (phan cay xanh) 3 2" xfId="33429"/>
    <cellStyle name="T_Thiet bi_1_DU TOAN CV tao dan (phan cay xanh) 3 2 2" xfId="33430"/>
    <cellStyle name="T_Thiet bi_1_DU TOAN CV tao dan (phan cay xanh) 3 2 3" xfId="33431"/>
    <cellStyle name="T_Thiet bi_1_DU TOAN CV tao dan (phan cay xanh) 3 3" xfId="33432"/>
    <cellStyle name="T_Thiet bi_1_DU TOAN CV tao dan (phan cay xanh) 3 4" xfId="33433"/>
    <cellStyle name="T_Thiet bi_1_DU TOAN CV tao dan (phan cay xanh) 3 5" xfId="33434"/>
    <cellStyle name="T_Thiet bi_1_DU TOAN CV tao dan (phan cay xanh) 4" xfId="33435"/>
    <cellStyle name="T_Thiet bi_1_DU TOAN CV tao dan (phan cay xanh) 4 2" xfId="33436"/>
    <cellStyle name="T_Thiet bi_1_DU TOAN CV tao dan (phan cay xanh) 4 2 2" xfId="33437"/>
    <cellStyle name="T_Thiet bi_1_DU TOAN CV tao dan (phan cay xanh) 4 2 3" xfId="33438"/>
    <cellStyle name="T_Thiet bi_1_DU TOAN CV tao dan (phan cay xanh) 4 3" xfId="33439"/>
    <cellStyle name="T_Thiet bi_1_DU TOAN CV tao dan (phan cay xanh) 4 4" xfId="33440"/>
    <cellStyle name="T_Thiet bi_1_DU TOAN CV tao dan (phan cay xanh) 4 5" xfId="33441"/>
    <cellStyle name="T_Thiet bi_1_DU TOAN CV tao dan (phan cay xanh) 5" xfId="33442"/>
    <cellStyle name="T_Thiet bi_1_DU TOAN CV tao dan (phan cay xanh) 5 2" xfId="33443"/>
    <cellStyle name="T_Thiet bi_1_DU TOAN CV tao dan (phan cay xanh) 5 2 2" xfId="33444"/>
    <cellStyle name="T_Thiet bi_1_DU TOAN CV tao dan (phan cay xanh) 5 2 3" xfId="33445"/>
    <cellStyle name="T_Thiet bi_1_DU TOAN CV tao dan (phan cay xanh) 5 3" xfId="33446"/>
    <cellStyle name="T_Thiet bi_1_DU TOAN CV tao dan (phan cay xanh) 5 4" xfId="33447"/>
    <cellStyle name="T_Thiet bi_1_DU TOAN CV tao dan (phan cay xanh) 5 5" xfId="33448"/>
    <cellStyle name="T_Thiet bi_1_DU TOAN CV tao dan (phan cay xanh) 6" xfId="33449"/>
    <cellStyle name="T_Thiet bi_1_DU TOAN CV tao dan (phan cay xanh) 6 2" xfId="33450"/>
    <cellStyle name="T_Thiet bi_1_DU TOAN CV tao dan (phan cay xanh) 6 2 2" xfId="33451"/>
    <cellStyle name="T_Thiet bi_1_DU TOAN CV tao dan (phan cay xanh) 6 2 3" xfId="33452"/>
    <cellStyle name="T_Thiet bi_1_DU TOAN CV tao dan (phan cay xanh) 6 3" xfId="33453"/>
    <cellStyle name="T_Thiet bi_1_DU TOAN CV tao dan (phan cay xanh) 6 4" xfId="33454"/>
    <cellStyle name="T_Thiet bi_1_DU TOAN CV tao dan (phan cay xanh) 6 5" xfId="33455"/>
    <cellStyle name="T_Thiet bi_1_DU TOAN CV tao dan (phan cay xanh) 7" xfId="33456"/>
    <cellStyle name="T_Thiet bi_1_DU TOAN CV tao dan (phan cay xanh) 7 2" xfId="33457"/>
    <cellStyle name="T_Thiet bi_1_DU TOAN CV tao dan (phan cay xanh) 7 3" xfId="33458"/>
    <cellStyle name="T_Thiet bi_1_DU TOAN CV tao dan (phan cay xanh) 7 4" xfId="33459"/>
    <cellStyle name="T_Thiet bi_1_DU TOAN CV tao dan (phan cay xanh) 8" xfId="33460"/>
    <cellStyle name="T_Thiet bi_1_DU TOAN CV tao dan (phan cay xanh) 8 2" xfId="33461"/>
    <cellStyle name="T_Thiet bi_1_DU TOAN CV tao dan (phan cay xanh) 8 3" xfId="33462"/>
    <cellStyle name="T_Thiet bi_1_DU TOAN CV tao dan (phan cay xanh) 8 4" xfId="33463"/>
    <cellStyle name="T_Thiet bi_1_DU TOAN CV tao dan (phan cay xanh) 9" xfId="33464"/>
    <cellStyle name="T_Thiet bi_1_DU TOAN CV tao dan (phan cay xanh) 9 2" xfId="33465"/>
    <cellStyle name="T_Thiet bi_1_KLCX" xfId="33466"/>
    <cellStyle name="T_Thiet bi_1_KLCX 10" xfId="33467"/>
    <cellStyle name="T_Thiet bi_1_KLCX 11" xfId="33468"/>
    <cellStyle name="T_Thiet bi_1_KLCX 2" xfId="33469"/>
    <cellStyle name="T_Thiet bi_1_KLCX 2 2" xfId="33470"/>
    <cellStyle name="T_Thiet bi_1_KLCX 2 2 2" xfId="33471"/>
    <cellStyle name="T_Thiet bi_1_KLCX 2 2 3" xfId="33472"/>
    <cellStyle name="T_Thiet bi_1_KLCX 2 3" xfId="33473"/>
    <cellStyle name="T_Thiet bi_1_KLCX 2 4" xfId="33474"/>
    <cellStyle name="T_Thiet bi_1_KLCX 2 5" xfId="33475"/>
    <cellStyle name="T_Thiet bi_1_KLCX 3" xfId="33476"/>
    <cellStyle name="T_Thiet bi_1_KLCX 3 2" xfId="33477"/>
    <cellStyle name="T_Thiet bi_1_KLCX 3 2 2" xfId="33478"/>
    <cellStyle name="T_Thiet bi_1_KLCX 3 2 3" xfId="33479"/>
    <cellStyle name="T_Thiet bi_1_KLCX 3 3" xfId="33480"/>
    <cellStyle name="T_Thiet bi_1_KLCX 3 4" xfId="33481"/>
    <cellStyle name="T_Thiet bi_1_KLCX 3 5" xfId="33482"/>
    <cellStyle name="T_Thiet bi_1_KLCX 4" xfId="33483"/>
    <cellStyle name="T_Thiet bi_1_KLCX 4 2" xfId="33484"/>
    <cellStyle name="T_Thiet bi_1_KLCX 4 2 2" xfId="33485"/>
    <cellStyle name="T_Thiet bi_1_KLCX 4 2 3" xfId="33486"/>
    <cellStyle name="T_Thiet bi_1_KLCX 4 3" xfId="33487"/>
    <cellStyle name="T_Thiet bi_1_KLCX 4 4" xfId="33488"/>
    <cellStyle name="T_Thiet bi_1_KLCX 4 5" xfId="33489"/>
    <cellStyle name="T_Thiet bi_1_KLCX 5" xfId="33490"/>
    <cellStyle name="T_Thiet bi_1_KLCX 5 2" xfId="33491"/>
    <cellStyle name="T_Thiet bi_1_KLCX 5 2 2" xfId="33492"/>
    <cellStyle name="T_Thiet bi_1_KLCX 5 2 3" xfId="33493"/>
    <cellStyle name="T_Thiet bi_1_KLCX 5 3" xfId="33494"/>
    <cellStyle name="T_Thiet bi_1_KLCX 5 4" xfId="33495"/>
    <cellStyle name="T_Thiet bi_1_KLCX 5 5" xfId="33496"/>
    <cellStyle name="T_Thiet bi_1_KLCX 6" xfId="33497"/>
    <cellStyle name="T_Thiet bi_1_KLCX 6 2" xfId="33498"/>
    <cellStyle name="T_Thiet bi_1_KLCX 6 2 2" xfId="33499"/>
    <cellStyle name="T_Thiet bi_1_KLCX 6 2 3" xfId="33500"/>
    <cellStyle name="T_Thiet bi_1_KLCX 6 3" xfId="33501"/>
    <cellStyle name="T_Thiet bi_1_KLCX 6 4" xfId="33502"/>
    <cellStyle name="T_Thiet bi_1_KLCX 6 5" xfId="33503"/>
    <cellStyle name="T_Thiet bi_1_KLCX 7" xfId="33504"/>
    <cellStyle name="T_Thiet bi_1_KLCX 7 2" xfId="33505"/>
    <cellStyle name="T_Thiet bi_1_KLCX 7 3" xfId="33506"/>
    <cellStyle name="T_Thiet bi_1_KLCX 7 4" xfId="33507"/>
    <cellStyle name="T_Thiet bi_1_KLCX 8" xfId="33508"/>
    <cellStyle name="T_Thiet bi_1_KLCX 8 2" xfId="33509"/>
    <cellStyle name="T_Thiet bi_1_KLCX 8 3" xfId="33510"/>
    <cellStyle name="T_Thiet bi_1_KLCX 8 4" xfId="33511"/>
    <cellStyle name="T_Thiet bi_1_KLCX 9" xfId="33512"/>
    <cellStyle name="T_Thiet bi_1_KLCX 9 2" xfId="33513"/>
    <cellStyle name="T_Thiet bi_1_PTVT CX" xfId="33514"/>
    <cellStyle name="T_Thiet bi_1_PTVT CX 10" xfId="33515"/>
    <cellStyle name="T_Thiet bi_1_PTVT CX 11" xfId="33516"/>
    <cellStyle name="T_Thiet bi_1_PTVT CX 2" xfId="33517"/>
    <cellStyle name="T_Thiet bi_1_PTVT CX 2 2" xfId="33518"/>
    <cellStyle name="T_Thiet bi_1_PTVT CX 2 2 2" xfId="33519"/>
    <cellStyle name="T_Thiet bi_1_PTVT CX 2 2 3" xfId="33520"/>
    <cellStyle name="T_Thiet bi_1_PTVT CX 2 3" xfId="33521"/>
    <cellStyle name="T_Thiet bi_1_PTVT CX 2 4" xfId="33522"/>
    <cellStyle name="T_Thiet bi_1_PTVT CX 2 5" xfId="33523"/>
    <cellStyle name="T_Thiet bi_1_PTVT CX 3" xfId="33524"/>
    <cellStyle name="T_Thiet bi_1_PTVT CX 3 2" xfId="33525"/>
    <cellStyle name="T_Thiet bi_1_PTVT CX 3 2 2" xfId="33526"/>
    <cellStyle name="T_Thiet bi_1_PTVT CX 3 2 3" xfId="33527"/>
    <cellStyle name="T_Thiet bi_1_PTVT CX 3 3" xfId="33528"/>
    <cellStyle name="T_Thiet bi_1_PTVT CX 3 4" xfId="33529"/>
    <cellStyle name="T_Thiet bi_1_PTVT CX 3 5" xfId="33530"/>
    <cellStyle name="T_Thiet bi_1_PTVT CX 4" xfId="33531"/>
    <cellStyle name="T_Thiet bi_1_PTVT CX 4 2" xfId="33532"/>
    <cellStyle name="T_Thiet bi_1_PTVT CX 4 2 2" xfId="33533"/>
    <cellStyle name="T_Thiet bi_1_PTVT CX 4 2 3" xfId="33534"/>
    <cellStyle name="T_Thiet bi_1_PTVT CX 4 3" xfId="33535"/>
    <cellStyle name="T_Thiet bi_1_PTVT CX 4 4" xfId="33536"/>
    <cellStyle name="T_Thiet bi_1_PTVT CX 4 5" xfId="33537"/>
    <cellStyle name="T_Thiet bi_1_PTVT CX 5" xfId="33538"/>
    <cellStyle name="T_Thiet bi_1_PTVT CX 5 2" xfId="33539"/>
    <cellStyle name="T_Thiet bi_1_PTVT CX 5 2 2" xfId="33540"/>
    <cellStyle name="T_Thiet bi_1_PTVT CX 5 2 3" xfId="33541"/>
    <cellStyle name="T_Thiet bi_1_PTVT CX 5 3" xfId="33542"/>
    <cellStyle name="T_Thiet bi_1_PTVT CX 5 4" xfId="33543"/>
    <cellStyle name="T_Thiet bi_1_PTVT CX 5 5" xfId="33544"/>
    <cellStyle name="T_Thiet bi_1_PTVT CX 6" xfId="33545"/>
    <cellStyle name="T_Thiet bi_1_PTVT CX 6 2" xfId="33546"/>
    <cellStyle name="T_Thiet bi_1_PTVT CX 6 2 2" xfId="33547"/>
    <cellStyle name="T_Thiet bi_1_PTVT CX 6 2 3" xfId="33548"/>
    <cellStyle name="T_Thiet bi_1_PTVT CX 6 3" xfId="33549"/>
    <cellStyle name="T_Thiet bi_1_PTVT CX 6 4" xfId="33550"/>
    <cellStyle name="T_Thiet bi_1_PTVT CX 6 5" xfId="33551"/>
    <cellStyle name="T_Thiet bi_1_PTVT CX 7" xfId="33552"/>
    <cellStyle name="T_Thiet bi_1_PTVT CX 7 2" xfId="33553"/>
    <cellStyle name="T_Thiet bi_1_PTVT CX 7 3" xfId="33554"/>
    <cellStyle name="T_Thiet bi_1_PTVT CX 7 4" xfId="33555"/>
    <cellStyle name="T_Thiet bi_1_PTVT CX 8" xfId="33556"/>
    <cellStyle name="T_Thiet bi_1_PTVT CX 8 2" xfId="33557"/>
    <cellStyle name="T_Thiet bi_1_PTVT CX 8 3" xfId="33558"/>
    <cellStyle name="T_Thiet bi_1_PTVT CX 8 4" xfId="33559"/>
    <cellStyle name="T_Thiet bi_1_PTVT CX 9" xfId="33560"/>
    <cellStyle name="T_Thiet bi_1_PTVT CX 9 2" xfId="33561"/>
    <cellStyle name="T_Thiet bi_1_thiet bi tao dan" xfId="33658"/>
    <cellStyle name="T_Thiet bi_1_thiet bi tao dan 10" xfId="33659"/>
    <cellStyle name="T_Thiet bi_1_thiet bi tao dan 11" xfId="33660"/>
    <cellStyle name="T_Thiet bi_1_thiet bi tao dan 2" xfId="33661"/>
    <cellStyle name="T_Thiet bi_1_thiet bi tao dan 2 2" xfId="33662"/>
    <cellStyle name="T_Thiet bi_1_thiet bi tao dan 2 2 2" xfId="33663"/>
    <cellStyle name="T_Thiet bi_1_thiet bi tao dan 2 2 3" xfId="33664"/>
    <cellStyle name="T_Thiet bi_1_thiet bi tao dan 2 3" xfId="33665"/>
    <cellStyle name="T_Thiet bi_1_thiet bi tao dan 2 4" xfId="33666"/>
    <cellStyle name="T_Thiet bi_1_thiet bi tao dan 2 5" xfId="33667"/>
    <cellStyle name="T_Thiet bi_1_thiet bi tao dan 3" xfId="33668"/>
    <cellStyle name="T_Thiet bi_1_thiet bi tao dan 3 2" xfId="33669"/>
    <cellStyle name="T_Thiet bi_1_thiet bi tao dan 3 2 2" xfId="33670"/>
    <cellStyle name="T_Thiet bi_1_thiet bi tao dan 3 2 3" xfId="33671"/>
    <cellStyle name="T_Thiet bi_1_thiet bi tao dan 3 3" xfId="33672"/>
    <cellStyle name="T_Thiet bi_1_thiet bi tao dan 3 4" xfId="33673"/>
    <cellStyle name="T_Thiet bi_1_thiet bi tao dan 3 5" xfId="33674"/>
    <cellStyle name="T_Thiet bi_1_thiet bi tao dan 4" xfId="33675"/>
    <cellStyle name="T_Thiet bi_1_thiet bi tao dan 4 2" xfId="33676"/>
    <cellStyle name="T_Thiet bi_1_thiet bi tao dan 4 2 2" xfId="33677"/>
    <cellStyle name="T_Thiet bi_1_thiet bi tao dan 4 2 3" xfId="33678"/>
    <cellStyle name="T_Thiet bi_1_thiet bi tao dan 4 3" xfId="33679"/>
    <cellStyle name="T_Thiet bi_1_thiet bi tao dan 4 4" xfId="33680"/>
    <cellStyle name="T_Thiet bi_1_thiet bi tao dan 4 5" xfId="33681"/>
    <cellStyle name="T_Thiet bi_1_thiet bi tao dan 5" xfId="33682"/>
    <cellStyle name="T_Thiet bi_1_thiet bi tao dan 5 2" xfId="33683"/>
    <cellStyle name="T_Thiet bi_1_thiet bi tao dan 5 2 2" xfId="33684"/>
    <cellStyle name="T_Thiet bi_1_thiet bi tao dan 5 2 3" xfId="33685"/>
    <cellStyle name="T_Thiet bi_1_thiet bi tao dan 5 3" xfId="33686"/>
    <cellStyle name="T_Thiet bi_1_thiet bi tao dan 5 4" xfId="33687"/>
    <cellStyle name="T_Thiet bi_1_thiet bi tao dan 5 5" xfId="33688"/>
    <cellStyle name="T_Thiet bi_1_thiet bi tao dan 6" xfId="33689"/>
    <cellStyle name="T_Thiet bi_1_thiet bi tao dan 6 2" xfId="33690"/>
    <cellStyle name="T_Thiet bi_1_thiet bi tao dan 6 2 2" xfId="33691"/>
    <cellStyle name="T_Thiet bi_1_thiet bi tao dan 6 2 3" xfId="33692"/>
    <cellStyle name="T_Thiet bi_1_thiet bi tao dan 6 3" xfId="33693"/>
    <cellStyle name="T_Thiet bi_1_thiet bi tao dan 6 4" xfId="33694"/>
    <cellStyle name="T_Thiet bi_1_thiet bi tao dan 6 5" xfId="33695"/>
    <cellStyle name="T_Thiet bi_1_thiet bi tao dan 7" xfId="33696"/>
    <cellStyle name="T_Thiet bi_1_thiet bi tao dan 7 2" xfId="33697"/>
    <cellStyle name="T_Thiet bi_1_thiet bi tao dan 7 3" xfId="33698"/>
    <cellStyle name="T_Thiet bi_1_thiet bi tao dan 7 4" xfId="33699"/>
    <cellStyle name="T_Thiet bi_1_thiet bi tao dan 8" xfId="33700"/>
    <cellStyle name="T_Thiet bi_1_thiet bi tao dan 8 2" xfId="33701"/>
    <cellStyle name="T_Thiet bi_1_thiet bi tao dan 8 3" xfId="33702"/>
    <cellStyle name="T_Thiet bi_1_thiet bi tao dan 8 4" xfId="33703"/>
    <cellStyle name="T_Thiet bi_1_thiet bi tao dan 9" xfId="33704"/>
    <cellStyle name="T_Thiet bi_1_thiet bi tao dan 9 2" xfId="33705"/>
    <cellStyle name="T_Thiet bi_1_TONG DU TOAN CV TAO DAN" xfId="33562"/>
    <cellStyle name="T_Thiet bi_1_TONG DU TOAN CV TAO DAN 10" xfId="33563"/>
    <cellStyle name="T_Thiet bi_1_TONG DU TOAN CV TAO DAN 11" xfId="33564"/>
    <cellStyle name="T_Thiet bi_1_TONG DU TOAN CV TAO DAN 2" xfId="33565"/>
    <cellStyle name="T_Thiet bi_1_TONG DU TOAN CV TAO DAN 2 2" xfId="33566"/>
    <cellStyle name="T_Thiet bi_1_TONG DU TOAN CV TAO DAN 2 2 2" xfId="33567"/>
    <cellStyle name="T_Thiet bi_1_TONG DU TOAN CV TAO DAN 2 2 3" xfId="33568"/>
    <cellStyle name="T_Thiet bi_1_TONG DU TOAN CV TAO DAN 2 3" xfId="33569"/>
    <cellStyle name="T_Thiet bi_1_TONG DU TOAN CV TAO DAN 2 4" xfId="33570"/>
    <cellStyle name="T_Thiet bi_1_TONG DU TOAN CV TAO DAN 2 5" xfId="33571"/>
    <cellStyle name="T_Thiet bi_1_TONG DU TOAN CV TAO DAN 3" xfId="33572"/>
    <cellStyle name="T_Thiet bi_1_TONG DU TOAN CV TAO DAN 3 2" xfId="33573"/>
    <cellStyle name="T_Thiet bi_1_TONG DU TOAN CV TAO DAN 3 2 2" xfId="33574"/>
    <cellStyle name="T_Thiet bi_1_TONG DU TOAN CV TAO DAN 3 2 3" xfId="33575"/>
    <cellStyle name="T_Thiet bi_1_TONG DU TOAN CV TAO DAN 3 3" xfId="33576"/>
    <cellStyle name="T_Thiet bi_1_TONG DU TOAN CV TAO DAN 3 4" xfId="33577"/>
    <cellStyle name="T_Thiet bi_1_TONG DU TOAN CV TAO DAN 3 5" xfId="33578"/>
    <cellStyle name="T_Thiet bi_1_TONG DU TOAN CV TAO DAN 4" xfId="33579"/>
    <cellStyle name="T_Thiet bi_1_TONG DU TOAN CV TAO DAN 4 2" xfId="33580"/>
    <cellStyle name="T_Thiet bi_1_TONG DU TOAN CV TAO DAN 4 2 2" xfId="33581"/>
    <cellStyle name="T_Thiet bi_1_TONG DU TOAN CV TAO DAN 4 2 3" xfId="33582"/>
    <cellStyle name="T_Thiet bi_1_TONG DU TOAN CV TAO DAN 4 3" xfId="33583"/>
    <cellStyle name="T_Thiet bi_1_TONG DU TOAN CV TAO DAN 4 4" xfId="33584"/>
    <cellStyle name="T_Thiet bi_1_TONG DU TOAN CV TAO DAN 4 5" xfId="33585"/>
    <cellStyle name="T_Thiet bi_1_TONG DU TOAN CV TAO DAN 5" xfId="33586"/>
    <cellStyle name="T_Thiet bi_1_TONG DU TOAN CV TAO DAN 5 2" xfId="33587"/>
    <cellStyle name="T_Thiet bi_1_TONG DU TOAN CV TAO DAN 5 2 2" xfId="33588"/>
    <cellStyle name="T_Thiet bi_1_TONG DU TOAN CV TAO DAN 5 2 3" xfId="33589"/>
    <cellStyle name="T_Thiet bi_1_TONG DU TOAN CV TAO DAN 5 3" xfId="33590"/>
    <cellStyle name="T_Thiet bi_1_TONG DU TOAN CV TAO DAN 5 4" xfId="33591"/>
    <cellStyle name="T_Thiet bi_1_TONG DU TOAN CV TAO DAN 5 5" xfId="33592"/>
    <cellStyle name="T_Thiet bi_1_TONG DU TOAN CV TAO DAN 6" xfId="33593"/>
    <cellStyle name="T_Thiet bi_1_TONG DU TOAN CV TAO DAN 6 2" xfId="33594"/>
    <cellStyle name="T_Thiet bi_1_TONG DU TOAN CV TAO DAN 6 2 2" xfId="33595"/>
    <cellStyle name="T_Thiet bi_1_TONG DU TOAN CV TAO DAN 6 2 3" xfId="33596"/>
    <cellStyle name="T_Thiet bi_1_TONG DU TOAN CV TAO DAN 6 3" xfId="33597"/>
    <cellStyle name="T_Thiet bi_1_TONG DU TOAN CV TAO DAN 6 4" xfId="33598"/>
    <cellStyle name="T_Thiet bi_1_TONG DU TOAN CV TAO DAN 6 5" xfId="33599"/>
    <cellStyle name="T_Thiet bi_1_TONG DU TOAN CV TAO DAN 7" xfId="33600"/>
    <cellStyle name="T_Thiet bi_1_TONG DU TOAN CV TAO DAN 7 2" xfId="33601"/>
    <cellStyle name="T_Thiet bi_1_TONG DU TOAN CV TAO DAN 7 3" xfId="33602"/>
    <cellStyle name="T_Thiet bi_1_TONG DU TOAN CV TAO DAN 7 4" xfId="33603"/>
    <cellStyle name="T_Thiet bi_1_TONG DU TOAN CV TAO DAN 8" xfId="33604"/>
    <cellStyle name="T_Thiet bi_1_TONG DU TOAN CV TAO DAN 8 2" xfId="33605"/>
    <cellStyle name="T_Thiet bi_1_TONG DU TOAN CV TAO DAN 8 3" xfId="33606"/>
    <cellStyle name="T_Thiet bi_1_TONG DU TOAN CV TAO DAN 8 4" xfId="33607"/>
    <cellStyle name="T_Thiet bi_1_TONG DU TOAN CV TAO DAN 9" xfId="33608"/>
    <cellStyle name="T_Thiet bi_1_TONG DU TOAN CV TAO DAN 9 2" xfId="33609"/>
    <cellStyle name="T_Thiet bi_1_TONG DU TOAN CV TAO DAN hoan chinh" xfId="33610"/>
    <cellStyle name="T_Thiet bi_1_TONG DU TOAN CV TAO DAN hoan chinh 10" xfId="33611"/>
    <cellStyle name="T_Thiet bi_1_TONG DU TOAN CV TAO DAN hoan chinh 11" xfId="33612"/>
    <cellStyle name="T_Thiet bi_1_TONG DU TOAN CV TAO DAN hoan chinh 2" xfId="33613"/>
    <cellStyle name="T_Thiet bi_1_TONG DU TOAN CV TAO DAN hoan chinh 2 2" xfId="33614"/>
    <cellStyle name="T_Thiet bi_1_TONG DU TOAN CV TAO DAN hoan chinh 2 2 2" xfId="33615"/>
    <cellStyle name="T_Thiet bi_1_TONG DU TOAN CV TAO DAN hoan chinh 2 2 3" xfId="33616"/>
    <cellStyle name="T_Thiet bi_1_TONG DU TOAN CV TAO DAN hoan chinh 2 3" xfId="33617"/>
    <cellStyle name="T_Thiet bi_1_TONG DU TOAN CV TAO DAN hoan chinh 2 4" xfId="33618"/>
    <cellStyle name="T_Thiet bi_1_TONG DU TOAN CV TAO DAN hoan chinh 2 5" xfId="33619"/>
    <cellStyle name="T_Thiet bi_1_TONG DU TOAN CV TAO DAN hoan chinh 3" xfId="33620"/>
    <cellStyle name="T_Thiet bi_1_TONG DU TOAN CV TAO DAN hoan chinh 3 2" xfId="33621"/>
    <cellStyle name="T_Thiet bi_1_TONG DU TOAN CV TAO DAN hoan chinh 3 2 2" xfId="33622"/>
    <cellStyle name="T_Thiet bi_1_TONG DU TOAN CV TAO DAN hoan chinh 3 2 3" xfId="33623"/>
    <cellStyle name="T_Thiet bi_1_TONG DU TOAN CV TAO DAN hoan chinh 3 3" xfId="33624"/>
    <cellStyle name="T_Thiet bi_1_TONG DU TOAN CV TAO DAN hoan chinh 3 4" xfId="33625"/>
    <cellStyle name="T_Thiet bi_1_TONG DU TOAN CV TAO DAN hoan chinh 3 5" xfId="33626"/>
    <cellStyle name="T_Thiet bi_1_TONG DU TOAN CV TAO DAN hoan chinh 4" xfId="33627"/>
    <cellStyle name="T_Thiet bi_1_TONG DU TOAN CV TAO DAN hoan chinh 4 2" xfId="33628"/>
    <cellStyle name="T_Thiet bi_1_TONG DU TOAN CV TAO DAN hoan chinh 4 2 2" xfId="33629"/>
    <cellStyle name="T_Thiet bi_1_TONG DU TOAN CV TAO DAN hoan chinh 4 2 3" xfId="33630"/>
    <cellStyle name="T_Thiet bi_1_TONG DU TOAN CV TAO DAN hoan chinh 4 3" xfId="33631"/>
    <cellStyle name="T_Thiet bi_1_TONG DU TOAN CV TAO DAN hoan chinh 4 4" xfId="33632"/>
    <cellStyle name="T_Thiet bi_1_TONG DU TOAN CV TAO DAN hoan chinh 4 5" xfId="33633"/>
    <cellStyle name="T_Thiet bi_1_TONG DU TOAN CV TAO DAN hoan chinh 5" xfId="33634"/>
    <cellStyle name="T_Thiet bi_1_TONG DU TOAN CV TAO DAN hoan chinh 5 2" xfId="33635"/>
    <cellStyle name="T_Thiet bi_1_TONG DU TOAN CV TAO DAN hoan chinh 5 2 2" xfId="33636"/>
    <cellStyle name="T_Thiet bi_1_TONG DU TOAN CV TAO DAN hoan chinh 5 2 3" xfId="33637"/>
    <cellStyle name="T_Thiet bi_1_TONG DU TOAN CV TAO DAN hoan chinh 5 3" xfId="33638"/>
    <cellStyle name="T_Thiet bi_1_TONG DU TOAN CV TAO DAN hoan chinh 5 4" xfId="33639"/>
    <cellStyle name="T_Thiet bi_1_TONG DU TOAN CV TAO DAN hoan chinh 5 5" xfId="33640"/>
    <cellStyle name="T_Thiet bi_1_TONG DU TOAN CV TAO DAN hoan chinh 6" xfId="33641"/>
    <cellStyle name="T_Thiet bi_1_TONG DU TOAN CV TAO DAN hoan chinh 6 2" xfId="33642"/>
    <cellStyle name="T_Thiet bi_1_TONG DU TOAN CV TAO DAN hoan chinh 6 2 2" xfId="33643"/>
    <cellStyle name="T_Thiet bi_1_TONG DU TOAN CV TAO DAN hoan chinh 6 2 3" xfId="33644"/>
    <cellStyle name="T_Thiet bi_1_TONG DU TOAN CV TAO DAN hoan chinh 6 3" xfId="33645"/>
    <cellStyle name="T_Thiet bi_1_TONG DU TOAN CV TAO DAN hoan chinh 6 4" xfId="33646"/>
    <cellStyle name="T_Thiet bi_1_TONG DU TOAN CV TAO DAN hoan chinh 6 5" xfId="33647"/>
    <cellStyle name="T_Thiet bi_1_TONG DU TOAN CV TAO DAN hoan chinh 7" xfId="33648"/>
    <cellStyle name="T_Thiet bi_1_TONG DU TOAN CV TAO DAN hoan chinh 7 2" xfId="33649"/>
    <cellStyle name="T_Thiet bi_1_TONG DU TOAN CV TAO DAN hoan chinh 7 3" xfId="33650"/>
    <cellStyle name="T_Thiet bi_1_TONG DU TOAN CV TAO DAN hoan chinh 7 4" xfId="33651"/>
    <cellStyle name="T_Thiet bi_1_TONG DU TOAN CV TAO DAN hoan chinh 8" xfId="33652"/>
    <cellStyle name="T_Thiet bi_1_TONG DU TOAN CV TAO DAN hoan chinh 8 2" xfId="33653"/>
    <cellStyle name="T_Thiet bi_1_TONG DU TOAN CV TAO DAN hoan chinh 8 3" xfId="33654"/>
    <cellStyle name="T_Thiet bi_1_TONG DU TOAN CV TAO DAN hoan chinh 8 4" xfId="33655"/>
    <cellStyle name="T_Thiet bi_1_TONG DU TOAN CV TAO DAN hoan chinh 9" xfId="33656"/>
    <cellStyle name="T_Thiet bi_1_TONG DU TOAN CV TAO DAN hoan chinh 9 2" xfId="33657"/>
    <cellStyle name="T_THIET BI_BIA" xfId="33706"/>
    <cellStyle name="T_THIET BI_BIA 10" xfId="33707"/>
    <cellStyle name="T_THIET BI_BIA 11" xfId="33708"/>
    <cellStyle name="T_THIET BI_BIA 2" xfId="33709"/>
    <cellStyle name="T_THIET BI_BIA 2 2" xfId="33710"/>
    <cellStyle name="T_THIET BI_BIA 2 2 2" xfId="33711"/>
    <cellStyle name="T_THIET BI_BIA 2 2 3" xfId="33712"/>
    <cellStyle name="T_THIET BI_BIA 2 3" xfId="33713"/>
    <cellStyle name="T_THIET BI_BIA 2 4" xfId="33714"/>
    <cellStyle name="T_THIET BI_BIA 2 5" xfId="33715"/>
    <cellStyle name="T_THIET BI_BIA 3" xfId="33716"/>
    <cellStyle name="T_THIET BI_BIA 3 2" xfId="33717"/>
    <cellStyle name="T_THIET BI_BIA 3 2 2" xfId="33718"/>
    <cellStyle name="T_THIET BI_BIA 3 2 3" xfId="33719"/>
    <cellStyle name="T_THIET BI_BIA 3 3" xfId="33720"/>
    <cellStyle name="T_THIET BI_BIA 3 4" xfId="33721"/>
    <cellStyle name="T_THIET BI_BIA 3 5" xfId="33722"/>
    <cellStyle name="T_THIET BI_BIA 4" xfId="33723"/>
    <cellStyle name="T_THIET BI_BIA 4 2" xfId="33724"/>
    <cellStyle name="T_THIET BI_BIA 4 2 2" xfId="33725"/>
    <cellStyle name="T_THIET BI_BIA 4 2 3" xfId="33726"/>
    <cellStyle name="T_THIET BI_BIA 4 3" xfId="33727"/>
    <cellStyle name="T_THIET BI_BIA 4 4" xfId="33728"/>
    <cellStyle name="T_THIET BI_BIA 4 5" xfId="33729"/>
    <cellStyle name="T_THIET BI_BIA 5" xfId="33730"/>
    <cellStyle name="T_THIET BI_BIA 5 2" xfId="33731"/>
    <cellStyle name="T_THIET BI_BIA 5 2 2" xfId="33732"/>
    <cellStyle name="T_THIET BI_BIA 5 2 3" xfId="33733"/>
    <cellStyle name="T_THIET BI_BIA 5 3" xfId="33734"/>
    <cellStyle name="T_THIET BI_BIA 5 4" xfId="33735"/>
    <cellStyle name="T_THIET BI_BIA 5 5" xfId="33736"/>
    <cellStyle name="T_THIET BI_BIA 6" xfId="33737"/>
    <cellStyle name="T_THIET BI_BIA 6 2" xfId="33738"/>
    <cellStyle name="T_THIET BI_BIA 6 2 2" xfId="33739"/>
    <cellStyle name="T_THIET BI_BIA 6 2 3" xfId="33740"/>
    <cellStyle name="T_THIET BI_BIA 6 3" xfId="33741"/>
    <cellStyle name="T_THIET BI_BIA 6 4" xfId="33742"/>
    <cellStyle name="T_THIET BI_BIA 6 5" xfId="33743"/>
    <cellStyle name="T_THIET BI_BIA 7" xfId="33744"/>
    <cellStyle name="T_THIET BI_BIA 7 2" xfId="33745"/>
    <cellStyle name="T_THIET BI_BIA 7 3" xfId="33746"/>
    <cellStyle name="T_THIET BI_BIA 7 4" xfId="33747"/>
    <cellStyle name="T_THIET BI_BIA 8" xfId="33748"/>
    <cellStyle name="T_THIET BI_BIA 8 2" xfId="33749"/>
    <cellStyle name="T_THIET BI_BIA 8 3" xfId="33750"/>
    <cellStyle name="T_THIET BI_BIA 8 4" xfId="33751"/>
    <cellStyle name="T_THIET BI_BIA 9" xfId="33752"/>
    <cellStyle name="T_THIET BI_BIA 9 2" xfId="33753"/>
    <cellStyle name="T_Thiet bi_nen san nha 8e,8f" xfId="33754"/>
    <cellStyle name="T_Thiet bi_nen san nha 8e,8f 10" xfId="33755"/>
    <cellStyle name="T_Thiet bi_nen san nha 8e,8f 10 2" xfId="33756"/>
    <cellStyle name="T_Thiet bi_nen san nha 8e,8f 10 3" xfId="33757"/>
    <cellStyle name="T_Thiet bi_nen san nha 8e,8f 10 4" xfId="33758"/>
    <cellStyle name="T_Thiet bi_nen san nha 8e,8f 11" xfId="33759"/>
    <cellStyle name="T_Thiet bi_nen san nha 8e,8f 11 2" xfId="33760"/>
    <cellStyle name="T_Thiet bi_nen san nha 8e,8f 11 3" xfId="33761"/>
    <cellStyle name="T_Thiet bi_nen san nha 8e,8f 11 4" xfId="33762"/>
    <cellStyle name="T_Thiet bi_nen san nha 8e,8f 12" xfId="33763"/>
    <cellStyle name="T_Thiet bi_nen san nha 8e,8f 12 2" xfId="33764"/>
    <cellStyle name="T_Thiet bi_nen san nha 8e,8f 13" xfId="33765"/>
    <cellStyle name="T_Thiet bi_nen san nha 8e,8f 14" xfId="33766"/>
    <cellStyle name="T_Thiet bi_nen san nha 8e,8f 2" xfId="33767"/>
    <cellStyle name="T_Thiet bi_nen san nha 8e,8f 2 10" xfId="33768"/>
    <cellStyle name="T_Thiet bi_nen san nha 8e,8f 2 11" xfId="33769"/>
    <cellStyle name="T_Thiet bi_nen san nha 8e,8f 2 2" xfId="33770"/>
    <cellStyle name="T_Thiet bi_nen san nha 8e,8f 2 2 2" xfId="33771"/>
    <cellStyle name="T_Thiet bi_nen san nha 8e,8f 2 2 2 2" xfId="33772"/>
    <cellStyle name="T_Thiet bi_nen san nha 8e,8f 2 2 2 3" xfId="33773"/>
    <cellStyle name="T_Thiet bi_nen san nha 8e,8f 2 2 3" xfId="33774"/>
    <cellStyle name="T_Thiet bi_nen san nha 8e,8f 2 2 4" xfId="33775"/>
    <cellStyle name="T_Thiet bi_nen san nha 8e,8f 2 2 5" xfId="33776"/>
    <cellStyle name="T_Thiet bi_nen san nha 8e,8f 2 3" xfId="33777"/>
    <cellStyle name="T_Thiet bi_nen san nha 8e,8f 2 3 2" xfId="33778"/>
    <cellStyle name="T_Thiet bi_nen san nha 8e,8f 2 3 2 2" xfId="33779"/>
    <cellStyle name="T_Thiet bi_nen san nha 8e,8f 2 3 2 3" xfId="33780"/>
    <cellStyle name="T_Thiet bi_nen san nha 8e,8f 2 3 3" xfId="33781"/>
    <cellStyle name="T_Thiet bi_nen san nha 8e,8f 2 3 4" xfId="33782"/>
    <cellStyle name="T_Thiet bi_nen san nha 8e,8f 2 3 5" xfId="33783"/>
    <cellStyle name="T_Thiet bi_nen san nha 8e,8f 2 4" xfId="33784"/>
    <cellStyle name="T_Thiet bi_nen san nha 8e,8f 2 4 2" xfId="33785"/>
    <cellStyle name="T_Thiet bi_nen san nha 8e,8f 2 4 2 2" xfId="33786"/>
    <cellStyle name="T_Thiet bi_nen san nha 8e,8f 2 4 2 3" xfId="33787"/>
    <cellStyle name="T_Thiet bi_nen san nha 8e,8f 2 4 3" xfId="33788"/>
    <cellStyle name="T_Thiet bi_nen san nha 8e,8f 2 4 4" xfId="33789"/>
    <cellStyle name="T_Thiet bi_nen san nha 8e,8f 2 4 5" xfId="33790"/>
    <cellStyle name="T_Thiet bi_nen san nha 8e,8f 2 5" xfId="33791"/>
    <cellStyle name="T_Thiet bi_nen san nha 8e,8f 2 5 2" xfId="33792"/>
    <cellStyle name="T_Thiet bi_nen san nha 8e,8f 2 5 2 2" xfId="33793"/>
    <cellStyle name="T_Thiet bi_nen san nha 8e,8f 2 5 2 3" xfId="33794"/>
    <cellStyle name="T_Thiet bi_nen san nha 8e,8f 2 5 3" xfId="33795"/>
    <cellStyle name="T_Thiet bi_nen san nha 8e,8f 2 5 4" xfId="33796"/>
    <cellStyle name="T_Thiet bi_nen san nha 8e,8f 2 5 5" xfId="33797"/>
    <cellStyle name="T_Thiet bi_nen san nha 8e,8f 2 6" xfId="33798"/>
    <cellStyle name="T_Thiet bi_nen san nha 8e,8f 2 6 2" xfId="33799"/>
    <cellStyle name="T_Thiet bi_nen san nha 8e,8f 2 6 2 2" xfId="33800"/>
    <cellStyle name="T_Thiet bi_nen san nha 8e,8f 2 6 2 3" xfId="33801"/>
    <cellStyle name="T_Thiet bi_nen san nha 8e,8f 2 6 3" xfId="33802"/>
    <cellStyle name="T_Thiet bi_nen san nha 8e,8f 2 6 4" xfId="33803"/>
    <cellStyle name="T_Thiet bi_nen san nha 8e,8f 2 6 5" xfId="33804"/>
    <cellStyle name="T_Thiet bi_nen san nha 8e,8f 2 7" xfId="33805"/>
    <cellStyle name="T_Thiet bi_nen san nha 8e,8f 2 7 2" xfId="33806"/>
    <cellStyle name="T_Thiet bi_nen san nha 8e,8f 2 7 3" xfId="33807"/>
    <cellStyle name="T_Thiet bi_nen san nha 8e,8f 2 7 4" xfId="33808"/>
    <cellStyle name="T_Thiet bi_nen san nha 8e,8f 2 8" xfId="33809"/>
    <cellStyle name="T_Thiet bi_nen san nha 8e,8f 2 8 2" xfId="33810"/>
    <cellStyle name="T_Thiet bi_nen san nha 8e,8f 2 8 3" xfId="33811"/>
    <cellStyle name="T_Thiet bi_nen san nha 8e,8f 2 8 4" xfId="33812"/>
    <cellStyle name="T_Thiet bi_nen san nha 8e,8f 2 9" xfId="33813"/>
    <cellStyle name="T_Thiet bi_nen san nha 8e,8f 2 9 2" xfId="33814"/>
    <cellStyle name="T_Thiet bi_nen san nha 8e,8f 3" xfId="33815"/>
    <cellStyle name="T_Thiet bi_nen san nha 8e,8f 3 10" xfId="33816"/>
    <cellStyle name="T_Thiet bi_nen san nha 8e,8f 3 11" xfId="33817"/>
    <cellStyle name="T_Thiet bi_nen san nha 8e,8f 3 2" xfId="33818"/>
    <cellStyle name="T_Thiet bi_nen san nha 8e,8f 3 2 2" xfId="33819"/>
    <cellStyle name="T_Thiet bi_nen san nha 8e,8f 3 2 2 2" xfId="33820"/>
    <cellStyle name="T_Thiet bi_nen san nha 8e,8f 3 2 2 3" xfId="33821"/>
    <cellStyle name="T_Thiet bi_nen san nha 8e,8f 3 2 3" xfId="33822"/>
    <cellStyle name="T_Thiet bi_nen san nha 8e,8f 3 2 4" xfId="33823"/>
    <cellStyle name="T_Thiet bi_nen san nha 8e,8f 3 2 5" xfId="33824"/>
    <cellStyle name="T_Thiet bi_nen san nha 8e,8f 3 3" xfId="33825"/>
    <cellStyle name="T_Thiet bi_nen san nha 8e,8f 3 3 2" xfId="33826"/>
    <cellStyle name="T_Thiet bi_nen san nha 8e,8f 3 3 2 2" xfId="33827"/>
    <cellStyle name="T_Thiet bi_nen san nha 8e,8f 3 3 2 3" xfId="33828"/>
    <cellStyle name="T_Thiet bi_nen san nha 8e,8f 3 3 3" xfId="33829"/>
    <cellStyle name="T_Thiet bi_nen san nha 8e,8f 3 3 4" xfId="33830"/>
    <cellStyle name="T_Thiet bi_nen san nha 8e,8f 3 3 5" xfId="33831"/>
    <cellStyle name="T_Thiet bi_nen san nha 8e,8f 3 4" xfId="33832"/>
    <cellStyle name="T_Thiet bi_nen san nha 8e,8f 3 4 2" xfId="33833"/>
    <cellStyle name="T_Thiet bi_nen san nha 8e,8f 3 4 2 2" xfId="33834"/>
    <cellStyle name="T_Thiet bi_nen san nha 8e,8f 3 4 2 3" xfId="33835"/>
    <cellStyle name="T_Thiet bi_nen san nha 8e,8f 3 4 3" xfId="33836"/>
    <cellStyle name="T_Thiet bi_nen san nha 8e,8f 3 4 4" xfId="33837"/>
    <cellStyle name="T_Thiet bi_nen san nha 8e,8f 3 4 5" xfId="33838"/>
    <cellStyle name="T_Thiet bi_nen san nha 8e,8f 3 5" xfId="33839"/>
    <cellStyle name="T_Thiet bi_nen san nha 8e,8f 3 5 2" xfId="33840"/>
    <cellStyle name="T_Thiet bi_nen san nha 8e,8f 3 5 2 2" xfId="33841"/>
    <cellStyle name="T_Thiet bi_nen san nha 8e,8f 3 5 2 3" xfId="33842"/>
    <cellStyle name="T_Thiet bi_nen san nha 8e,8f 3 5 3" xfId="33843"/>
    <cellStyle name="T_Thiet bi_nen san nha 8e,8f 3 5 4" xfId="33844"/>
    <cellStyle name="T_Thiet bi_nen san nha 8e,8f 3 5 5" xfId="33845"/>
    <cellStyle name="T_Thiet bi_nen san nha 8e,8f 3 6" xfId="33846"/>
    <cellStyle name="T_Thiet bi_nen san nha 8e,8f 3 6 2" xfId="33847"/>
    <cellStyle name="T_Thiet bi_nen san nha 8e,8f 3 6 2 2" xfId="33848"/>
    <cellStyle name="T_Thiet bi_nen san nha 8e,8f 3 6 2 3" xfId="33849"/>
    <cellStyle name="T_Thiet bi_nen san nha 8e,8f 3 6 3" xfId="33850"/>
    <cellStyle name="T_Thiet bi_nen san nha 8e,8f 3 6 4" xfId="33851"/>
    <cellStyle name="T_Thiet bi_nen san nha 8e,8f 3 6 5" xfId="33852"/>
    <cellStyle name="T_Thiet bi_nen san nha 8e,8f 3 7" xfId="33853"/>
    <cellStyle name="T_Thiet bi_nen san nha 8e,8f 3 7 2" xfId="33854"/>
    <cellStyle name="T_Thiet bi_nen san nha 8e,8f 3 7 3" xfId="33855"/>
    <cellStyle name="T_Thiet bi_nen san nha 8e,8f 3 7 4" xfId="33856"/>
    <cellStyle name="T_Thiet bi_nen san nha 8e,8f 3 8" xfId="33857"/>
    <cellStyle name="T_Thiet bi_nen san nha 8e,8f 3 8 2" xfId="33858"/>
    <cellStyle name="T_Thiet bi_nen san nha 8e,8f 3 8 3" xfId="33859"/>
    <cellStyle name="T_Thiet bi_nen san nha 8e,8f 3 8 4" xfId="33860"/>
    <cellStyle name="T_Thiet bi_nen san nha 8e,8f 3 9" xfId="33861"/>
    <cellStyle name="T_Thiet bi_nen san nha 8e,8f 3 9 2" xfId="33862"/>
    <cellStyle name="T_Thiet bi_nen san nha 8e,8f 4" xfId="33863"/>
    <cellStyle name="T_Thiet bi_nen san nha 8e,8f 4 10" xfId="33864"/>
    <cellStyle name="T_Thiet bi_nen san nha 8e,8f 4 11" xfId="33865"/>
    <cellStyle name="T_Thiet bi_nen san nha 8e,8f 4 2" xfId="33866"/>
    <cellStyle name="T_Thiet bi_nen san nha 8e,8f 4 2 2" xfId="33867"/>
    <cellStyle name="T_Thiet bi_nen san nha 8e,8f 4 2 2 2" xfId="33868"/>
    <cellStyle name="T_Thiet bi_nen san nha 8e,8f 4 2 2 3" xfId="33869"/>
    <cellStyle name="T_Thiet bi_nen san nha 8e,8f 4 2 3" xfId="33870"/>
    <cellStyle name="T_Thiet bi_nen san nha 8e,8f 4 2 4" xfId="33871"/>
    <cellStyle name="T_Thiet bi_nen san nha 8e,8f 4 2 5" xfId="33872"/>
    <cellStyle name="T_Thiet bi_nen san nha 8e,8f 4 3" xfId="33873"/>
    <cellStyle name="T_Thiet bi_nen san nha 8e,8f 4 3 2" xfId="33874"/>
    <cellStyle name="T_Thiet bi_nen san nha 8e,8f 4 3 2 2" xfId="33875"/>
    <cellStyle name="T_Thiet bi_nen san nha 8e,8f 4 3 2 3" xfId="33876"/>
    <cellStyle name="T_Thiet bi_nen san nha 8e,8f 4 3 3" xfId="33877"/>
    <cellStyle name="T_Thiet bi_nen san nha 8e,8f 4 3 4" xfId="33878"/>
    <cellStyle name="T_Thiet bi_nen san nha 8e,8f 4 3 5" xfId="33879"/>
    <cellStyle name="T_Thiet bi_nen san nha 8e,8f 4 4" xfId="33880"/>
    <cellStyle name="T_Thiet bi_nen san nha 8e,8f 4 4 2" xfId="33881"/>
    <cellStyle name="T_Thiet bi_nen san nha 8e,8f 4 4 2 2" xfId="33882"/>
    <cellStyle name="T_Thiet bi_nen san nha 8e,8f 4 4 2 3" xfId="33883"/>
    <cellStyle name="T_Thiet bi_nen san nha 8e,8f 4 4 3" xfId="33884"/>
    <cellStyle name="T_Thiet bi_nen san nha 8e,8f 4 4 4" xfId="33885"/>
    <cellStyle name="T_Thiet bi_nen san nha 8e,8f 4 4 5" xfId="33886"/>
    <cellStyle name="T_Thiet bi_nen san nha 8e,8f 4 5" xfId="33887"/>
    <cellStyle name="T_Thiet bi_nen san nha 8e,8f 4 5 2" xfId="33888"/>
    <cellStyle name="T_Thiet bi_nen san nha 8e,8f 4 5 2 2" xfId="33889"/>
    <cellStyle name="T_Thiet bi_nen san nha 8e,8f 4 5 2 3" xfId="33890"/>
    <cellStyle name="T_Thiet bi_nen san nha 8e,8f 4 5 3" xfId="33891"/>
    <cellStyle name="T_Thiet bi_nen san nha 8e,8f 4 5 4" xfId="33892"/>
    <cellStyle name="T_Thiet bi_nen san nha 8e,8f 4 5 5" xfId="33893"/>
    <cellStyle name="T_Thiet bi_nen san nha 8e,8f 4 6" xfId="33894"/>
    <cellStyle name="T_Thiet bi_nen san nha 8e,8f 4 6 2" xfId="33895"/>
    <cellStyle name="T_Thiet bi_nen san nha 8e,8f 4 6 2 2" xfId="33896"/>
    <cellStyle name="T_Thiet bi_nen san nha 8e,8f 4 6 2 3" xfId="33897"/>
    <cellStyle name="T_Thiet bi_nen san nha 8e,8f 4 6 3" xfId="33898"/>
    <cellStyle name="T_Thiet bi_nen san nha 8e,8f 4 6 4" xfId="33899"/>
    <cellStyle name="T_Thiet bi_nen san nha 8e,8f 4 6 5" xfId="33900"/>
    <cellStyle name="T_Thiet bi_nen san nha 8e,8f 4 7" xfId="33901"/>
    <cellStyle name="T_Thiet bi_nen san nha 8e,8f 4 7 2" xfId="33902"/>
    <cellStyle name="T_Thiet bi_nen san nha 8e,8f 4 7 3" xfId="33903"/>
    <cellStyle name="T_Thiet bi_nen san nha 8e,8f 4 7 4" xfId="33904"/>
    <cellStyle name="T_Thiet bi_nen san nha 8e,8f 4 8" xfId="33905"/>
    <cellStyle name="T_Thiet bi_nen san nha 8e,8f 4 8 2" xfId="33906"/>
    <cellStyle name="T_Thiet bi_nen san nha 8e,8f 4 8 3" xfId="33907"/>
    <cellStyle name="T_Thiet bi_nen san nha 8e,8f 4 8 4" xfId="33908"/>
    <cellStyle name="T_Thiet bi_nen san nha 8e,8f 4 9" xfId="33909"/>
    <cellStyle name="T_Thiet bi_nen san nha 8e,8f 4 9 2" xfId="33910"/>
    <cellStyle name="T_Thiet bi_nen san nha 8e,8f 5" xfId="33911"/>
    <cellStyle name="T_Thiet bi_nen san nha 8e,8f 5 2" xfId="33912"/>
    <cellStyle name="T_Thiet bi_nen san nha 8e,8f 5 2 2" xfId="33913"/>
    <cellStyle name="T_Thiet bi_nen san nha 8e,8f 5 2 3" xfId="33914"/>
    <cellStyle name="T_Thiet bi_nen san nha 8e,8f 5 3" xfId="33915"/>
    <cellStyle name="T_Thiet bi_nen san nha 8e,8f 5 4" xfId="33916"/>
    <cellStyle name="T_Thiet bi_nen san nha 8e,8f 5 5" xfId="33917"/>
    <cellStyle name="T_Thiet bi_nen san nha 8e,8f 6" xfId="33918"/>
    <cellStyle name="T_Thiet bi_nen san nha 8e,8f 6 2" xfId="33919"/>
    <cellStyle name="T_Thiet bi_nen san nha 8e,8f 6 2 2" xfId="33920"/>
    <cellStyle name="T_Thiet bi_nen san nha 8e,8f 6 2 3" xfId="33921"/>
    <cellStyle name="T_Thiet bi_nen san nha 8e,8f 6 3" xfId="33922"/>
    <cellStyle name="T_Thiet bi_nen san nha 8e,8f 6 4" xfId="33923"/>
    <cellStyle name="T_Thiet bi_nen san nha 8e,8f 6 5" xfId="33924"/>
    <cellStyle name="T_Thiet bi_nen san nha 8e,8f 7" xfId="33925"/>
    <cellStyle name="T_Thiet bi_nen san nha 8e,8f 7 2" xfId="33926"/>
    <cellStyle name="T_Thiet bi_nen san nha 8e,8f 7 2 2" xfId="33927"/>
    <cellStyle name="T_Thiet bi_nen san nha 8e,8f 7 2 3" xfId="33928"/>
    <cellStyle name="T_Thiet bi_nen san nha 8e,8f 7 3" xfId="33929"/>
    <cellStyle name="T_Thiet bi_nen san nha 8e,8f 7 4" xfId="33930"/>
    <cellStyle name="T_Thiet bi_nen san nha 8e,8f 7 5" xfId="33931"/>
    <cellStyle name="T_Thiet bi_nen san nha 8e,8f 8" xfId="33932"/>
    <cellStyle name="T_Thiet bi_nen san nha 8e,8f 8 2" xfId="33933"/>
    <cellStyle name="T_Thiet bi_nen san nha 8e,8f 8 2 2" xfId="33934"/>
    <cellStyle name="T_Thiet bi_nen san nha 8e,8f 8 2 3" xfId="33935"/>
    <cellStyle name="T_Thiet bi_nen san nha 8e,8f 8 3" xfId="33936"/>
    <cellStyle name="T_Thiet bi_nen san nha 8e,8f 8 4" xfId="33937"/>
    <cellStyle name="T_Thiet bi_nen san nha 8e,8f 8 5" xfId="33938"/>
    <cellStyle name="T_Thiet bi_nen san nha 8e,8f 9" xfId="33939"/>
    <cellStyle name="T_Thiet bi_nen san nha 8e,8f 9 2" xfId="33940"/>
    <cellStyle name="T_Thiet bi_nen san nha 8e,8f 9 2 2" xfId="33941"/>
    <cellStyle name="T_Thiet bi_nen san nha 8e,8f 9 2 3" xfId="33942"/>
    <cellStyle name="T_Thiet bi_nen san nha 8e,8f 9 3" xfId="33943"/>
    <cellStyle name="T_Thiet bi_nen san nha 8e,8f 9 4" xfId="33944"/>
    <cellStyle name="T_Thiet bi_nen san nha 8e,8f 9 5" xfId="33945"/>
    <cellStyle name="T_Thiet bi_nen san nha 8e,8f_CAY XANH" xfId="33946"/>
    <cellStyle name="T_Thiet bi_nen san nha 8e,8f_CAY XANH 10" xfId="33947"/>
    <cellStyle name="T_Thiet bi_nen san nha 8e,8f_CAY XANH 11" xfId="33948"/>
    <cellStyle name="T_Thiet bi_nen san nha 8e,8f_CAY XANH 2" xfId="33949"/>
    <cellStyle name="T_Thiet bi_nen san nha 8e,8f_CAY XANH 2 2" xfId="33950"/>
    <cellStyle name="T_Thiet bi_nen san nha 8e,8f_CAY XANH 2 2 2" xfId="33951"/>
    <cellStyle name="T_Thiet bi_nen san nha 8e,8f_CAY XANH 2 2 3" xfId="33952"/>
    <cellStyle name="T_Thiet bi_nen san nha 8e,8f_CAY XANH 2 3" xfId="33953"/>
    <cellStyle name="T_Thiet bi_nen san nha 8e,8f_CAY XANH 2 4" xfId="33954"/>
    <cellStyle name="T_Thiet bi_nen san nha 8e,8f_CAY XANH 2 5" xfId="33955"/>
    <cellStyle name="T_Thiet bi_nen san nha 8e,8f_CAY XANH 3" xfId="33956"/>
    <cellStyle name="T_Thiet bi_nen san nha 8e,8f_CAY XANH 3 2" xfId="33957"/>
    <cellStyle name="T_Thiet bi_nen san nha 8e,8f_CAY XANH 3 2 2" xfId="33958"/>
    <cellStyle name="T_Thiet bi_nen san nha 8e,8f_CAY XANH 3 2 3" xfId="33959"/>
    <cellStyle name="T_Thiet bi_nen san nha 8e,8f_CAY XANH 3 3" xfId="33960"/>
    <cellStyle name="T_Thiet bi_nen san nha 8e,8f_CAY XANH 3 4" xfId="33961"/>
    <cellStyle name="T_Thiet bi_nen san nha 8e,8f_CAY XANH 3 5" xfId="33962"/>
    <cellStyle name="T_Thiet bi_nen san nha 8e,8f_CAY XANH 4" xfId="33963"/>
    <cellStyle name="T_Thiet bi_nen san nha 8e,8f_CAY XANH 4 2" xfId="33964"/>
    <cellStyle name="T_Thiet bi_nen san nha 8e,8f_CAY XANH 4 2 2" xfId="33965"/>
    <cellStyle name="T_Thiet bi_nen san nha 8e,8f_CAY XANH 4 2 3" xfId="33966"/>
    <cellStyle name="T_Thiet bi_nen san nha 8e,8f_CAY XANH 4 3" xfId="33967"/>
    <cellStyle name="T_Thiet bi_nen san nha 8e,8f_CAY XANH 4 4" xfId="33968"/>
    <cellStyle name="T_Thiet bi_nen san nha 8e,8f_CAY XANH 4 5" xfId="33969"/>
    <cellStyle name="T_Thiet bi_nen san nha 8e,8f_CAY XANH 5" xfId="33970"/>
    <cellStyle name="T_Thiet bi_nen san nha 8e,8f_CAY XANH 5 2" xfId="33971"/>
    <cellStyle name="T_Thiet bi_nen san nha 8e,8f_CAY XANH 5 2 2" xfId="33972"/>
    <cellStyle name="T_Thiet bi_nen san nha 8e,8f_CAY XANH 5 2 3" xfId="33973"/>
    <cellStyle name="T_Thiet bi_nen san nha 8e,8f_CAY XANH 5 3" xfId="33974"/>
    <cellStyle name="T_Thiet bi_nen san nha 8e,8f_CAY XANH 5 4" xfId="33975"/>
    <cellStyle name="T_Thiet bi_nen san nha 8e,8f_CAY XANH 5 5" xfId="33976"/>
    <cellStyle name="T_Thiet bi_nen san nha 8e,8f_CAY XANH 6" xfId="33977"/>
    <cellStyle name="T_Thiet bi_nen san nha 8e,8f_CAY XANH 6 2" xfId="33978"/>
    <cellStyle name="T_Thiet bi_nen san nha 8e,8f_CAY XANH 6 2 2" xfId="33979"/>
    <cellStyle name="T_Thiet bi_nen san nha 8e,8f_CAY XANH 6 2 3" xfId="33980"/>
    <cellStyle name="T_Thiet bi_nen san nha 8e,8f_CAY XANH 6 3" xfId="33981"/>
    <cellStyle name="T_Thiet bi_nen san nha 8e,8f_CAY XANH 6 4" xfId="33982"/>
    <cellStyle name="T_Thiet bi_nen san nha 8e,8f_CAY XANH 6 5" xfId="33983"/>
    <cellStyle name="T_Thiet bi_nen san nha 8e,8f_CAY XANH 7" xfId="33984"/>
    <cellStyle name="T_Thiet bi_nen san nha 8e,8f_CAY XANH 7 2" xfId="33985"/>
    <cellStyle name="T_Thiet bi_nen san nha 8e,8f_CAY XANH 7 3" xfId="33986"/>
    <cellStyle name="T_Thiet bi_nen san nha 8e,8f_CAY XANH 7 4" xfId="33987"/>
    <cellStyle name="T_Thiet bi_nen san nha 8e,8f_CAY XANH 8" xfId="33988"/>
    <cellStyle name="T_Thiet bi_nen san nha 8e,8f_CAY XANH 8 2" xfId="33989"/>
    <cellStyle name="T_Thiet bi_nen san nha 8e,8f_CAY XANH 8 3" xfId="33990"/>
    <cellStyle name="T_Thiet bi_nen san nha 8e,8f_CAY XANH 8 4" xfId="33991"/>
    <cellStyle name="T_Thiet bi_nen san nha 8e,8f_CAY XANH 9" xfId="33992"/>
    <cellStyle name="T_Thiet bi_nen san nha 8e,8f_CAY XANH 9 2" xfId="33993"/>
    <cellStyle name="T_Thiet bi_nen san nha 8e,8f_DU TOAN CV 23-9 (phan cay xanh)" xfId="33994"/>
    <cellStyle name="T_Thiet bi_nen san nha 8e,8f_DU TOAN CV 23-9 (phan cay xanh) 10" xfId="33995"/>
    <cellStyle name="T_Thiet bi_nen san nha 8e,8f_DU TOAN CV 23-9 (phan cay xanh) 11" xfId="33996"/>
    <cellStyle name="T_Thiet bi_nen san nha 8e,8f_DU TOAN CV 23-9 (phan cay xanh) 2" xfId="33997"/>
    <cellStyle name="T_Thiet bi_nen san nha 8e,8f_DU TOAN CV 23-9 (phan cay xanh) 2 2" xfId="33998"/>
    <cellStyle name="T_Thiet bi_nen san nha 8e,8f_DU TOAN CV 23-9 (phan cay xanh) 2 2 2" xfId="33999"/>
    <cellStyle name="T_Thiet bi_nen san nha 8e,8f_DU TOAN CV 23-9 (phan cay xanh) 2 2 3" xfId="34000"/>
    <cellStyle name="T_Thiet bi_nen san nha 8e,8f_DU TOAN CV 23-9 (phan cay xanh) 2 3" xfId="34001"/>
    <cellStyle name="T_Thiet bi_nen san nha 8e,8f_DU TOAN CV 23-9 (phan cay xanh) 2 4" xfId="34002"/>
    <cellStyle name="T_Thiet bi_nen san nha 8e,8f_DU TOAN CV 23-9 (phan cay xanh) 2 5" xfId="34003"/>
    <cellStyle name="T_Thiet bi_nen san nha 8e,8f_DU TOAN CV 23-9 (phan cay xanh) 3" xfId="34004"/>
    <cellStyle name="T_Thiet bi_nen san nha 8e,8f_DU TOAN CV 23-9 (phan cay xanh) 3 2" xfId="34005"/>
    <cellStyle name="T_Thiet bi_nen san nha 8e,8f_DU TOAN CV 23-9 (phan cay xanh) 3 2 2" xfId="34006"/>
    <cellStyle name="T_Thiet bi_nen san nha 8e,8f_DU TOAN CV 23-9 (phan cay xanh) 3 2 3" xfId="34007"/>
    <cellStyle name="T_Thiet bi_nen san nha 8e,8f_DU TOAN CV 23-9 (phan cay xanh) 3 3" xfId="34008"/>
    <cellStyle name="T_Thiet bi_nen san nha 8e,8f_DU TOAN CV 23-9 (phan cay xanh) 3 4" xfId="34009"/>
    <cellStyle name="T_Thiet bi_nen san nha 8e,8f_DU TOAN CV 23-9 (phan cay xanh) 3 5" xfId="34010"/>
    <cellStyle name="T_Thiet bi_nen san nha 8e,8f_DU TOAN CV 23-9 (phan cay xanh) 4" xfId="34011"/>
    <cellStyle name="T_Thiet bi_nen san nha 8e,8f_DU TOAN CV 23-9 (phan cay xanh) 4 2" xfId="34012"/>
    <cellStyle name="T_Thiet bi_nen san nha 8e,8f_DU TOAN CV 23-9 (phan cay xanh) 4 2 2" xfId="34013"/>
    <cellStyle name="T_Thiet bi_nen san nha 8e,8f_DU TOAN CV 23-9 (phan cay xanh) 4 2 3" xfId="34014"/>
    <cellStyle name="T_Thiet bi_nen san nha 8e,8f_DU TOAN CV 23-9 (phan cay xanh) 4 3" xfId="34015"/>
    <cellStyle name="T_Thiet bi_nen san nha 8e,8f_DU TOAN CV 23-9 (phan cay xanh) 4 4" xfId="34016"/>
    <cellStyle name="T_Thiet bi_nen san nha 8e,8f_DU TOAN CV 23-9 (phan cay xanh) 4 5" xfId="34017"/>
    <cellStyle name="T_Thiet bi_nen san nha 8e,8f_DU TOAN CV 23-9 (phan cay xanh) 5" xfId="34018"/>
    <cellStyle name="T_Thiet bi_nen san nha 8e,8f_DU TOAN CV 23-9 (phan cay xanh) 5 2" xfId="34019"/>
    <cellStyle name="T_Thiet bi_nen san nha 8e,8f_DU TOAN CV 23-9 (phan cay xanh) 5 2 2" xfId="34020"/>
    <cellStyle name="T_Thiet bi_nen san nha 8e,8f_DU TOAN CV 23-9 (phan cay xanh) 5 2 3" xfId="34021"/>
    <cellStyle name="T_Thiet bi_nen san nha 8e,8f_DU TOAN CV 23-9 (phan cay xanh) 5 3" xfId="34022"/>
    <cellStyle name="T_Thiet bi_nen san nha 8e,8f_DU TOAN CV 23-9 (phan cay xanh) 5 4" xfId="34023"/>
    <cellStyle name="T_Thiet bi_nen san nha 8e,8f_DU TOAN CV 23-9 (phan cay xanh) 5 5" xfId="34024"/>
    <cellStyle name="T_Thiet bi_nen san nha 8e,8f_DU TOAN CV 23-9 (phan cay xanh) 6" xfId="34025"/>
    <cellStyle name="T_Thiet bi_nen san nha 8e,8f_DU TOAN CV 23-9 (phan cay xanh) 6 2" xfId="34026"/>
    <cellStyle name="T_Thiet bi_nen san nha 8e,8f_DU TOAN CV 23-9 (phan cay xanh) 6 2 2" xfId="34027"/>
    <cellStyle name="T_Thiet bi_nen san nha 8e,8f_DU TOAN CV 23-9 (phan cay xanh) 6 2 3" xfId="34028"/>
    <cellStyle name="T_Thiet bi_nen san nha 8e,8f_DU TOAN CV 23-9 (phan cay xanh) 6 3" xfId="34029"/>
    <cellStyle name="T_Thiet bi_nen san nha 8e,8f_DU TOAN CV 23-9 (phan cay xanh) 6 4" xfId="34030"/>
    <cellStyle name="T_Thiet bi_nen san nha 8e,8f_DU TOAN CV 23-9 (phan cay xanh) 6 5" xfId="34031"/>
    <cellStyle name="T_Thiet bi_nen san nha 8e,8f_DU TOAN CV 23-9 (phan cay xanh) 7" xfId="34032"/>
    <cellStyle name="T_Thiet bi_nen san nha 8e,8f_DU TOAN CV 23-9 (phan cay xanh) 7 2" xfId="34033"/>
    <cellStyle name="T_Thiet bi_nen san nha 8e,8f_DU TOAN CV 23-9 (phan cay xanh) 7 3" xfId="34034"/>
    <cellStyle name="T_Thiet bi_nen san nha 8e,8f_DU TOAN CV 23-9 (phan cay xanh) 7 4" xfId="34035"/>
    <cellStyle name="T_Thiet bi_nen san nha 8e,8f_DU TOAN CV 23-9 (phan cay xanh) 8" xfId="34036"/>
    <cellStyle name="T_Thiet bi_nen san nha 8e,8f_DU TOAN CV 23-9 (phan cay xanh) 8 2" xfId="34037"/>
    <cellStyle name="T_Thiet bi_nen san nha 8e,8f_DU TOAN CV 23-9 (phan cay xanh) 8 3" xfId="34038"/>
    <cellStyle name="T_Thiet bi_nen san nha 8e,8f_DU TOAN CV 23-9 (phan cay xanh) 8 4" xfId="34039"/>
    <cellStyle name="T_Thiet bi_nen san nha 8e,8f_DU TOAN CV 23-9 (phan cay xanh) 9" xfId="34040"/>
    <cellStyle name="T_Thiet bi_nen san nha 8e,8f_DU TOAN CV 23-9 (phan cay xanh) 9 2" xfId="34041"/>
    <cellStyle name="T_Thiet bi_nen san nha 8e,8f_DU TOAN CV 23-9 ++++" xfId="34042"/>
    <cellStyle name="T_Thiet bi_nen san nha 8e,8f_DU TOAN CV 23-9 ++++ 10" xfId="34043"/>
    <cellStyle name="T_Thiet bi_nen san nha 8e,8f_DU TOAN CV 23-9 ++++ 11" xfId="34044"/>
    <cellStyle name="T_Thiet bi_nen san nha 8e,8f_DU TOAN CV 23-9 ++++ 2" xfId="34045"/>
    <cellStyle name="T_Thiet bi_nen san nha 8e,8f_DU TOAN CV 23-9 ++++ 2 2" xfId="34046"/>
    <cellStyle name="T_Thiet bi_nen san nha 8e,8f_DU TOAN CV 23-9 ++++ 2 2 2" xfId="34047"/>
    <cellStyle name="T_Thiet bi_nen san nha 8e,8f_DU TOAN CV 23-9 ++++ 2 2 3" xfId="34048"/>
    <cellStyle name="T_Thiet bi_nen san nha 8e,8f_DU TOAN CV 23-9 ++++ 2 3" xfId="34049"/>
    <cellStyle name="T_Thiet bi_nen san nha 8e,8f_DU TOAN CV 23-9 ++++ 2 4" xfId="34050"/>
    <cellStyle name="T_Thiet bi_nen san nha 8e,8f_DU TOAN CV 23-9 ++++ 2 5" xfId="34051"/>
    <cellStyle name="T_Thiet bi_nen san nha 8e,8f_DU TOAN CV 23-9 ++++ 3" xfId="34052"/>
    <cellStyle name="T_Thiet bi_nen san nha 8e,8f_DU TOAN CV 23-9 ++++ 3 2" xfId="34053"/>
    <cellStyle name="T_Thiet bi_nen san nha 8e,8f_DU TOAN CV 23-9 ++++ 3 2 2" xfId="34054"/>
    <cellStyle name="T_Thiet bi_nen san nha 8e,8f_DU TOAN CV 23-9 ++++ 3 2 3" xfId="34055"/>
    <cellStyle name="T_Thiet bi_nen san nha 8e,8f_DU TOAN CV 23-9 ++++ 3 3" xfId="34056"/>
    <cellStyle name="T_Thiet bi_nen san nha 8e,8f_DU TOAN CV 23-9 ++++ 3 4" xfId="34057"/>
    <cellStyle name="T_Thiet bi_nen san nha 8e,8f_DU TOAN CV 23-9 ++++ 3 5" xfId="34058"/>
    <cellStyle name="T_Thiet bi_nen san nha 8e,8f_DU TOAN CV 23-9 ++++ 4" xfId="34059"/>
    <cellStyle name="T_Thiet bi_nen san nha 8e,8f_DU TOAN CV 23-9 ++++ 4 2" xfId="34060"/>
    <cellStyle name="T_Thiet bi_nen san nha 8e,8f_DU TOAN CV 23-9 ++++ 4 2 2" xfId="34061"/>
    <cellStyle name="T_Thiet bi_nen san nha 8e,8f_DU TOAN CV 23-9 ++++ 4 2 3" xfId="34062"/>
    <cellStyle name="T_Thiet bi_nen san nha 8e,8f_DU TOAN CV 23-9 ++++ 4 3" xfId="34063"/>
    <cellStyle name="T_Thiet bi_nen san nha 8e,8f_DU TOAN CV 23-9 ++++ 4 4" xfId="34064"/>
    <cellStyle name="T_Thiet bi_nen san nha 8e,8f_DU TOAN CV 23-9 ++++ 4 5" xfId="34065"/>
    <cellStyle name="T_Thiet bi_nen san nha 8e,8f_DU TOAN CV 23-9 ++++ 5" xfId="34066"/>
    <cellStyle name="T_Thiet bi_nen san nha 8e,8f_DU TOAN CV 23-9 ++++ 5 2" xfId="34067"/>
    <cellStyle name="T_Thiet bi_nen san nha 8e,8f_DU TOAN CV 23-9 ++++ 5 2 2" xfId="34068"/>
    <cellStyle name="T_Thiet bi_nen san nha 8e,8f_DU TOAN CV 23-9 ++++ 5 2 3" xfId="34069"/>
    <cellStyle name="T_Thiet bi_nen san nha 8e,8f_DU TOAN CV 23-9 ++++ 5 3" xfId="34070"/>
    <cellStyle name="T_Thiet bi_nen san nha 8e,8f_DU TOAN CV 23-9 ++++ 5 4" xfId="34071"/>
    <cellStyle name="T_Thiet bi_nen san nha 8e,8f_DU TOAN CV 23-9 ++++ 5 5" xfId="34072"/>
    <cellStyle name="T_Thiet bi_nen san nha 8e,8f_DU TOAN CV 23-9 ++++ 6" xfId="34073"/>
    <cellStyle name="T_Thiet bi_nen san nha 8e,8f_DU TOAN CV 23-9 ++++ 6 2" xfId="34074"/>
    <cellStyle name="T_Thiet bi_nen san nha 8e,8f_DU TOAN CV 23-9 ++++ 6 2 2" xfId="34075"/>
    <cellStyle name="T_Thiet bi_nen san nha 8e,8f_DU TOAN CV 23-9 ++++ 6 2 3" xfId="34076"/>
    <cellStyle name="T_Thiet bi_nen san nha 8e,8f_DU TOAN CV 23-9 ++++ 6 3" xfId="34077"/>
    <cellStyle name="T_Thiet bi_nen san nha 8e,8f_DU TOAN CV 23-9 ++++ 6 4" xfId="34078"/>
    <cellStyle name="T_Thiet bi_nen san nha 8e,8f_DU TOAN CV 23-9 ++++ 6 5" xfId="34079"/>
    <cellStyle name="T_Thiet bi_nen san nha 8e,8f_DU TOAN CV 23-9 ++++ 7" xfId="34080"/>
    <cellStyle name="T_Thiet bi_nen san nha 8e,8f_DU TOAN CV 23-9 ++++ 7 2" xfId="34081"/>
    <cellStyle name="T_Thiet bi_nen san nha 8e,8f_DU TOAN CV 23-9 ++++ 7 3" xfId="34082"/>
    <cellStyle name="T_Thiet bi_nen san nha 8e,8f_DU TOAN CV 23-9 ++++ 7 4" xfId="34083"/>
    <cellStyle name="T_Thiet bi_nen san nha 8e,8f_DU TOAN CV 23-9 ++++ 8" xfId="34084"/>
    <cellStyle name="T_Thiet bi_nen san nha 8e,8f_DU TOAN CV 23-9 ++++ 8 2" xfId="34085"/>
    <cellStyle name="T_Thiet bi_nen san nha 8e,8f_DU TOAN CV 23-9 ++++ 8 3" xfId="34086"/>
    <cellStyle name="T_Thiet bi_nen san nha 8e,8f_DU TOAN CV 23-9 ++++ 8 4" xfId="34087"/>
    <cellStyle name="T_Thiet bi_nen san nha 8e,8f_DU TOAN CV 23-9 ++++ 9" xfId="34088"/>
    <cellStyle name="T_Thiet bi_nen san nha 8e,8f_DU TOAN CV 23-9 ++++ 9 2" xfId="34089"/>
    <cellStyle name="T_Thiet bi_nen san nha 8e,8f_DU TOAN CV 23-9 SUA" xfId="34090"/>
    <cellStyle name="T_Thiet bi_nen san nha 8e,8f_DU TOAN CV 23-9 SUA 10" xfId="34091"/>
    <cellStyle name="T_Thiet bi_nen san nha 8e,8f_DU TOAN CV 23-9 SUA 11" xfId="34092"/>
    <cellStyle name="T_Thiet bi_nen san nha 8e,8f_DU TOAN CV 23-9 SUA 2" xfId="34093"/>
    <cellStyle name="T_Thiet bi_nen san nha 8e,8f_DU TOAN CV 23-9 SUA 2 2" xfId="34094"/>
    <cellStyle name="T_Thiet bi_nen san nha 8e,8f_DU TOAN CV 23-9 SUA 2 2 2" xfId="34095"/>
    <cellStyle name="T_Thiet bi_nen san nha 8e,8f_DU TOAN CV 23-9 SUA 2 2 3" xfId="34096"/>
    <cellStyle name="T_Thiet bi_nen san nha 8e,8f_DU TOAN CV 23-9 SUA 2 3" xfId="34097"/>
    <cellStyle name="T_Thiet bi_nen san nha 8e,8f_DU TOAN CV 23-9 SUA 2 4" xfId="34098"/>
    <cellStyle name="T_Thiet bi_nen san nha 8e,8f_DU TOAN CV 23-9 SUA 2 5" xfId="34099"/>
    <cellStyle name="T_Thiet bi_nen san nha 8e,8f_DU TOAN CV 23-9 SUA 3" xfId="34100"/>
    <cellStyle name="T_Thiet bi_nen san nha 8e,8f_DU TOAN CV 23-9 SUA 3 2" xfId="34101"/>
    <cellStyle name="T_Thiet bi_nen san nha 8e,8f_DU TOAN CV 23-9 SUA 3 2 2" xfId="34102"/>
    <cellStyle name="T_Thiet bi_nen san nha 8e,8f_DU TOAN CV 23-9 SUA 3 2 3" xfId="34103"/>
    <cellStyle name="T_Thiet bi_nen san nha 8e,8f_DU TOAN CV 23-9 SUA 3 3" xfId="34104"/>
    <cellStyle name="T_Thiet bi_nen san nha 8e,8f_DU TOAN CV 23-9 SUA 3 4" xfId="34105"/>
    <cellStyle name="T_Thiet bi_nen san nha 8e,8f_DU TOAN CV 23-9 SUA 3 5" xfId="34106"/>
    <cellStyle name="T_Thiet bi_nen san nha 8e,8f_DU TOAN CV 23-9 SUA 4" xfId="34107"/>
    <cellStyle name="T_Thiet bi_nen san nha 8e,8f_DU TOAN CV 23-9 SUA 4 2" xfId="34108"/>
    <cellStyle name="T_Thiet bi_nen san nha 8e,8f_DU TOAN CV 23-9 SUA 4 2 2" xfId="34109"/>
    <cellStyle name="T_Thiet bi_nen san nha 8e,8f_DU TOAN CV 23-9 SUA 4 2 3" xfId="34110"/>
    <cellStyle name="T_Thiet bi_nen san nha 8e,8f_DU TOAN CV 23-9 SUA 4 3" xfId="34111"/>
    <cellStyle name="T_Thiet bi_nen san nha 8e,8f_DU TOAN CV 23-9 SUA 4 4" xfId="34112"/>
    <cellStyle name="T_Thiet bi_nen san nha 8e,8f_DU TOAN CV 23-9 SUA 4 5" xfId="34113"/>
    <cellStyle name="T_Thiet bi_nen san nha 8e,8f_DU TOAN CV 23-9 SUA 5" xfId="34114"/>
    <cellStyle name="T_Thiet bi_nen san nha 8e,8f_DU TOAN CV 23-9 SUA 5 2" xfId="34115"/>
    <cellStyle name="T_Thiet bi_nen san nha 8e,8f_DU TOAN CV 23-9 SUA 5 2 2" xfId="34116"/>
    <cellStyle name="T_Thiet bi_nen san nha 8e,8f_DU TOAN CV 23-9 SUA 5 2 3" xfId="34117"/>
    <cellStyle name="T_Thiet bi_nen san nha 8e,8f_DU TOAN CV 23-9 SUA 5 3" xfId="34118"/>
    <cellStyle name="T_Thiet bi_nen san nha 8e,8f_DU TOAN CV 23-9 SUA 5 4" xfId="34119"/>
    <cellStyle name="T_Thiet bi_nen san nha 8e,8f_DU TOAN CV 23-9 SUA 5 5" xfId="34120"/>
    <cellStyle name="T_Thiet bi_nen san nha 8e,8f_DU TOAN CV 23-9 SUA 6" xfId="34121"/>
    <cellStyle name="T_Thiet bi_nen san nha 8e,8f_DU TOAN CV 23-9 SUA 6 2" xfId="34122"/>
    <cellStyle name="T_Thiet bi_nen san nha 8e,8f_DU TOAN CV 23-9 SUA 6 2 2" xfId="34123"/>
    <cellStyle name="T_Thiet bi_nen san nha 8e,8f_DU TOAN CV 23-9 SUA 6 2 3" xfId="34124"/>
    <cellStyle name="T_Thiet bi_nen san nha 8e,8f_DU TOAN CV 23-9 SUA 6 3" xfId="34125"/>
    <cellStyle name="T_Thiet bi_nen san nha 8e,8f_DU TOAN CV 23-9 SUA 6 4" xfId="34126"/>
    <cellStyle name="T_Thiet bi_nen san nha 8e,8f_DU TOAN CV 23-9 SUA 6 5" xfId="34127"/>
    <cellStyle name="T_Thiet bi_nen san nha 8e,8f_DU TOAN CV 23-9 SUA 7" xfId="34128"/>
    <cellStyle name="T_Thiet bi_nen san nha 8e,8f_DU TOAN CV 23-9 SUA 7 2" xfId="34129"/>
    <cellStyle name="T_Thiet bi_nen san nha 8e,8f_DU TOAN CV 23-9 SUA 7 3" xfId="34130"/>
    <cellStyle name="T_Thiet bi_nen san nha 8e,8f_DU TOAN CV 23-9 SUA 7 4" xfId="34131"/>
    <cellStyle name="T_Thiet bi_nen san nha 8e,8f_DU TOAN CV 23-9 SUA 8" xfId="34132"/>
    <cellStyle name="T_Thiet bi_nen san nha 8e,8f_DU TOAN CV 23-9 SUA 8 2" xfId="34133"/>
    <cellStyle name="T_Thiet bi_nen san nha 8e,8f_DU TOAN CV 23-9 SUA 8 3" xfId="34134"/>
    <cellStyle name="T_Thiet bi_nen san nha 8e,8f_DU TOAN CV 23-9 SUA 8 4" xfId="34135"/>
    <cellStyle name="T_Thiet bi_nen san nha 8e,8f_DU TOAN CV 23-9 SUA 9" xfId="34136"/>
    <cellStyle name="T_Thiet bi_nen san nha 8e,8f_DU TOAN CV 23-9 SUA 9 2" xfId="34137"/>
    <cellStyle name="T_Thiet bi_nen san nha 8e,8f_DU TOAN CV tao dan (phan cay xanh)" xfId="34138"/>
    <cellStyle name="T_Thiet bi_nen san nha 8e,8f_DU TOAN CV tao dan (phan cay xanh) 10" xfId="34139"/>
    <cellStyle name="T_Thiet bi_nen san nha 8e,8f_DU TOAN CV tao dan (phan cay xanh) 11" xfId="34140"/>
    <cellStyle name="T_Thiet bi_nen san nha 8e,8f_DU TOAN CV tao dan (phan cay xanh) 2" xfId="34141"/>
    <cellStyle name="T_Thiet bi_nen san nha 8e,8f_DU TOAN CV tao dan (phan cay xanh) 2 2" xfId="34142"/>
    <cellStyle name="T_Thiet bi_nen san nha 8e,8f_DU TOAN CV tao dan (phan cay xanh) 2 2 2" xfId="34143"/>
    <cellStyle name="T_Thiet bi_nen san nha 8e,8f_DU TOAN CV tao dan (phan cay xanh) 2 2 3" xfId="34144"/>
    <cellStyle name="T_Thiet bi_nen san nha 8e,8f_DU TOAN CV tao dan (phan cay xanh) 2 3" xfId="34145"/>
    <cellStyle name="T_Thiet bi_nen san nha 8e,8f_DU TOAN CV tao dan (phan cay xanh) 2 4" xfId="34146"/>
    <cellStyle name="T_Thiet bi_nen san nha 8e,8f_DU TOAN CV tao dan (phan cay xanh) 2 5" xfId="34147"/>
    <cellStyle name="T_Thiet bi_nen san nha 8e,8f_DU TOAN CV tao dan (phan cay xanh) 3" xfId="34148"/>
    <cellStyle name="T_Thiet bi_nen san nha 8e,8f_DU TOAN CV tao dan (phan cay xanh) 3 2" xfId="34149"/>
    <cellStyle name="T_Thiet bi_nen san nha 8e,8f_DU TOAN CV tao dan (phan cay xanh) 3 2 2" xfId="34150"/>
    <cellStyle name="T_Thiet bi_nen san nha 8e,8f_DU TOAN CV tao dan (phan cay xanh) 3 2 3" xfId="34151"/>
    <cellStyle name="T_Thiet bi_nen san nha 8e,8f_DU TOAN CV tao dan (phan cay xanh) 3 3" xfId="34152"/>
    <cellStyle name="T_Thiet bi_nen san nha 8e,8f_DU TOAN CV tao dan (phan cay xanh) 3 4" xfId="34153"/>
    <cellStyle name="T_Thiet bi_nen san nha 8e,8f_DU TOAN CV tao dan (phan cay xanh) 3 5" xfId="34154"/>
    <cellStyle name="T_Thiet bi_nen san nha 8e,8f_DU TOAN CV tao dan (phan cay xanh) 4" xfId="34155"/>
    <cellStyle name="T_Thiet bi_nen san nha 8e,8f_DU TOAN CV tao dan (phan cay xanh) 4 2" xfId="34156"/>
    <cellStyle name="T_Thiet bi_nen san nha 8e,8f_DU TOAN CV tao dan (phan cay xanh) 4 2 2" xfId="34157"/>
    <cellStyle name="T_Thiet bi_nen san nha 8e,8f_DU TOAN CV tao dan (phan cay xanh) 4 2 3" xfId="34158"/>
    <cellStyle name="T_Thiet bi_nen san nha 8e,8f_DU TOAN CV tao dan (phan cay xanh) 4 3" xfId="34159"/>
    <cellStyle name="T_Thiet bi_nen san nha 8e,8f_DU TOAN CV tao dan (phan cay xanh) 4 4" xfId="34160"/>
    <cellStyle name="T_Thiet bi_nen san nha 8e,8f_DU TOAN CV tao dan (phan cay xanh) 4 5" xfId="34161"/>
    <cellStyle name="T_Thiet bi_nen san nha 8e,8f_DU TOAN CV tao dan (phan cay xanh) 5" xfId="34162"/>
    <cellStyle name="T_Thiet bi_nen san nha 8e,8f_DU TOAN CV tao dan (phan cay xanh) 5 2" xfId="34163"/>
    <cellStyle name="T_Thiet bi_nen san nha 8e,8f_DU TOAN CV tao dan (phan cay xanh) 5 2 2" xfId="34164"/>
    <cellStyle name="T_Thiet bi_nen san nha 8e,8f_DU TOAN CV tao dan (phan cay xanh) 5 2 3" xfId="34165"/>
    <cellStyle name="T_Thiet bi_nen san nha 8e,8f_DU TOAN CV tao dan (phan cay xanh) 5 3" xfId="34166"/>
    <cellStyle name="T_Thiet bi_nen san nha 8e,8f_DU TOAN CV tao dan (phan cay xanh) 5 4" xfId="34167"/>
    <cellStyle name="T_Thiet bi_nen san nha 8e,8f_DU TOAN CV tao dan (phan cay xanh) 5 5" xfId="34168"/>
    <cellStyle name="T_Thiet bi_nen san nha 8e,8f_DU TOAN CV tao dan (phan cay xanh) 6" xfId="34169"/>
    <cellStyle name="T_Thiet bi_nen san nha 8e,8f_DU TOAN CV tao dan (phan cay xanh) 6 2" xfId="34170"/>
    <cellStyle name="T_Thiet bi_nen san nha 8e,8f_DU TOAN CV tao dan (phan cay xanh) 6 2 2" xfId="34171"/>
    <cellStyle name="T_Thiet bi_nen san nha 8e,8f_DU TOAN CV tao dan (phan cay xanh) 6 2 3" xfId="34172"/>
    <cellStyle name="T_Thiet bi_nen san nha 8e,8f_DU TOAN CV tao dan (phan cay xanh) 6 3" xfId="34173"/>
    <cellStyle name="T_Thiet bi_nen san nha 8e,8f_DU TOAN CV tao dan (phan cay xanh) 6 4" xfId="34174"/>
    <cellStyle name="T_Thiet bi_nen san nha 8e,8f_DU TOAN CV tao dan (phan cay xanh) 6 5" xfId="34175"/>
    <cellStyle name="T_Thiet bi_nen san nha 8e,8f_DU TOAN CV tao dan (phan cay xanh) 7" xfId="34176"/>
    <cellStyle name="T_Thiet bi_nen san nha 8e,8f_DU TOAN CV tao dan (phan cay xanh) 7 2" xfId="34177"/>
    <cellStyle name="T_Thiet bi_nen san nha 8e,8f_DU TOAN CV tao dan (phan cay xanh) 7 3" xfId="34178"/>
    <cellStyle name="T_Thiet bi_nen san nha 8e,8f_DU TOAN CV tao dan (phan cay xanh) 7 4" xfId="34179"/>
    <cellStyle name="T_Thiet bi_nen san nha 8e,8f_DU TOAN CV tao dan (phan cay xanh) 8" xfId="34180"/>
    <cellStyle name="T_Thiet bi_nen san nha 8e,8f_DU TOAN CV tao dan (phan cay xanh) 8 2" xfId="34181"/>
    <cellStyle name="T_Thiet bi_nen san nha 8e,8f_DU TOAN CV tao dan (phan cay xanh) 8 3" xfId="34182"/>
    <cellStyle name="T_Thiet bi_nen san nha 8e,8f_DU TOAN CV tao dan (phan cay xanh) 8 4" xfId="34183"/>
    <cellStyle name="T_Thiet bi_nen san nha 8e,8f_DU TOAN CV tao dan (phan cay xanh) 9" xfId="34184"/>
    <cellStyle name="T_Thiet bi_nen san nha 8e,8f_DU TOAN CV tao dan (phan cay xanh) 9 2" xfId="34185"/>
    <cellStyle name="T_Thiet bi_nen san nha 8e,8f_KLCX" xfId="34186"/>
    <cellStyle name="T_Thiet bi_nen san nha 8e,8f_KLCX 10" xfId="34187"/>
    <cellStyle name="T_Thiet bi_nen san nha 8e,8f_KLCX 11" xfId="34188"/>
    <cellStyle name="T_Thiet bi_nen san nha 8e,8f_KLCX 2" xfId="34189"/>
    <cellStyle name="T_Thiet bi_nen san nha 8e,8f_KLCX 2 2" xfId="34190"/>
    <cellStyle name="T_Thiet bi_nen san nha 8e,8f_KLCX 2 2 2" xfId="34191"/>
    <cellStyle name="T_Thiet bi_nen san nha 8e,8f_KLCX 2 2 3" xfId="34192"/>
    <cellStyle name="T_Thiet bi_nen san nha 8e,8f_KLCX 2 3" xfId="34193"/>
    <cellStyle name="T_Thiet bi_nen san nha 8e,8f_KLCX 2 4" xfId="34194"/>
    <cellStyle name="T_Thiet bi_nen san nha 8e,8f_KLCX 2 5" xfId="34195"/>
    <cellStyle name="T_Thiet bi_nen san nha 8e,8f_KLCX 3" xfId="34196"/>
    <cellStyle name="T_Thiet bi_nen san nha 8e,8f_KLCX 3 2" xfId="34197"/>
    <cellStyle name="T_Thiet bi_nen san nha 8e,8f_KLCX 3 2 2" xfId="34198"/>
    <cellStyle name="T_Thiet bi_nen san nha 8e,8f_KLCX 3 2 3" xfId="34199"/>
    <cellStyle name="T_Thiet bi_nen san nha 8e,8f_KLCX 3 3" xfId="34200"/>
    <cellStyle name="T_Thiet bi_nen san nha 8e,8f_KLCX 3 4" xfId="34201"/>
    <cellStyle name="T_Thiet bi_nen san nha 8e,8f_KLCX 3 5" xfId="34202"/>
    <cellStyle name="T_Thiet bi_nen san nha 8e,8f_KLCX 4" xfId="34203"/>
    <cellStyle name="T_Thiet bi_nen san nha 8e,8f_KLCX 4 2" xfId="34204"/>
    <cellStyle name="T_Thiet bi_nen san nha 8e,8f_KLCX 4 2 2" xfId="34205"/>
    <cellStyle name="T_Thiet bi_nen san nha 8e,8f_KLCX 4 2 3" xfId="34206"/>
    <cellStyle name="T_Thiet bi_nen san nha 8e,8f_KLCX 4 3" xfId="34207"/>
    <cellStyle name="T_Thiet bi_nen san nha 8e,8f_KLCX 4 4" xfId="34208"/>
    <cellStyle name="T_Thiet bi_nen san nha 8e,8f_KLCX 4 5" xfId="34209"/>
    <cellStyle name="T_Thiet bi_nen san nha 8e,8f_KLCX 5" xfId="34210"/>
    <cellStyle name="T_Thiet bi_nen san nha 8e,8f_KLCX 5 2" xfId="34211"/>
    <cellStyle name="T_Thiet bi_nen san nha 8e,8f_KLCX 5 2 2" xfId="34212"/>
    <cellStyle name="T_Thiet bi_nen san nha 8e,8f_KLCX 5 2 3" xfId="34213"/>
    <cellStyle name="T_Thiet bi_nen san nha 8e,8f_KLCX 5 3" xfId="34214"/>
    <cellStyle name="T_Thiet bi_nen san nha 8e,8f_KLCX 5 4" xfId="34215"/>
    <cellStyle name="T_Thiet bi_nen san nha 8e,8f_KLCX 5 5" xfId="34216"/>
    <cellStyle name="T_Thiet bi_nen san nha 8e,8f_KLCX 6" xfId="34217"/>
    <cellStyle name="T_Thiet bi_nen san nha 8e,8f_KLCX 6 2" xfId="34218"/>
    <cellStyle name="T_Thiet bi_nen san nha 8e,8f_KLCX 6 2 2" xfId="34219"/>
    <cellStyle name="T_Thiet bi_nen san nha 8e,8f_KLCX 6 2 3" xfId="34220"/>
    <cellStyle name="T_Thiet bi_nen san nha 8e,8f_KLCX 6 3" xfId="34221"/>
    <cellStyle name="T_Thiet bi_nen san nha 8e,8f_KLCX 6 4" xfId="34222"/>
    <cellStyle name="T_Thiet bi_nen san nha 8e,8f_KLCX 6 5" xfId="34223"/>
    <cellStyle name="T_Thiet bi_nen san nha 8e,8f_KLCX 7" xfId="34224"/>
    <cellStyle name="T_Thiet bi_nen san nha 8e,8f_KLCX 7 2" xfId="34225"/>
    <cellStyle name="T_Thiet bi_nen san nha 8e,8f_KLCX 7 3" xfId="34226"/>
    <cellStyle name="T_Thiet bi_nen san nha 8e,8f_KLCX 7 4" xfId="34227"/>
    <cellStyle name="T_Thiet bi_nen san nha 8e,8f_KLCX 8" xfId="34228"/>
    <cellStyle name="T_Thiet bi_nen san nha 8e,8f_KLCX 8 2" xfId="34229"/>
    <cellStyle name="T_Thiet bi_nen san nha 8e,8f_KLCX 8 3" xfId="34230"/>
    <cellStyle name="T_Thiet bi_nen san nha 8e,8f_KLCX 8 4" xfId="34231"/>
    <cellStyle name="T_Thiet bi_nen san nha 8e,8f_KLCX 9" xfId="34232"/>
    <cellStyle name="T_Thiet bi_nen san nha 8e,8f_KLCX 9 2" xfId="34233"/>
    <cellStyle name="T_Thiet bi_nen san nha 8e,8f_PTVT CX" xfId="34234"/>
    <cellStyle name="T_Thiet bi_nen san nha 8e,8f_PTVT CX 10" xfId="34235"/>
    <cellStyle name="T_Thiet bi_nen san nha 8e,8f_PTVT CX 11" xfId="34236"/>
    <cellStyle name="T_Thiet bi_nen san nha 8e,8f_PTVT CX 2" xfId="34237"/>
    <cellStyle name="T_Thiet bi_nen san nha 8e,8f_PTVT CX 2 2" xfId="34238"/>
    <cellStyle name="T_Thiet bi_nen san nha 8e,8f_PTVT CX 2 2 2" xfId="34239"/>
    <cellStyle name="T_Thiet bi_nen san nha 8e,8f_PTVT CX 2 2 3" xfId="34240"/>
    <cellStyle name="T_Thiet bi_nen san nha 8e,8f_PTVT CX 2 3" xfId="34241"/>
    <cellStyle name="T_Thiet bi_nen san nha 8e,8f_PTVT CX 2 4" xfId="34242"/>
    <cellStyle name="T_Thiet bi_nen san nha 8e,8f_PTVT CX 2 5" xfId="34243"/>
    <cellStyle name="T_Thiet bi_nen san nha 8e,8f_PTVT CX 3" xfId="34244"/>
    <cellStyle name="T_Thiet bi_nen san nha 8e,8f_PTVT CX 3 2" xfId="34245"/>
    <cellStyle name="T_Thiet bi_nen san nha 8e,8f_PTVT CX 3 2 2" xfId="34246"/>
    <cellStyle name="T_Thiet bi_nen san nha 8e,8f_PTVT CX 3 2 3" xfId="34247"/>
    <cellStyle name="T_Thiet bi_nen san nha 8e,8f_PTVT CX 3 3" xfId="34248"/>
    <cellStyle name="T_Thiet bi_nen san nha 8e,8f_PTVT CX 3 4" xfId="34249"/>
    <cellStyle name="T_Thiet bi_nen san nha 8e,8f_PTVT CX 3 5" xfId="34250"/>
    <cellStyle name="T_Thiet bi_nen san nha 8e,8f_PTVT CX 4" xfId="34251"/>
    <cellStyle name="T_Thiet bi_nen san nha 8e,8f_PTVT CX 4 2" xfId="34252"/>
    <cellStyle name="T_Thiet bi_nen san nha 8e,8f_PTVT CX 4 2 2" xfId="34253"/>
    <cellStyle name="T_Thiet bi_nen san nha 8e,8f_PTVT CX 4 2 3" xfId="34254"/>
    <cellStyle name="T_Thiet bi_nen san nha 8e,8f_PTVT CX 4 3" xfId="34255"/>
    <cellStyle name="T_Thiet bi_nen san nha 8e,8f_PTVT CX 4 4" xfId="34256"/>
    <cellStyle name="T_Thiet bi_nen san nha 8e,8f_PTVT CX 4 5" xfId="34257"/>
    <cellStyle name="T_Thiet bi_nen san nha 8e,8f_PTVT CX 5" xfId="34258"/>
    <cellStyle name="T_Thiet bi_nen san nha 8e,8f_PTVT CX 5 2" xfId="34259"/>
    <cellStyle name="T_Thiet bi_nen san nha 8e,8f_PTVT CX 5 2 2" xfId="34260"/>
    <cellStyle name="T_Thiet bi_nen san nha 8e,8f_PTVT CX 5 2 3" xfId="34261"/>
    <cellStyle name="T_Thiet bi_nen san nha 8e,8f_PTVT CX 5 3" xfId="34262"/>
    <cellStyle name="T_Thiet bi_nen san nha 8e,8f_PTVT CX 5 4" xfId="34263"/>
    <cellStyle name="T_Thiet bi_nen san nha 8e,8f_PTVT CX 5 5" xfId="34264"/>
    <cellStyle name="T_Thiet bi_nen san nha 8e,8f_PTVT CX 6" xfId="34265"/>
    <cellStyle name="T_Thiet bi_nen san nha 8e,8f_PTVT CX 6 2" xfId="34266"/>
    <cellStyle name="T_Thiet bi_nen san nha 8e,8f_PTVT CX 6 2 2" xfId="34267"/>
    <cellStyle name="T_Thiet bi_nen san nha 8e,8f_PTVT CX 6 2 3" xfId="34268"/>
    <cellStyle name="T_Thiet bi_nen san nha 8e,8f_PTVT CX 6 3" xfId="34269"/>
    <cellStyle name="T_Thiet bi_nen san nha 8e,8f_PTVT CX 6 4" xfId="34270"/>
    <cellStyle name="T_Thiet bi_nen san nha 8e,8f_PTVT CX 6 5" xfId="34271"/>
    <cellStyle name="T_Thiet bi_nen san nha 8e,8f_PTVT CX 7" xfId="34272"/>
    <cellStyle name="T_Thiet bi_nen san nha 8e,8f_PTVT CX 7 2" xfId="34273"/>
    <cellStyle name="T_Thiet bi_nen san nha 8e,8f_PTVT CX 7 3" xfId="34274"/>
    <cellStyle name="T_Thiet bi_nen san nha 8e,8f_PTVT CX 7 4" xfId="34275"/>
    <cellStyle name="T_Thiet bi_nen san nha 8e,8f_PTVT CX 8" xfId="34276"/>
    <cellStyle name="T_Thiet bi_nen san nha 8e,8f_PTVT CX 8 2" xfId="34277"/>
    <cellStyle name="T_Thiet bi_nen san nha 8e,8f_PTVT CX 8 3" xfId="34278"/>
    <cellStyle name="T_Thiet bi_nen san nha 8e,8f_PTVT CX 8 4" xfId="34279"/>
    <cellStyle name="T_Thiet bi_nen san nha 8e,8f_PTVT CX 9" xfId="34280"/>
    <cellStyle name="T_Thiet bi_nen san nha 8e,8f_PTVT CX 9 2" xfId="34281"/>
    <cellStyle name="T_Thiet bi_nen san nha 8e,8f_thiet bi tao dan" xfId="34378"/>
    <cellStyle name="T_Thiet bi_nen san nha 8e,8f_thiet bi tao dan 10" xfId="34379"/>
    <cellStyle name="T_Thiet bi_nen san nha 8e,8f_thiet bi tao dan 11" xfId="34380"/>
    <cellStyle name="T_Thiet bi_nen san nha 8e,8f_thiet bi tao dan 2" xfId="34381"/>
    <cellStyle name="T_Thiet bi_nen san nha 8e,8f_thiet bi tao dan 2 2" xfId="34382"/>
    <cellStyle name="T_Thiet bi_nen san nha 8e,8f_thiet bi tao dan 2 2 2" xfId="34383"/>
    <cellStyle name="T_Thiet bi_nen san nha 8e,8f_thiet bi tao dan 2 2 3" xfId="34384"/>
    <cellStyle name="T_Thiet bi_nen san nha 8e,8f_thiet bi tao dan 2 3" xfId="34385"/>
    <cellStyle name="T_Thiet bi_nen san nha 8e,8f_thiet bi tao dan 2 4" xfId="34386"/>
    <cellStyle name="T_Thiet bi_nen san nha 8e,8f_thiet bi tao dan 2 5" xfId="34387"/>
    <cellStyle name="T_Thiet bi_nen san nha 8e,8f_thiet bi tao dan 3" xfId="34388"/>
    <cellStyle name="T_Thiet bi_nen san nha 8e,8f_thiet bi tao dan 3 2" xfId="34389"/>
    <cellStyle name="T_Thiet bi_nen san nha 8e,8f_thiet bi tao dan 3 2 2" xfId="34390"/>
    <cellStyle name="T_Thiet bi_nen san nha 8e,8f_thiet bi tao dan 3 2 3" xfId="34391"/>
    <cellStyle name="T_Thiet bi_nen san nha 8e,8f_thiet bi tao dan 3 3" xfId="34392"/>
    <cellStyle name="T_Thiet bi_nen san nha 8e,8f_thiet bi tao dan 3 4" xfId="34393"/>
    <cellStyle name="T_Thiet bi_nen san nha 8e,8f_thiet bi tao dan 3 5" xfId="34394"/>
    <cellStyle name="T_Thiet bi_nen san nha 8e,8f_thiet bi tao dan 4" xfId="34395"/>
    <cellStyle name="T_Thiet bi_nen san nha 8e,8f_thiet bi tao dan 4 2" xfId="34396"/>
    <cellStyle name="T_Thiet bi_nen san nha 8e,8f_thiet bi tao dan 4 2 2" xfId="34397"/>
    <cellStyle name="T_Thiet bi_nen san nha 8e,8f_thiet bi tao dan 4 2 3" xfId="34398"/>
    <cellStyle name="T_Thiet bi_nen san nha 8e,8f_thiet bi tao dan 4 3" xfId="34399"/>
    <cellStyle name="T_Thiet bi_nen san nha 8e,8f_thiet bi tao dan 4 4" xfId="34400"/>
    <cellStyle name="T_Thiet bi_nen san nha 8e,8f_thiet bi tao dan 4 5" xfId="34401"/>
    <cellStyle name="T_Thiet bi_nen san nha 8e,8f_thiet bi tao dan 5" xfId="34402"/>
    <cellStyle name="T_Thiet bi_nen san nha 8e,8f_thiet bi tao dan 5 2" xfId="34403"/>
    <cellStyle name="T_Thiet bi_nen san nha 8e,8f_thiet bi tao dan 5 2 2" xfId="34404"/>
    <cellStyle name="T_Thiet bi_nen san nha 8e,8f_thiet bi tao dan 5 2 3" xfId="34405"/>
    <cellStyle name="T_Thiet bi_nen san nha 8e,8f_thiet bi tao dan 5 3" xfId="34406"/>
    <cellStyle name="T_Thiet bi_nen san nha 8e,8f_thiet bi tao dan 5 4" xfId="34407"/>
    <cellStyle name="T_Thiet bi_nen san nha 8e,8f_thiet bi tao dan 5 5" xfId="34408"/>
    <cellStyle name="T_Thiet bi_nen san nha 8e,8f_thiet bi tao dan 6" xfId="34409"/>
    <cellStyle name="T_Thiet bi_nen san nha 8e,8f_thiet bi tao dan 6 2" xfId="34410"/>
    <cellStyle name="T_Thiet bi_nen san nha 8e,8f_thiet bi tao dan 6 2 2" xfId="34411"/>
    <cellStyle name="T_Thiet bi_nen san nha 8e,8f_thiet bi tao dan 6 2 3" xfId="34412"/>
    <cellStyle name="T_Thiet bi_nen san nha 8e,8f_thiet bi tao dan 6 3" xfId="34413"/>
    <cellStyle name="T_Thiet bi_nen san nha 8e,8f_thiet bi tao dan 6 4" xfId="34414"/>
    <cellStyle name="T_Thiet bi_nen san nha 8e,8f_thiet bi tao dan 6 5" xfId="34415"/>
    <cellStyle name="T_Thiet bi_nen san nha 8e,8f_thiet bi tao dan 7" xfId="34416"/>
    <cellStyle name="T_Thiet bi_nen san nha 8e,8f_thiet bi tao dan 7 2" xfId="34417"/>
    <cellStyle name="T_Thiet bi_nen san nha 8e,8f_thiet bi tao dan 7 3" xfId="34418"/>
    <cellStyle name="T_Thiet bi_nen san nha 8e,8f_thiet bi tao dan 7 4" xfId="34419"/>
    <cellStyle name="T_Thiet bi_nen san nha 8e,8f_thiet bi tao dan 8" xfId="34420"/>
    <cellStyle name="T_Thiet bi_nen san nha 8e,8f_thiet bi tao dan 8 2" xfId="34421"/>
    <cellStyle name="T_Thiet bi_nen san nha 8e,8f_thiet bi tao dan 8 3" xfId="34422"/>
    <cellStyle name="T_Thiet bi_nen san nha 8e,8f_thiet bi tao dan 8 4" xfId="34423"/>
    <cellStyle name="T_Thiet bi_nen san nha 8e,8f_thiet bi tao dan 9" xfId="34424"/>
    <cellStyle name="T_Thiet bi_nen san nha 8e,8f_thiet bi tao dan 9 2" xfId="34425"/>
    <cellStyle name="T_Thiet bi_nen san nha 8e,8f_TONG DU TOAN CV TAO DAN" xfId="34282"/>
    <cellStyle name="T_Thiet bi_nen san nha 8e,8f_TONG DU TOAN CV TAO DAN 10" xfId="34283"/>
    <cellStyle name="T_Thiet bi_nen san nha 8e,8f_TONG DU TOAN CV TAO DAN 11" xfId="34284"/>
    <cellStyle name="T_Thiet bi_nen san nha 8e,8f_TONG DU TOAN CV TAO DAN 2" xfId="34285"/>
    <cellStyle name="T_Thiet bi_nen san nha 8e,8f_TONG DU TOAN CV TAO DAN 2 2" xfId="34286"/>
    <cellStyle name="T_Thiet bi_nen san nha 8e,8f_TONG DU TOAN CV TAO DAN 2 2 2" xfId="34287"/>
    <cellStyle name="T_Thiet bi_nen san nha 8e,8f_TONG DU TOAN CV TAO DAN 2 2 3" xfId="34288"/>
    <cellStyle name="T_Thiet bi_nen san nha 8e,8f_TONG DU TOAN CV TAO DAN 2 3" xfId="34289"/>
    <cellStyle name="T_Thiet bi_nen san nha 8e,8f_TONG DU TOAN CV TAO DAN 2 4" xfId="34290"/>
    <cellStyle name="T_Thiet bi_nen san nha 8e,8f_TONG DU TOAN CV TAO DAN 2 5" xfId="34291"/>
    <cellStyle name="T_Thiet bi_nen san nha 8e,8f_TONG DU TOAN CV TAO DAN 3" xfId="34292"/>
    <cellStyle name="T_Thiet bi_nen san nha 8e,8f_TONG DU TOAN CV TAO DAN 3 2" xfId="34293"/>
    <cellStyle name="T_Thiet bi_nen san nha 8e,8f_TONG DU TOAN CV TAO DAN 3 2 2" xfId="34294"/>
    <cellStyle name="T_Thiet bi_nen san nha 8e,8f_TONG DU TOAN CV TAO DAN 3 2 3" xfId="34295"/>
    <cellStyle name="T_Thiet bi_nen san nha 8e,8f_TONG DU TOAN CV TAO DAN 3 3" xfId="34296"/>
    <cellStyle name="T_Thiet bi_nen san nha 8e,8f_TONG DU TOAN CV TAO DAN 3 4" xfId="34297"/>
    <cellStyle name="T_Thiet bi_nen san nha 8e,8f_TONG DU TOAN CV TAO DAN 3 5" xfId="34298"/>
    <cellStyle name="T_Thiet bi_nen san nha 8e,8f_TONG DU TOAN CV TAO DAN 4" xfId="34299"/>
    <cellStyle name="T_Thiet bi_nen san nha 8e,8f_TONG DU TOAN CV TAO DAN 4 2" xfId="34300"/>
    <cellStyle name="T_Thiet bi_nen san nha 8e,8f_TONG DU TOAN CV TAO DAN 4 2 2" xfId="34301"/>
    <cellStyle name="T_Thiet bi_nen san nha 8e,8f_TONG DU TOAN CV TAO DAN 4 2 3" xfId="34302"/>
    <cellStyle name="T_Thiet bi_nen san nha 8e,8f_TONG DU TOAN CV TAO DAN 4 3" xfId="34303"/>
    <cellStyle name="T_Thiet bi_nen san nha 8e,8f_TONG DU TOAN CV TAO DAN 4 4" xfId="34304"/>
    <cellStyle name="T_Thiet bi_nen san nha 8e,8f_TONG DU TOAN CV TAO DAN 4 5" xfId="34305"/>
    <cellStyle name="T_Thiet bi_nen san nha 8e,8f_TONG DU TOAN CV TAO DAN 5" xfId="34306"/>
    <cellStyle name="T_Thiet bi_nen san nha 8e,8f_TONG DU TOAN CV TAO DAN 5 2" xfId="34307"/>
    <cellStyle name="T_Thiet bi_nen san nha 8e,8f_TONG DU TOAN CV TAO DAN 5 2 2" xfId="34308"/>
    <cellStyle name="T_Thiet bi_nen san nha 8e,8f_TONG DU TOAN CV TAO DAN 5 2 3" xfId="34309"/>
    <cellStyle name="T_Thiet bi_nen san nha 8e,8f_TONG DU TOAN CV TAO DAN 5 3" xfId="34310"/>
    <cellStyle name="T_Thiet bi_nen san nha 8e,8f_TONG DU TOAN CV TAO DAN 5 4" xfId="34311"/>
    <cellStyle name="T_Thiet bi_nen san nha 8e,8f_TONG DU TOAN CV TAO DAN 5 5" xfId="34312"/>
    <cellStyle name="T_Thiet bi_nen san nha 8e,8f_TONG DU TOAN CV TAO DAN 6" xfId="34313"/>
    <cellStyle name="T_Thiet bi_nen san nha 8e,8f_TONG DU TOAN CV TAO DAN 6 2" xfId="34314"/>
    <cellStyle name="T_Thiet bi_nen san nha 8e,8f_TONG DU TOAN CV TAO DAN 6 2 2" xfId="34315"/>
    <cellStyle name="T_Thiet bi_nen san nha 8e,8f_TONG DU TOAN CV TAO DAN 6 2 3" xfId="34316"/>
    <cellStyle name="T_Thiet bi_nen san nha 8e,8f_TONG DU TOAN CV TAO DAN 6 3" xfId="34317"/>
    <cellStyle name="T_Thiet bi_nen san nha 8e,8f_TONG DU TOAN CV TAO DAN 6 4" xfId="34318"/>
    <cellStyle name="T_Thiet bi_nen san nha 8e,8f_TONG DU TOAN CV TAO DAN 6 5" xfId="34319"/>
    <cellStyle name="T_Thiet bi_nen san nha 8e,8f_TONG DU TOAN CV TAO DAN 7" xfId="34320"/>
    <cellStyle name="T_Thiet bi_nen san nha 8e,8f_TONG DU TOAN CV TAO DAN 7 2" xfId="34321"/>
    <cellStyle name="T_Thiet bi_nen san nha 8e,8f_TONG DU TOAN CV TAO DAN 7 3" xfId="34322"/>
    <cellStyle name="T_Thiet bi_nen san nha 8e,8f_TONG DU TOAN CV TAO DAN 7 4" xfId="34323"/>
    <cellStyle name="T_Thiet bi_nen san nha 8e,8f_TONG DU TOAN CV TAO DAN 8" xfId="34324"/>
    <cellStyle name="T_Thiet bi_nen san nha 8e,8f_TONG DU TOAN CV TAO DAN 8 2" xfId="34325"/>
    <cellStyle name="T_Thiet bi_nen san nha 8e,8f_TONG DU TOAN CV TAO DAN 8 3" xfId="34326"/>
    <cellStyle name="T_Thiet bi_nen san nha 8e,8f_TONG DU TOAN CV TAO DAN 8 4" xfId="34327"/>
    <cellStyle name="T_Thiet bi_nen san nha 8e,8f_TONG DU TOAN CV TAO DAN 9" xfId="34328"/>
    <cellStyle name="T_Thiet bi_nen san nha 8e,8f_TONG DU TOAN CV TAO DAN 9 2" xfId="34329"/>
    <cellStyle name="T_Thiet bi_nen san nha 8e,8f_TONG DU TOAN CV TAO DAN hoan chinh" xfId="34330"/>
    <cellStyle name="T_Thiet bi_nen san nha 8e,8f_TONG DU TOAN CV TAO DAN hoan chinh 10" xfId="34331"/>
    <cellStyle name="T_Thiet bi_nen san nha 8e,8f_TONG DU TOAN CV TAO DAN hoan chinh 11" xfId="34332"/>
    <cellStyle name="T_Thiet bi_nen san nha 8e,8f_TONG DU TOAN CV TAO DAN hoan chinh 2" xfId="34333"/>
    <cellStyle name="T_Thiet bi_nen san nha 8e,8f_TONG DU TOAN CV TAO DAN hoan chinh 2 2" xfId="34334"/>
    <cellStyle name="T_Thiet bi_nen san nha 8e,8f_TONG DU TOAN CV TAO DAN hoan chinh 2 2 2" xfId="34335"/>
    <cellStyle name="T_Thiet bi_nen san nha 8e,8f_TONG DU TOAN CV TAO DAN hoan chinh 2 2 3" xfId="34336"/>
    <cellStyle name="T_Thiet bi_nen san nha 8e,8f_TONG DU TOAN CV TAO DAN hoan chinh 2 3" xfId="34337"/>
    <cellStyle name="T_Thiet bi_nen san nha 8e,8f_TONG DU TOAN CV TAO DAN hoan chinh 2 4" xfId="34338"/>
    <cellStyle name="T_Thiet bi_nen san nha 8e,8f_TONG DU TOAN CV TAO DAN hoan chinh 2 5" xfId="34339"/>
    <cellStyle name="T_Thiet bi_nen san nha 8e,8f_TONG DU TOAN CV TAO DAN hoan chinh 3" xfId="34340"/>
    <cellStyle name="T_Thiet bi_nen san nha 8e,8f_TONG DU TOAN CV TAO DAN hoan chinh 3 2" xfId="34341"/>
    <cellStyle name="T_Thiet bi_nen san nha 8e,8f_TONG DU TOAN CV TAO DAN hoan chinh 3 2 2" xfId="34342"/>
    <cellStyle name="T_Thiet bi_nen san nha 8e,8f_TONG DU TOAN CV TAO DAN hoan chinh 3 2 3" xfId="34343"/>
    <cellStyle name="T_Thiet bi_nen san nha 8e,8f_TONG DU TOAN CV TAO DAN hoan chinh 3 3" xfId="34344"/>
    <cellStyle name="T_Thiet bi_nen san nha 8e,8f_TONG DU TOAN CV TAO DAN hoan chinh 3 4" xfId="34345"/>
    <cellStyle name="T_Thiet bi_nen san nha 8e,8f_TONG DU TOAN CV TAO DAN hoan chinh 3 5" xfId="34346"/>
    <cellStyle name="T_Thiet bi_nen san nha 8e,8f_TONG DU TOAN CV TAO DAN hoan chinh 4" xfId="34347"/>
    <cellStyle name="T_Thiet bi_nen san nha 8e,8f_TONG DU TOAN CV TAO DAN hoan chinh 4 2" xfId="34348"/>
    <cellStyle name="T_Thiet bi_nen san nha 8e,8f_TONG DU TOAN CV TAO DAN hoan chinh 4 2 2" xfId="34349"/>
    <cellStyle name="T_Thiet bi_nen san nha 8e,8f_TONG DU TOAN CV TAO DAN hoan chinh 4 2 3" xfId="34350"/>
    <cellStyle name="T_Thiet bi_nen san nha 8e,8f_TONG DU TOAN CV TAO DAN hoan chinh 4 3" xfId="34351"/>
    <cellStyle name="T_Thiet bi_nen san nha 8e,8f_TONG DU TOAN CV TAO DAN hoan chinh 4 4" xfId="34352"/>
    <cellStyle name="T_Thiet bi_nen san nha 8e,8f_TONG DU TOAN CV TAO DAN hoan chinh 4 5" xfId="34353"/>
    <cellStyle name="T_Thiet bi_nen san nha 8e,8f_TONG DU TOAN CV TAO DAN hoan chinh 5" xfId="34354"/>
    <cellStyle name="T_Thiet bi_nen san nha 8e,8f_TONG DU TOAN CV TAO DAN hoan chinh 5 2" xfId="34355"/>
    <cellStyle name="T_Thiet bi_nen san nha 8e,8f_TONG DU TOAN CV TAO DAN hoan chinh 5 2 2" xfId="34356"/>
    <cellStyle name="T_Thiet bi_nen san nha 8e,8f_TONG DU TOAN CV TAO DAN hoan chinh 5 2 3" xfId="34357"/>
    <cellStyle name="T_Thiet bi_nen san nha 8e,8f_TONG DU TOAN CV TAO DAN hoan chinh 5 3" xfId="34358"/>
    <cellStyle name="T_Thiet bi_nen san nha 8e,8f_TONG DU TOAN CV TAO DAN hoan chinh 5 4" xfId="34359"/>
    <cellStyle name="T_Thiet bi_nen san nha 8e,8f_TONG DU TOAN CV TAO DAN hoan chinh 5 5" xfId="34360"/>
    <cellStyle name="T_Thiet bi_nen san nha 8e,8f_TONG DU TOAN CV TAO DAN hoan chinh 6" xfId="34361"/>
    <cellStyle name="T_Thiet bi_nen san nha 8e,8f_TONG DU TOAN CV TAO DAN hoan chinh 6 2" xfId="34362"/>
    <cellStyle name="T_Thiet bi_nen san nha 8e,8f_TONG DU TOAN CV TAO DAN hoan chinh 6 2 2" xfId="34363"/>
    <cellStyle name="T_Thiet bi_nen san nha 8e,8f_TONG DU TOAN CV TAO DAN hoan chinh 6 2 3" xfId="34364"/>
    <cellStyle name="T_Thiet bi_nen san nha 8e,8f_TONG DU TOAN CV TAO DAN hoan chinh 6 3" xfId="34365"/>
    <cellStyle name="T_Thiet bi_nen san nha 8e,8f_TONG DU TOAN CV TAO DAN hoan chinh 6 4" xfId="34366"/>
    <cellStyle name="T_Thiet bi_nen san nha 8e,8f_TONG DU TOAN CV TAO DAN hoan chinh 6 5" xfId="34367"/>
    <cellStyle name="T_Thiet bi_nen san nha 8e,8f_TONG DU TOAN CV TAO DAN hoan chinh 7" xfId="34368"/>
    <cellStyle name="T_Thiet bi_nen san nha 8e,8f_TONG DU TOAN CV TAO DAN hoan chinh 7 2" xfId="34369"/>
    <cellStyle name="T_Thiet bi_nen san nha 8e,8f_TONG DU TOAN CV TAO DAN hoan chinh 7 3" xfId="34370"/>
    <cellStyle name="T_Thiet bi_nen san nha 8e,8f_TONG DU TOAN CV TAO DAN hoan chinh 7 4" xfId="34371"/>
    <cellStyle name="T_Thiet bi_nen san nha 8e,8f_TONG DU TOAN CV TAO DAN hoan chinh 8" xfId="34372"/>
    <cellStyle name="T_Thiet bi_nen san nha 8e,8f_TONG DU TOAN CV TAO DAN hoan chinh 8 2" xfId="34373"/>
    <cellStyle name="T_Thiet bi_nen san nha 8e,8f_TONG DU TOAN CV TAO DAN hoan chinh 8 3" xfId="34374"/>
    <cellStyle name="T_Thiet bi_nen san nha 8e,8f_TONG DU TOAN CV TAO DAN hoan chinh 8 4" xfId="34375"/>
    <cellStyle name="T_Thiet bi_nen san nha 8e,8f_TONG DU TOAN CV TAO DAN hoan chinh 9" xfId="34376"/>
    <cellStyle name="T_Thiet bi_nen san nha 8e,8f_TONG DU TOAN CV TAO DAN hoan chinh 9 2" xfId="34377"/>
    <cellStyle name="T_Thong ke" xfId="34426"/>
    <cellStyle name="T_Thong ke 10" xfId="34427"/>
    <cellStyle name="T_Thong ke 11" xfId="34428"/>
    <cellStyle name="T_Thong ke 2" xfId="34429"/>
    <cellStyle name="T_Thong ke 2 2" xfId="34430"/>
    <cellStyle name="T_Thong ke 2 2 2" xfId="34431"/>
    <cellStyle name="T_Thong ke 2 2 3" xfId="34432"/>
    <cellStyle name="T_Thong ke 2 3" xfId="34433"/>
    <cellStyle name="T_Thong ke 2 4" xfId="34434"/>
    <cellStyle name="T_Thong ke 2 5" xfId="34435"/>
    <cellStyle name="T_Thong ke 3" xfId="34436"/>
    <cellStyle name="T_Thong ke 3 2" xfId="34437"/>
    <cellStyle name="T_Thong ke 3 2 2" xfId="34438"/>
    <cellStyle name="T_Thong ke 3 2 3" xfId="34439"/>
    <cellStyle name="T_Thong ke 3 3" xfId="34440"/>
    <cellStyle name="T_Thong ke 3 4" xfId="34441"/>
    <cellStyle name="T_Thong ke 3 5" xfId="34442"/>
    <cellStyle name="T_Thong ke 4" xfId="34443"/>
    <cellStyle name="T_Thong ke 4 2" xfId="34444"/>
    <cellStyle name="T_Thong ke 4 2 2" xfId="34445"/>
    <cellStyle name="T_Thong ke 4 2 3" xfId="34446"/>
    <cellStyle name="T_Thong ke 4 3" xfId="34447"/>
    <cellStyle name="T_Thong ke 4 4" xfId="34448"/>
    <cellStyle name="T_Thong ke 4 5" xfId="34449"/>
    <cellStyle name="T_Thong ke 5" xfId="34450"/>
    <cellStyle name="T_Thong ke 5 2" xfId="34451"/>
    <cellStyle name="T_Thong ke 5 2 2" xfId="34452"/>
    <cellStyle name="T_Thong ke 5 2 3" xfId="34453"/>
    <cellStyle name="T_Thong ke 5 3" xfId="34454"/>
    <cellStyle name="T_Thong ke 5 4" xfId="34455"/>
    <cellStyle name="T_Thong ke 5 5" xfId="34456"/>
    <cellStyle name="T_Thong ke 6" xfId="34457"/>
    <cellStyle name="T_Thong ke 6 2" xfId="34458"/>
    <cellStyle name="T_Thong ke 6 2 2" xfId="34459"/>
    <cellStyle name="T_Thong ke 6 2 3" xfId="34460"/>
    <cellStyle name="T_Thong ke 6 3" xfId="34461"/>
    <cellStyle name="T_Thong ke 6 4" xfId="34462"/>
    <cellStyle name="T_Thong ke 6 5" xfId="34463"/>
    <cellStyle name="T_Thong ke 7" xfId="34464"/>
    <cellStyle name="T_Thong ke 7 2" xfId="34465"/>
    <cellStyle name="T_Thong ke 7 3" xfId="34466"/>
    <cellStyle name="T_Thong ke 7 4" xfId="34467"/>
    <cellStyle name="T_Thong ke 8" xfId="34468"/>
    <cellStyle name="T_Thong ke 8 2" xfId="34469"/>
    <cellStyle name="T_Thong ke 8 3" xfId="34470"/>
    <cellStyle name="T_Thong ke 8 4" xfId="34471"/>
    <cellStyle name="T_Thong ke 9" xfId="34472"/>
    <cellStyle name="T_Thong ke 9 2" xfId="34473"/>
    <cellStyle name="T_tien2004" xfId="32588"/>
    <cellStyle name="T_tien2004 10" xfId="32589"/>
    <cellStyle name="T_tien2004 11" xfId="32590"/>
    <cellStyle name="T_tien2004 2" xfId="32591"/>
    <cellStyle name="T_tien2004 2 2" xfId="32592"/>
    <cellStyle name="T_tien2004 2 2 2" xfId="32593"/>
    <cellStyle name="T_tien2004 2 2 3" xfId="32594"/>
    <cellStyle name="T_tien2004 2 3" xfId="32595"/>
    <cellStyle name="T_tien2004 2 4" xfId="32596"/>
    <cellStyle name="T_tien2004 2 5" xfId="32597"/>
    <cellStyle name="T_tien2004 3" xfId="32598"/>
    <cellStyle name="T_tien2004 3 2" xfId="32599"/>
    <cellStyle name="T_tien2004 3 2 2" xfId="32600"/>
    <cellStyle name="T_tien2004 3 2 3" xfId="32601"/>
    <cellStyle name="T_tien2004 3 3" xfId="32602"/>
    <cellStyle name="T_tien2004 3 4" xfId="32603"/>
    <cellStyle name="T_tien2004 3 5" xfId="32604"/>
    <cellStyle name="T_tien2004 4" xfId="32605"/>
    <cellStyle name="T_tien2004 4 2" xfId="32606"/>
    <cellStyle name="T_tien2004 4 2 2" xfId="32607"/>
    <cellStyle name="T_tien2004 4 2 3" xfId="32608"/>
    <cellStyle name="T_tien2004 4 3" xfId="32609"/>
    <cellStyle name="T_tien2004 4 4" xfId="32610"/>
    <cellStyle name="T_tien2004 4 5" xfId="32611"/>
    <cellStyle name="T_tien2004 5" xfId="32612"/>
    <cellStyle name="T_tien2004 5 2" xfId="32613"/>
    <cellStyle name="T_tien2004 5 2 2" xfId="32614"/>
    <cellStyle name="T_tien2004 5 2 3" xfId="32615"/>
    <cellStyle name="T_tien2004 5 3" xfId="32616"/>
    <cellStyle name="T_tien2004 5 4" xfId="32617"/>
    <cellStyle name="T_tien2004 5 5" xfId="32618"/>
    <cellStyle name="T_tien2004 6" xfId="32619"/>
    <cellStyle name="T_tien2004 6 2" xfId="32620"/>
    <cellStyle name="T_tien2004 6 2 2" xfId="32621"/>
    <cellStyle name="T_tien2004 6 2 3" xfId="32622"/>
    <cellStyle name="T_tien2004 6 3" xfId="32623"/>
    <cellStyle name="T_tien2004 6 4" xfId="32624"/>
    <cellStyle name="T_tien2004 6 5" xfId="32625"/>
    <cellStyle name="T_tien2004 7" xfId="32626"/>
    <cellStyle name="T_tien2004 7 2" xfId="32627"/>
    <cellStyle name="T_tien2004 7 3" xfId="32628"/>
    <cellStyle name="T_tien2004 7 4" xfId="32629"/>
    <cellStyle name="T_tien2004 8" xfId="32630"/>
    <cellStyle name="T_tien2004 8 2" xfId="32631"/>
    <cellStyle name="T_tien2004 8 3" xfId="32632"/>
    <cellStyle name="T_tien2004 8 4" xfId="32633"/>
    <cellStyle name="T_tien2004 9" xfId="32634"/>
    <cellStyle name="T_tien2004 9 2" xfId="32635"/>
    <cellStyle name="T_Tinh toan-BCHQS Tan Phu" xfId="32636"/>
    <cellStyle name="T_Tinh toan-BCHQS Tan Phu 2" xfId="32637"/>
    <cellStyle name="T_Tinh toan-BCHQS Tan Phu 2 2" xfId="32638"/>
    <cellStyle name="T_Tinh toan-BCHQS Tan Phu 2 2 2" xfId="32639"/>
    <cellStyle name="T_Tinh toan-BCHQS Tan Phu 2 2 3" xfId="32640"/>
    <cellStyle name="T_Tinh toan-BCHQS Tan Phu 2 3" xfId="32641"/>
    <cellStyle name="T_Tinh toan-BCHQS Tan Phu 2 3 2" xfId="32642"/>
    <cellStyle name="T_Tinh toan-BCHQS Tan Phu 2 4" xfId="32643"/>
    <cellStyle name="T_Tinh toan-BCHQS Tan Phu 2 5" xfId="32644"/>
    <cellStyle name="T_Tinh toan-BCHQS Tan Phu 2 6" xfId="32645"/>
    <cellStyle name="T_Tinh toan-BCHQS Tan Phu 3" xfId="32646"/>
    <cellStyle name="T_Tinh toan-BCHQS Tan Phu 3 2" xfId="32647"/>
    <cellStyle name="T_Tinh toan-BCHQS Tan Phu 3 3" xfId="32648"/>
    <cellStyle name="T_Tinh toan-BCHQS Tan Phu 4" xfId="32649"/>
    <cellStyle name="T_Tinh toan-BCHQS Tan Phu 4 2" xfId="32650"/>
    <cellStyle name="T_Tinh toan-BCHQS Tan Phu 4 2 2" xfId="32651"/>
    <cellStyle name="T_Tinh toan-BCHQS Tan Phu 4 3" xfId="32652"/>
    <cellStyle name="T_Tinh toan-BCHQS Tan Phu 5" xfId="32653"/>
    <cellStyle name="T_Tinh toan-BCHQS Tan Phu 5 2" xfId="32654"/>
    <cellStyle name="T_Tinh toan-BCHQS Tan Phu 5 3" xfId="32655"/>
    <cellStyle name="T_Tinh toan-BCHQS Tan Phu 6" xfId="32656"/>
    <cellStyle name="T_Tinh toan-BCHQS Tan Phu 6 2" xfId="32657"/>
    <cellStyle name="T_Tinh toan-ML" xfId="32658"/>
    <cellStyle name="T_Tinh toan-ML 2" xfId="32659"/>
    <cellStyle name="T_Tinh toan-ML 2 2" xfId="32660"/>
    <cellStyle name="T_Tinh toan-ML 2 2 2" xfId="32661"/>
    <cellStyle name="T_Tinh toan-ML 2 2 3" xfId="32662"/>
    <cellStyle name="T_Tinh toan-ML 2 3" xfId="32663"/>
    <cellStyle name="T_Tinh toan-ML 2 3 2" xfId="32664"/>
    <cellStyle name="T_Tinh toan-ML 2 4" xfId="32665"/>
    <cellStyle name="T_Tinh toan-ML 2 5" xfId="32666"/>
    <cellStyle name="T_Tinh toan-ML 2 6" xfId="32667"/>
    <cellStyle name="T_Tinh toan-ML 3" xfId="32668"/>
    <cellStyle name="T_Tinh toan-ML 3 2" xfId="32669"/>
    <cellStyle name="T_Tinh toan-ML 3 3" xfId="32670"/>
    <cellStyle name="T_Tinh toan-ML 4" xfId="32671"/>
    <cellStyle name="T_Tinh toan-ML 4 2" xfId="32672"/>
    <cellStyle name="T_Tinh toan-ML 4 2 2" xfId="32673"/>
    <cellStyle name="T_Tinh toan-ML 4 3" xfId="32674"/>
    <cellStyle name="T_Tinh toan-ML 5" xfId="32675"/>
    <cellStyle name="T_Tinh toan-ML 5 2" xfId="32676"/>
    <cellStyle name="T_Tinh toan-ML 5 3" xfId="32677"/>
    <cellStyle name="T_Tinh toan-ML 6" xfId="32678"/>
    <cellStyle name="T_Tinh toan-ML 6 2" xfId="32679"/>
    <cellStyle name="T_Tinh toan-Nha NVKT" xfId="32680"/>
    <cellStyle name="T_Tinh toan-Nha NVKT 2" xfId="32681"/>
    <cellStyle name="T_Tinh toan-Nha NVKT 2 2" xfId="32682"/>
    <cellStyle name="T_Tinh toan-Nha NVKT 2 2 2" xfId="32683"/>
    <cellStyle name="T_Tinh toan-Nha NVKT 2 2 3" xfId="32684"/>
    <cellStyle name="T_Tinh toan-Nha NVKT 2 3" xfId="32685"/>
    <cellStyle name="T_Tinh toan-Nha NVKT 2 3 2" xfId="32686"/>
    <cellStyle name="T_Tinh toan-Nha NVKT 2 4" xfId="32687"/>
    <cellStyle name="T_Tinh toan-Nha NVKT 2 5" xfId="32688"/>
    <cellStyle name="T_Tinh toan-Nha NVKT 2 6" xfId="32689"/>
    <cellStyle name="T_Tinh toan-Nha NVKT 3" xfId="32690"/>
    <cellStyle name="T_Tinh toan-Nha NVKT 3 2" xfId="32691"/>
    <cellStyle name="T_Tinh toan-Nha NVKT 3 3" xfId="32692"/>
    <cellStyle name="T_Tinh toan-Nha NVKT 4" xfId="32693"/>
    <cellStyle name="T_Tinh toan-Nha NVKT 4 2" xfId="32694"/>
    <cellStyle name="T_Tinh toan-Nha NVKT 4 2 2" xfId="32695"/>
    <cellStyle name="T_Tinh toan-Nha NVKT 4 3" xfId="32696"/>
    <cellStyle name="T_Tinh toan-Nha NVKT 5" xfId="32697"/>
    <cellStyle name="T_Tinh toan-Nha NVKT 5 2" xfId="32698"/>
    <cellStyle name="T_Tinh toan-Nha NVKT 5 3" xfId="32699"/>
    <cellStyle name="T_Tinh toan-Nha NVKT 6" xfId="32700"/>
    <cellStyle name="T_Tinh toan-Nha NVKT 6 2" xfId="32701"/>
    <cellStyle name="T_TK_HT" xfId="32702"/>
    <cellStyle name="T_TK_HT 2" xfId="32703"/>
    <cellStyle name="T_TK_HT 2 2" xfId="32704"/>
    <cellStyle name="T_TK_HT 2 2 2" xfId="32705"/>
    <cellStyle name="T_TK_HT 2 2 3" xfId="32706"/>
    <cellStyle name="T_TK_HT 2 3" xfId="32707"/>
    <cellStyle name="T_TK_HT 2 3 2" xfId="32708"/>
    <cellStyle name="T_TK_HT 2 4" xfId="32709"/>
    <cellStyle name="T_TK_HT 2 5" xfId="32710"/>
    <cellStyle name="T_TK_HT 2 6" xfId="32711"/>
    <cellStyle name="T_TK_HT 3" xfId="32712"/>
    <cellStyle name="T_TK_HT 3 2" xfId="32713"/>
    <cellStyle name="T_TK_HT 3 3" xfId="32714"/>
    <cellStyle name="T_TK_HT 4" xfId="32715"/>
    <cellStyle name="T_TK_HT 4 2" xfId="32716"/>
    <cellStyle name="T_TK_HT 4 2 2" xfId="32717"/>
    <cellStyle name="T_TK_HT 4 3" xfId="32718"/>
    <cellStyle name="T_TK_HT 5" xfId="32719"/>
    <cellStyle name="T_TK_HT 5 2" xfId="32720"/>
    <cellStyle name="T_TK_HT 5 3" xfId="32721"/>
    <cellStyle name="T_TK_HT 6" xfId="32722"/>
    <cellStyle name="T_TK_HT 6 2" xfId="32723"/>
    <cellStyle name="T_TK_HT_Book1" xfId="32724"/>
    <cellStyle name="T_TK_HT_Book1 2" xfId="32725"/>
    <cellStyle name="T_TK_HT_Book1 2 2" xfId="32726"/>
    <cellStyle name="T_TK_HT_Book1 2 2 2" xfId="32727"/>
    <cellStyle name="T_TK_HT_Book1 2 2 3" xfId="32728"/>
    <cellStyle name="T_TK_HT_Book1 2 3" xfId="32729"/>
    <cellStyle name="T_TK_HT_Book1 2 3 2" xfId="32730"/>
    <cellStyle name="T_TK_HT_Book1 2 4" xfId="32731"/>
    <cellStyle name="T_TK_HT_Book1 2 5" xfId="32732"/>
    <cellStyle name="T_TK_HT_Book1 2 6" xfId="32733"/>
    <cellStyle name="T_TK_HT_Book1 3" xfId="32734"/>
    <cellStyle name="T_TK_HT_Book1 3 2" xfId="32735"/>
    <cellStyle name="T_TK_HT_Book1 3 3" xfId="32736"/>
    <cellStyle name="T_TK_HT_Book1 4" xfId="32737"/>
    <cellStyle name="T_TK_HT_Book1 4 2" xfId="32738"/>
    <cellStyle name="T_TK_HT_Book1 4 2 2" xfId="32739"/>
    <cellStyle name="T_TK_HT_Book1 4 3" xfId="32740"/>
    <cellStyle name="T_TK_HT_Book1 5" xfId="32741"/>
    <cellStyle name="T_TK_HT_Book1 5 2" xfId="32742"/>
    <cellStyle name="T_TK_HT_Book1 5 3" xfId="32743"/>
    <cellStyle name="T_TK_HT_Book1 6" xfId="32744"/>
    <cellStyle name="T_TK_HT_Book1 6 2" xfId="32745"/>
    <cellStyle name="T_TKE-ChoDon-sua" xfId="32746"/>
    <cellStyle name="T_TKE-ChoDon-sua 10" xfId="32747"/>
    <cellStyle name="T_TKE-ChoDon-sua 11" xfId="32748"/>
    <cellStyle name="T_TKE-ChoDon-sua 2" xfId="32749"/>
    <cellStyle name="T_TKE-ChoDon-sua 2 2" xfId="32750"/>
    <cellStyle name="T_TKE-ChoDon-sua 2 2 2" xfId="32751"/>
    <cellStyle name="T_TKE-ChoDon-sua 2 2 3" xfId="32752"/>
    <cellStyle name="T_TKE-ChoDon-sua 2 3" xfId="32753"/>
    <cellStyle name="T_TKE-ChoDon-sua 2 4" xfId="32754"/>
    <cellStyle name="T_TKE-ChoDon-sua 2 5" xfId="32755"/>
    <cellStyle name="T_TKE-ChoDon-sua 3" xfId="32756"/>
    <cellStyle name="T_TKE-ChoDon-sua 3 2" xfId="32757"/>
    <cellStyle name="T_TKE-ChoDon-sua 3 2 2" xfId="32758"/>
    <cellStyle name="T_TKE-ChoDon-sua 3 2 3" xfId="32759"/>
    <cellStyle name="T_TKE-ChoDon-sua 3 3" xfId="32760"/>
    <cellStyle name="T_TKE-ChoDon-sua 3 4" xfId="32761"/>
    <cellStyle name="T_TKE-ChoDon-sua 3 5" xfId="32762"/>
    <cellStyle name="T_TKE-ChoDon-sua 4" xfId="32763"/>
    <cellStyle name="T_TKE-ChoDon-sua 4 2" xfId="32764"/>
    <cellStyle name="T_TKE-ChoDon-sua 4 2 2" xfId="32765"/>
    <cellStyle name="T_TKE-ChoDon-sua 4 2 3" xfId="32766"/>
    <cellStyle name="T_TKE-ChoDon-sua 4 3" xfId="32767"/>
    <cellStyle name="T_TKE-ChoDon-sua 4 4" xfId="32768"/>
    <cellStyle name="T_TKE-ChoDon-sua 4 5" xfId="32769"/>
    <cellStyle name="T_TKE-ChoDon-sua 5" xfId="32770"/>
    <cellStyle name="T_TKE-ChoDon-sua 5 2" xfId="32771"/>
    <cellStyle name="T_TKE-ChoDon-sua 5 2 2" xfId="32772"/>
    <cellStyle name="T_TKE-ChoDon-sua 5 2 3" xfId="32773"/>
    <cellStyle name="T_TKE-ChoDon-sua 5 3" xfId="32774"/>
    <cellStyle name="T_TKE-ChoDon-sua 5 4" xfId="32775"/>
    <cellStyle name="T_TKE-ChoDon-sua 5 5" xfId="32776"/>
    <cellStyle name="T_TKE-ChoDon-sua 6" xfId="32777"/>
    <cellStyle name="T_TKE-ChoDon-sua 6 2" xfId="32778"/>
    <cellStyle name="T_TKE-ChoDon-sua 6 2 2" xfId="32779"/>
    <cellStyle name="T_TKE-ChoDon-sua 6 2 3" xfId="32780"/>
    <cellStyle name="T_TKE-ChoDon-sua 6 3" xfId="32781"/>
    <cellStyle name="T_TKE-ChoDon-sua 6 4" xfId="32782"/>
    <cellStyle name="T_TKE-ChoDon-sua 6 5" xfId="32783"/>
    <cellStyle name="T_TKE-ChoDon-sua 7" xfId="32784"/>
    <cellStyle name="T_TKE-ChoDon-sua 7 2" xfId="32785"/>
    <cellStyle name="T_TKE-ChoDon-sua 7 3" xfId="32786"/>
    <cellStyle name="T_TKE-ChoDon-sua 7 4" xfId="32787"/>
    <cellStyle name="T_TKE-ChoDon-sua 8" xfId="32788"/>
    <cellStyle name="T_TKE-ChoDon-sua 8 2" xfId="32789"/>
    <cellStyle name="T_TKE-ChoDon-sua 8 3" xfId="32790"/>
    <cellStyle name="T_TKE-ChoDon-sua 8 4" xfId="32791"/>
    <cellStyle name="T_TKE-ChoDon-sua 9" xfId="32792"/>
    <cellStyle name="T_TKE-ChoDon-sua 9 2" xfId="32793"/>
    <cellStyle name="T_TONG HOP PS KIEM TRA 29122008.xls" xfId="32794"/>
    <cellStyle name="T_TONG HOP PS KIEM TRA 29122008.xls 10" xfId="32795"/>
    <cellStyle name="T_TONG HOP PS KIEM TRA 29122008.xls 11" xfId="32796"/>
    <cellStyle name="T_TONG HOP PS KIEM TRA 29122008.xls 2" xfId="32797"/>
    <cellStyle name="T_TONG HOP PS KIEM TRA 29122008.xls 2 2" xfId="32798"/>
    <cellStyle name="T_TONG HOP PS KIEM TRA 29122008.xls 2 2 2" xfId="32799"/>
    <cellStyle name="T_TONG HOP PS KIEM TRA 29122008.xls 2 2 3" xfId="32800"/>
    <cellStyle name="T_TONG HOP PS KIEM TRA 29122008.xls 2 3" xfId="32801"/>
    <cellStyle name="T_TONG HOP PS KIEM TRA 29122008.xls 2 4" xfId="32802"/>
    <cellStyle name="T_TONG HOP PS KIEM TRA 29122008.xls 2 5" xfId="32803"/>
    <cellStyle name="T_TONG HOP PS KIEM TRA 29122008.xls 3" xfId="32804"/>
    <cellStyle name="T_TONG HOP PS KIEM TRA 29122008.xls 3 2" xfId="32805"/>
    <cellStyle name="T_TONG HOP PS KIEM TRA 29122008.xls 3 2 2" xfId="32806"/>
    <cellStyle name="T_TONG HOP PS KIEM TRA 29122008.xls 3 2 3" xfId="32807"/>
    <cellStyle name="T_TONG HOP PS KIEM TRA 29122008.xls 3 3" xfId="32808"/>
    <cellStyle name="T_TONG HOP PS KIEM TRA 29122008.xls 3 4" xfId="32809"/>
    <cellStyle name="T_TONG HOP PS KIEM TRA 29122008.xls 3 5" xfId="32810"/>
    <cellStyle name="T_TONG HOP PS KIEM TRA 29122008.xls 4" xfId="32811"/>
    <cellStyle name="T_TONG HOP PS KIEM TRA 29122008.xls 4 2" xfId="32812"/>
    <cellStyle name="T_TONG HOP PS KIEM TRA 29122008.xls 4 2 2" xfId="32813"/>
    <cellStyle name="T_TONG HOP PS KIEM TRA 29122008.xls 4 2 3" xfId="32814"/>
    <cellStyle name="T_TONG HOP PS KIEM TRA 29122008.xls 4 3" xfId="32815"/>
    <cellStyle name="T_TONG HOP PS KIEM TRA 29122008.xls 4 4" xfId="32816"/>
    <cellStyle name="T_TONG HOP PS KIEM TRA 29122008.xls 4 5" xfId="32817"/>
    <cellStyle name="T_TONG HOP PS KIEM TRA 29122008.xls 5" xfId="32818"/>
    <cellStyle name="T_TONG HOP PS KIEM TRA 29122008.xls 5 2" xfId="32819"/>
    <cellStyle name="T_TONG HOP PS KIEM TRA 29122008.xls 5 2 2" xfId="32820"/>
    <cellStyle name="T_TONG HOP PS KIEM TRA 29122008.xls 5 2 3" xfId="32821"/>
    <cellStyle name="T_TONG HOP PS KIEM TRA 29122008.xls 5 3" xfId="32822"/>
    <cellStyle name="T_TONG HOP PS KIEM TRA 29122008.xls 5 4" xfId="32823"/>
    <cellStyle name="T_TONG HOP PS KIEM TRA 29122008.xls 5 5" xfId="32824"/>
    <cellStyle name="T_TONG HOP PS KIEM TRA 29122008.xls 6" xfId="32825"/>
    <cellStyle name="T_TONG HOP PS KIEM TRA 29122008.xls 6 2" xfId="32826"/>
    <cellStyle name="T_TONG HOP PS KIEM TRA 29122008.xls 6 2 2" xfId="32827"/>
    <cellStyle name="T_TONG HOP PS KIEM TRA 29122008.xls 6 2 3" xfId="32828"/>
    <cellStyle name="T_TONG HOP PS KIEM TRA 29122008.xls 6 3" xfId="32829"/>
    <cellStyle name="T_TONG HOP PS KIEM TRA 29122008.xls 6 4" xfId="32830"/>
    <cellStyle name="T_TONG HOP PS KIEM TRA 29122008.xls 6 5" xfId="32831"/>
    <cellStyle name="T_TONG HOP PS KIEM TRA 29122008.xls 7" xfId="32832"/>
    <cellStyle name="T_TONG HOP PS KIEM TRA 29122008.xls 7 2" xfId="32833"/>
    <cellStyle name="T_TONG HOP PS KIEM TRA 29122008.xls 7 3" xfId="32834"/>
    <cellStyle name="T_TONG HOP PS KIEM TRA 29122008.xls 7 4" xfId="32835"/>
    <cellStyle name="T_TONG HOP PS KIEM TRA 29122008.xls 8" xfId="32836"/>
    <cellStyle name="T_TONG HOP PS KIEM TRA 29122008.xls 8 2" xfId="32837"/>
    <cellStyle name="T_TONG HOP PS KIEM TRA 29122008.xls 8 3" xfId="32838"/>
    <cellStyle name="T_TONG HOP PS KIEM TRA 29122008.xls 8 4" xfId="32839"/>
    <cellStyle name="T_TONG HOP PS KIEM TRA 29122008.xls 9" xfId="32840"/>
    <cellStyle name="T_TONG HOP PS KIEM TRA 29122008.xls 9 2" xfId="32841"/>
    <cellStyle name="T_TONG HOP PS KIEM TRA 29122008.xls_KHO BAC NHA NUOC TIEN GIANG" xfId="32842"/>
    <cellStyle name="T_TONG HOP PS KIEM TRA 29122008.xls_KHO BAC NHA NUOC TIEN GIANG 10" xfId="32843"/>
    <cellStyle name="T_TONG HOP PS KIEM TRA 29122008.xls_KHO BAC NHA NUOC TIEN GIANG 11" xfId="32844"/>
    <cellStyle name="T_TONG HOP PS KIEM TRA 29122008.xls_KHO BAC NHA NUOC TIEN GIANG 2" xfId="32845"/>
    <cellStyle name="T_TONG HOP PS KIEM TRA 29122008.xls_KHO BAC NHA NUOC TIEN GIANG 2 2" xfId="32846"/>
    <cellStyle name="T_TONG HOP PS KIEM TRA 29122008.xls_KHO BAC NHA NUOC TIEN GIANG 2 2 2" xfId="32847"/>
    <cellStyle name="T_TONG HOP PS KIEM TRA 29122008.xls_KHO BAC NHA NUOC TIEN GIANG 2 2 3" xfId="32848"/>
    <cellStyle name="T_TONG HOP PS KIEM TRA 29122008.xls_KHO BAC NHA NUOC TIEN GIANG 2 3" xfId="32849"/>
    <cellStyle name="T_TONG HOP PS KIEM TRA 29122008.xls_KHO BAC NHA NUOC TIEN GIANG 2 4" xfId="32850"/>
    <cellStyle name="T_TONG HOP PS KIEM TRA 29122008.xls_KHO BAC NHA NUOC TIEN GIANG 2 5" xfId="32851"/>
    <cellStyle name="T_TONG HOP PS KIEM TRA 29122008.xls_KHO BAC NHA NUOC TIEN GIANG 3" xfId="32852"/>
    <cellStyle name="T_TONG HOP PS KIEM TRA 29122008.xls_KHO BAC NHA NUOC TIEN GIANG 3 2" xfId="32853"/>
    <cellStyle name="T_TONG HOP PS KIEM TRA 29122008.xls_KHO BAC NHA NUOC TIEN GIANG 3 2 2" xfId="32854"/>
    <cellStyle name="T_TONG HOP PS KIEM TRA 29122008.xls_KHO BAC NHA NUOC TIEN GIANG 3 2 3" xfId="32855"/>
    <cellStyle name="T_TONG HOP PS KIEM TRA 29122008.xls_KHO BAC NHA NUOC TIEN GIANG 3 3" xfId="32856"/>
    <cellStyle name="T_TONG HOP PS KIEM TRA 29122008.xls_KHO BAC NHA NUOC TIEN GIANG 3 4" xfId="32857"/>
    <cellStyle name="T_TONG HOP PS KIEM TRA 29122008.xls_KHO BAC NHA NUOC TIEN GIANG 3 5" xfId="32858"/>
    <cellStyle name="T_TONG HOP PS KIEM TRA 29122008.xls_KHO BAC NHA NUOC TIEN GIANG 4" xfId="32859"/>
    <cellStyle name="T_TONG HOP PS KIEM TRA 29122008.xls_KHO BAC NHA NUOC TIEN GIANG 4 2" xfId="32860"/>
    <cellStyle name="T_TONG HOP PS KIEM TRA 29122008.xls_KHO BAC NHA NUOC TIEN GIANG 4 2 2" xfId="32861"/>
    <cellStyle name="T_TONG HOP PS KIEM TRA 29122008.xls_KHO BAC NHA NUOC TIEN GIANG 4 2 3" xfId="32862"/>
    <cellStyle name="T_TONG HOP PS KIEM TRA 29122008.xls_KHO BAC NHA NUOC TIEN GIANG 4 3" xfId="32863"/>
    <cellStyle name="T_TONG HOP PS KIEM TRA 29122008.xls_KHO BAC NHA NUOC TIEN GIANG 4 4" xfId="32864"/>
    <cellStyle name="T_TONG HOP PS KIEM TRA 29122008.xls_KHO BAC NHA NUOC TIEN GIANG 4 5" xfId="32865"/>
    <cellStyle name="T_TONG HOP PS KIEM TRA 29122008.xls_KHO BAC NHA NUOC TIEN GIANG 5" xfId="32866"/>
    <cellStyle name="T_TONG HOP PS KIEM TRA 29122008.xls_KHO BAC NHA NUOC TIEN GIANG 5 2" xfId="32867"/>
    <cellStyle name="T_TONG HOP PS KIEM TRA 29122008.xls_KHO BAC NHA NUOC TIEN GIANG 5 2 2" xfId="32868"/>
    <cellStyle name="T_TONG HOP PS KIEM TRA 29122008.xls_KHO BAC NHA NUOC TIEN GIANG 5 2 3" xfId="32869"/>
    <cellStyle name="T_TONG HOP PS KIEM TRA 29122008.xls_KHO BAC NHA NUOC TIEN GIANG 5 3" xfId="32870"/>
    <cellStyle name="T_TONG HOP PS KIEM TRA 29122008.xls_KHO BAC NHA NUOC TIEN GIANG 5 4" xfId="32871"/>
    <cellStyle name="T_TONG HOP PS KIEM TRA 29122008.xls_KHO BAC NHA NUOC TIEN GIANG 5 5" xfId="32872"/>
    <cellStyle name="T_TONG HOP PS KIEM TRA 29122008.xls_KHO BAC NHA NUOC TIEN GIANG 6" xfId="32873"/>
    <cellStyle name="T_TONG HOP PS KIEM TRA 29122008.xls_KHO BAC NHA NUOC TIEN GIANG 6 2" xfId="32874"/>
    <cellStyle name="T_TONG HOP PS KIEM TRA 29122008.xls_KHO BAC NHA NUOC TIEN GIANG 6 2 2" xfId="32875"/>
    <cellStyle name="T_TONG HOP PS KIEM TRA 29122008.xls_KHO BAC NHA NUOC TIEN GIANG 6 2 3" xfId="32876"/>
    <cellStyle name="T_TONG HOP PS KIEM TRA 29122008.xls_KHO BAC NHA NUOC TIEN GIANG 6 3" xfId="32877"/>
    <cellStyle name="T_TONG HOP PS KIEM TRA 29122008.xls_KHO BAC NHA NUOC TIEN GIANG 6 4" xfId="32878"/>
    <cellStyle name="T_TONG HOP PS KIEM TRA 29122008.xls_KHO BAC NHA NUOC TIEN GIANG 6 5" xfId="32879"/>
    <cellStyle name="T_TONG HOP PS KIEM TRA 29122008.xls_KHO BAC NHA NUOC TIEN GIANG 7" xfId="32880"/>
    <cellStyle name="T_TONG HOP PS KIEM TRA 29122008.xls_KHO BAC NHA NUOC TIEN GIANG 7 2" xfId="32881"/>
    <cellStyle name="T_TONG HOP PS KIEM TRA 29122008.xls_KHO BAC NHA NUOC TIEN GIANG 7 3" xfId="32882"/>
    <cellStyle name="T_TONG HOP PS KIEM TRA 29122008.xls_KHO BAC NHA NUOC TIEN GIANG 7 4" xfId="32883"/>
    <cellStyle name="T_TONG HOP PS KIEM TRA 29122008.xls_KHO BAC NHA NUOC TIEN GIANG 8" xfId="32884"/>
    <cellStyle name="T_TONG HOP PS KIEM TRA 29122008.xls_KHO BAC NHA NUOC TIEN GIANG 8 2" xfId="32885"/>
    <cellStyle name="T_TONG HOP PS KIEM TRA 29122008.xls_KHO BAC NHA NUOC TIEN GIANG 8 3" xfId="32886"/>
    <cellStyle name="T_TONG HOP PS KIEM TRA 29122008.xls_KHO BAC NHA NUOC TIEN GIANG 8 4" xfId="32887"/>
    <cellStyle name="T_TONG HOP PS KIEM TRA 29122008.xls_KHO BAC NHA NUOC TIEN GIANG 9" xfId="32888"/>
    <cellStyle name="T_TONG HOP PS KIEM TRA 29122008.xls_KHO BAC NHA NUOC TIEN GIANG 9 2" xfId="32889"/>
    <cellStyle name="T_TONG HOP PS KIEM TRA 29122008.xls_NHCSXH HUYEN VINH LOI" xfId="32890"/>
    <cellStyle name="T_TONG HOP PS KIEM TRA 29122008.xls_NHCSXH HUYEN VINH LOI 10" xfId="32891"/>
    <cellStyle name="T_TONG HOP PS KIEM TRA 29122008.xls_NHCSXH HUYEN VINH LOI 11" xfId="32892"/>
    <cellStyle name="T_TONG HOP PS KIEM TRA 29122008.xls_NHCSXH HUYEN VINH LOI 2" xfId="32893"/>
    <cellStyle name="T_TONG HOP PS KIEM TRA 29122008.xls_NHCSXH HUYEN VINH LOI 2 2" xfId="32894"/>
    <cellStyle name="T_TONG HOP PS KIEM TRA 29122008.xls_NHCSXH HUYEN VINH LOI 2 2 2" xfId="32895"/>
    <cellStyle name="T_TONG HOP PS KIEM TRA 29122008.xls_NHCSXH HUYEN VINH LOI 2 2 3" xfId="32896"/>
    <cellStyle name="T_TONG HOP PS KIEM TRA 29122008.xls_NHCSXH HUYEN VINH LOI 2 3" xfId="32897"/>
    <cellStyle name="T_TONG HOP PS KIEM TRA 29122008.xls_NHCSXH HUYEN VINH LOI 2 4" xfId="32898"/>
    <cellStyle name="T_TONG HOP PS KIEM TRA 29122008.xls_NHCSXH HUYEN VINH LOI 2 5" xfId="32899"/>
    <cellStyle name="T_TONG HOP PS KIEM TRA 29122008.xls_NHCSXH HUYEN VINH LOI 3" xfId="32900"/>
    <cellStyle name="T_TONG HOP PS KIEM TRA 29122008.xls_NHCSXH HUYEN VINH LOI 3 2" xfId="32901"/>
    <cellStyle name="T_TONG HOP PS KIEM TRA 29122008.xls_NHCSXH HUYEN VINH LOI 3 2 2" xfId="32902"/>
    <cellStyle name="T_TONG HOP PS KIEM TRA 29122008.xls_NHCSXH HUYEN VINH LOI 3 2 3" xfId="32903"/>
    <cellStyle name="T_TONG HOP PS KIEM TRA 29122008.xls_NHCSXH HUYEN VINH LOI 3 3" xfId="32904"/>
    <cellStyle name="T_TONG HOP PS KIEM TRA 29122008.xls_NHCSXH HUYEN VINH LOI 3 4" xfId="32905"/>
    <cellStyle name="T_TONG HOP PS KIEM TRA 29122008.xls_NHCSXH HUYEN VINH LOI 3 5" xfId="32906"/>
    <cellStyle name="T_TONG HOP PS KIEM TRA 29122008.xls_NHCSXH HUYEN VINH LOI 4" xfId="32907"/>
    <cellStyle name="T_TONG HOP PS KIEM TRA 29122008.xls_NHCSXH HUYEN VINH LOI 4 2" xfId="32908"/>
    <cellStyle name="T_TONG HOP PS KIEM TRA 29122008.xls_NHCSXH HUYEN VINH LOI 4 2 2" xfId="32909"/>
    <cellStyle name="T_TONG HOP PS KIEM TRA 29122008.xls_NHCSXH HUYEN VINH LOI 4 2 3" xfId="32910"/>
    <cellStyle name="T_TONG HOP PS KIEM TRA 29122008.xls_NHCSXH HUYEN VINH LOI 4 3" xfId="32911"/>
    <cellStyle name="T_TONG HOP PS KIEM TRA 29122008.xls_NHCSXH HUYEN VINH LOI 4 4" xfId="32912"/>
    <cellStyle name="T_TONG HOP PS KIEM TRA 29122008.xls_NHCSXH HUYEN VINH LOI 4 5" xfId="32913"/>
    <cellStyle name="T_TONG HOP PS KIEM TRA 29122008.xls_NHCSXH HUYEN VINH LOI 5" xfId="32914"/>
    <cellStyle name="T_TONG HOP PS KIEM TRA 29122008.xls_NHCSXH HUYEN VINH LOI 5 2" xfId="32915"/>
    <cellStyle name="T_TONG HOP PS KIEM TRA 29122008.xls_NHCSXH HUYEN VINH LOI 5 2 2" xfId="32916"/>
    <cellStyle name="T_TONG HOP PS KIEM TRA 29122008.xls_NHCSXH HUYEN VINH LOI 5 2 3" xfId="32917"/>
    <cellStyle name="T_TONG HOP PS KIEM TRA 29122008.xls_NHCSXH HUYEN VINH LOI 5 3" xfId="32918"/>
    <cellStyle name="T_TONG HOP PS KIEM TRA 29122008.xls_NHCSXH HUYEN VINH LOI 5 4" xfId="32919"/>
    <cellStyle name="T_TONG HOP PS KIEM TRA 29122008.xls_NHCSXH HUYEN VINH LOI 5 5" xfId="32920"/>
    <cellStyle name="T_TONG HOP PS KIEM TRA 29122008.xls_NHCSXH HUYEN VINH LOI 6" xfId="32921"/>
    <cellStyle name="T_TONG HOP PS KIEM TRA 29122008.xls_NHCSXH HUYEN VINH LOI 6 2" xfId="32922"/>
    <cellStyle name="T_TONG HOP PS KIEM TRA 29122008.xls_NHCSXH HUYEN VINH LOI 6 2 2" xfId="32923"/>
    <cellStyle name="T_TONG HOP PS KIEM TRA 29122008.xls_NHCSXH HUYEN VINH LOI 6 2 3" xfId="32924"/>
    <cellStyle name="T_TONG HOP PS KIEM TRA 29122008.xls_NHCSXH HUYEN VINH LOI 6 3" xfId="32925"/>
    <cellStyle name="T_TONG HOP PS KIEM TRA 29122008.xls_NHCSXH HUYEN VINH LOI 6 4" xfId="32926"/>
    <cellStyle name="T_TONG HOP PS KIEM TRA 29122008.xls_NHCSXH HUYEN VINH LOI 6 5" xfId="32927"/>
    <cellStyle name="T_TONG HOP PS KIEM TRA 29122008.xls_NHCSXH HUYEN VINH LOI 7" xfId="32928"/>
    <cellStyle name="T_TONG HOP PS KIEM TRA 29122008.xls_NHCSXH HUYEN VINH LOI 7 2" xfId="32929"/>
    <cellStyle name="T_TONG HOP PS KIEM TRA 29122008.xls_NHCSXH HUYEN VINH LOI 7 3" xfId="32930"/>
    <cellStyle name="T_TONG HOP PS KIEM TRA 29122008.xls_NHCSXH HUYEN VINH LOI 7 4" xfId="32931"/>
    <cellStyle name="T_TONG HOP PS KIEM TRA 29122008.xls_NHCSXH HUYEN VINH LOI 8" xfId="32932"/>
    <cellStyle name="T_TONG HOP PS KIEM TRA 29122008.xls_NHCSXH HUYEN VINH LOI 8 2" xfId="32933"/>
    <cellStyle name="T_TONG HOP PS KIEM TRA 29122008.xls_NHCSXH HUYEN VINH LOI 8 3" xfId="32934"/>
    <cellStyle name="T_TONG HOP PS KIEM TRA 29122008.xls_NHCSXH HUYEN VINH LOI 8 4" xfId="32935"/>
    <cellStyle name="T_TONG HOP PS KIEM TRA 29122008.xls_NHCSXH HUYEN VINH LOI 9" xfId="32936"/>
    <cellStyle name="T_TONG HOP PS KIEM TRA 29122008.xls_NHCSXH HUYEN VINH LOI 9 2" xfId="32937"/>
    <cellStyle name="T_TONGHOPKHOILUONGSUA1" xfId="32938"/>
    <cellStyle name="T_TONGHOPKHOILUONGSUA1 10" xfId="32939"/>
    <cellStyle name="T_TONGHOPKHOILUONGSUA1 11" xfId="32940"/>
    <cellStyle name="T_TONGHOPKHOILUONGSUA1 2" xfId="32941"/>
    <cellStyle name="T_TONGHOPKHOILUONGSUA1 2 2" xfId="32942"/>
    <cellStyle name="T_TONGHOPKHOILUONGSUA1 2 2 2" xfId="32943"/>
    <cellStyle name="T_TONGHOPKHOILUONGSUA1 2 2 3" xfId="32944"/>
    <cellStyle name="T_TONGHOPKHOILUONGSUA1 2 3" xfId="32945"/>
    <cellStyle name="T_TONGHOPKHOILUONGSUA1 2 4" xfId="32946"/>
    <cellStyle name="T_TONGHOPKHOILUONGSUA1 2 5" xfId="32947"/>
    <cellStyle name="T_TONGHOPKHOILUONGSUA1 3" xfId="32948"/>
    <cellStyle name="T_TONGHOPKHOILUONGSUA1 3 2" xfId="32949"/>
    <cellStyle name="T_TONGHOPKHOILUONGSUA1 3 2 2" xfId="32950"/>
    <cellStyle name="T_TONGHOPKHOILUONGSUA1 3 2 3" xfId="32951"/>
    <cellStyle name="T_TONGHOPKHOILUONGSUA1 3 3" xfId="32952"/>
    <cellStyle name="T_TONGHOPKHOILUONGSUA1 3 4" xfId="32953"/>
    <cellStyle name="T_TONGHOPKHOILUONGSUA1 3 5" xfId="32954"/>
    <cellStyle name="T_TONGHOPKHOILUONGSUA1 4" xfId="32955"/>
    <cellStyle name="T_TONGHOPKHOILUONGSUA1 4 2" xfId="32956"/>
    <cellStyle name="T_TONGHOPKHOILUONGSUA1 4 2 2" xfId="32957"/>
    <cellStyle name="T_TONGHOPKHOILUONGSUA1 4 2 3" xfId="32958"/>
    <cellStyle name="T_TONGHOPKHOILUONGSUA1 4 3" xfId="32959"/>
    <cellStyle name="T_TONGHOPKHOILUONGSUA1 4 4" xfId="32960"/>
    <cellStyle name="T_TONGHOPKHOILUONGSUA1 4 5" xfId="32961"/>
    <cellStyle name="T_TONGHOPKHOILUONGSUA1 5" xfId="32962"/>
    <cellStyle name="T_TONGHOPKHOILUONGSUA1 5 2" xfId="32963"/>
    <cellStyle name="T_TONGHOPKHOILUONGSUA1 5 2 2" xfId="32964"/>
    <cellStyle name="T_TONGHOPKHOILUONGSUA1 5 2 3" xfId="32965"/>
    <cellStyle name="T_TONGHOPKHOILUONGSUA1 5 3" xfId="32966"/>
    <cellStyle name="T_TONGHOPKHOILUONGSUA1 5 4" xfId="32967"/>
    <cellStyle name="T_TONGHOPKHOILUONGSUA1 5 5" xfId="32968"/>
    <cellStyle name="T_TONGHOPKHOILUONGSUA1 6" xfId="32969"/>
    <cellStyle name="T_TONGHOPKHOILUONGSUA1 6 2" xfId="32970"/>
    <cellStyle name="T_TONGHOPKHOILUONGSUA1 6 2 2" xfId="32971"/>
    <cellStyle name="T_TONGHOPKHOILUONGSUA1 6 2 3" xfId="32972"/>
    <cellStyle name="T_TONGHOPKHOILUONGSUA1 6 3" xfId="32973"/>
    <cellStyle name="T_TONGHOPKHOILUONGSUA1 6 4" xfId="32974"/>
    <cellStyle name="T_TONGHOPKHOILUONGSUA1 6 5" xfId="32975"/>
    <cellStyle name="T_TONGHOPKHOILUONGSUA1 7" xfId="32976"/>
    <cellStyle name="T_TONGHOPKHOILUONGSUA1 7 2" xfId="32977"/>
    <cellStyle name="T_TONGHOPKHOILUONGSUA1 7 3" xfId="32978"/>
    <cellStyle name="T_TONGHOPKHOILUONGSUA1 7 4" xfId="32979"/>
    <cellStyle name="T_TONGHOPKHOILUONGSUA1 8" xfId="32980"/>
    <cellStyle name="T_TONGHOPKHOILUONGSUA1 8 2" xfId="32981"/>
    <cellStyle name="T_TONGHOPKHOILUONGSUA1 8 3" xfId="32982"/>
    <cellStyle name="T_TONGHOPKHOILUONGSUA1 8 4" xfId="32983"/>
    <cellStyle name="T_TONGHOPKHOILUONGSUA1 9" xfId="32984"/>
    <cellStyle name="T_TONGHOPKHOILUONGSUA1 9 2" xfId="32985"/>
    <cellStyle name="T_Tru so Tay Nguyen" xfId="34474"/>
    <cellStyle name="T_Tru so Tay Nguyen 10" xfId="34475"/>
    <cellStyle name="T_Tru so Tay Nguyen 10 2" xfId="34476"/>
    <cellStyle name="T_Tru so Tay Nguyen 11" xfId="34477"/>
    <cellStyle name="T_Tru so Tay Nguyen 12" xfId="34478"/>
    <cellStyle name="T_Tru so Tay Nguyen 2" xfId="34479"/>
    <cellStyle name="T_Tru so Tay Nguyen 2 10" xfId="34480"/>
    <cellStyle name="T_Tru so Tay Nguyen 2 11" xfId="34481"/>
    <cellStyle name="T_Tru so Tay Nguyen 2 2" xfId="34482"/>
    <cellStyle name="T_Tru so Tay Nguyen 2 2 2" xfId="34483"/>
    <cellStyle name="T_Tru so Tay Nguyen 2 2 2 2" xfId="34484"/>
    <cellStyle name="T_Tru so Tay Nguyen 2 2 2 3" xfId="34485"/>
    <cellStyle name="T_Tru so Tay Nguyen 2 2 3" xfId="34486"/>
    <cellStyle name="T_Tru so Tay Nguyen 2 2 4" xfId="34487"/>
    <cellStyle name="T_Tru so Tay Nguyen 2 2 5" xfId="34488"/>
    <cellStyle name="T_Tru so Tay Nguyen 2 3" xfId="34489"/>
    <cellStyle name="T_Tru so Tay Nguyen 2 3 2" xfId="34490"/>
    <cellStyle name="T_Tru so Tay Nguyen 2 3 2 2" xfId="34491"/>
    <cellStyle name="T_Tru so Tay Nguyen 2 3 2 3" xfId="34492"/>
    <cellStyle name="T_Tru so Tay Nguyen 2 3 3" xfId="34493"/>
    <cellStyle name="T_Tru so Tay Nguyen 2 3 4" xfId="34494"/>
    <cellStyle name="T_Tru so Tay Nguyen 2 3 5" xfId="34495"/>
    <cellStyle name="T_Tru so Tay Nguyen 2 4" xfId="34496"/>
    <cellStyle name="T_Tru so Tay Nguyen 2 4 2" xfId="34497"/>
    <cellStyle name="T_Tru so Tay Nguyen 2 4 2 2" xfId="34498"/>
    <cellStyle name="T_Tru so Tay Nguyen 2 4 2 3" xfId="34499"/>
    <cellStyle name="T_Tru so Tay Nguyen 2 4 3" xfId="34500"/>
    <cellStyle name="T_Tru so Tay Nguyen 2 4 4" xfId="34501"/>
    <cellStyle name="T_Tru so Tay Nguyen 2 4 5" xfId="34502"/>
    <cellStyle name="T_Tru so Tay Nguyen 2 5" xfId="34503"/>
    <cellStyle name="T_Tru so Tay Nguyen 2 5 2" xfId="34504"/>
    <cellStyle name="T_Tru so Tay Nguyen 2 5 2 2" xfId="34505"/>
    <cellStyle name="T_Tru so Tay Nguyen 2 5 2 3" xfId="34506"/>
    <cellStyle name="T_Tru so Tay Nguyen 2 5 3" xfId="34507"/>
    <cellStyle name="T_Tru so Tay Nguyen 2 5 4" xfId="34508"/>
    <cellStyle name="T_Tru so Tay Nguyen 2 5 5" xfId="34509"/>
    <cellStyle name="T_Tru so Tay Nguyen 2 6" xfId="34510"/>
    <cellStyle name="T_Tru so Tay Nguyen 2 6 2" xfId="34511"/>
    <cellStyle name="T_Tru so Tay Nguyen 2 6 2 2" xfId="34512"/>
    <cellStyle name="T_Tru so Tay Nguyen 2 6 2 3" xfId="34513"/>
    <cellStyle name="T_Tru so Tay Nguyen 2 6 3" xfId="34514"/>
    <cellStyle name="T_Tru so Tay Nguyen 2 6 4" xfId="34515"/>
    <cellStyle name="T_Tru so Tay Nguyen 2 6 5" xfId="34516"/>
    <cellStyle name="T_Tru so Tay Nguyen 2 7" xfId="34517"/>
    <cellStyle name="T_Tru so Tay Nguyen 2 7 2" xfId="34518"/>
    <cellStyle name="T_Tru so Tay Nguyen 2 7 3" xfId="34519"/>
    <cellStyle name="T_Tru so Tay Nguyen 2 7 4" xfId="34520"/>
    <cellStyle name="T_Tru so Tay Nguyen 2 8" xfId="34521"/>
    <cellStyle name="T_Tru so Tay Nguyen 2 8 2" xfId="34522"/>
    <cellStyle name="T_Tru so Tay Nguyen 2 8 3" xfId="34523"/>
    <cellStyle name="T_Tru so Tay Nguyen 2 8 4" xfId="34524"/>
    <cellStyle name="T_Tru so Tay Nguyen 2 9" xfId="34525"/>
    <cellStyle name="T_Tru so Tay Nguyen 2 9 2" xfId="34526"/>
    <cellStyle name="T_Tru so Tay Nguyen 3" xfId="34527"/>
    <cellStyle name="T_Tru so Tay Nguyen 3 2" xfId="34528"/>
    <cellStyle name="T_Tru so Tay Nguyen 3 2 2" xfId="34529"/>
    <cellStyle name="T_Tru so Tay Nguyen 3 2 3" xfId="34530"/>
    <cellStyle name="T_Tru so Tay Nguyen 3 3" xfId="34531"/>
    <cellStyle name="T_Tru so Tay Nguyen 3 4" xfId="34532"/>
    <cellStyle name="T_Tru so Tay Nguyen 3 5" xfId="34533"/>
    <cellStyle name="T_Tru so Tay Nguyen 4" xfId="34534"/>
    <cellStyle name="T_Tru so Tay Nguyen 4 2" xfId="34535"/>
    <cellStyle name="T_Tru so Tay Nguyen 4 2 2" xfId="34536"/>
    <cellStyle name="T_Tru so Tay Nguyen 4 2 3" xfId="34537"/>
    <cellStyle name="T_Tru so Tay Nguyen 4 3" xfId="34538"/>
    <cellStyle name="T_Tru so Tay Nguyen 4 4" xfId="34539"/>
    <cellStyle name="T_Tru so Tay Nguyen 4 5" xfId="34540"/>
    <cellStyle name="T_Tru so Tay Nguyen 5" xfId="34541"/>
    <cellStyle name="T_Tru so Tay Nguyen 5 2" xfId="34542"/>
    <cellStyle name="T_Tru so Tay Nguyen 5 2 2" xfId="34543"/>
    <cellStyle name="T_Tru so Tay Nguyen 5 2 3" xfId="34544"/>
    <cellStyle name="T_Tru so Tay Nguyen 5 3" xfId="34545"/>
    <cellStyle name="T_Tru so Tay Nguyen 5 4" xfId="34546"/>
    <cellStyle name="T_Tru so Tay Nguyen 5 5" xfId="34547"/>
    <cellStyle name="T_Tru so Tay Nguyen 6" xfId="34548"/>
    <cellStyle name="T_Tru so Tay Nguyen 6 2" xfId="34549"/>
    <cellStyle name="T_Tru so Tay Nguyen 6 2 2" xfId="34550"/>
    <cellStyle name="T_Tru so Tay Nguyen 6 2 3" xfId="34551"/>
    <cellStyle name="T_Tru so Tay Nguyen 6 3" xfId="34552"/>
    <cellStyle name="T_Tru so Tay Nguyen 6 4" xfId="34553"/>
    <cellStyle name="T_Tru so Tay Nguyen 6 5" xfId="34554"/>
    <cellStyle name="T_Tru so Tay Nguyen 7" xfId="34555"/>
    <cellStyle name="T_Tru so Tay Nguyen 7 2" xfId="34556"/>
    <cellStyle name="T_Tru so Tay Nguyen 7 2 2" xfId="34557"/>
    <cellStyle name="T_Tru so Tay Nguyen 7 2 3" xfId="34558"/>
    <cellStyle name="T_Tru so Tay Nguyen 7 3" xfId="34559"/>
    <cellStyle name="T_Tru so Tay Nguyen 7 4" xfId="34560"/>
    <cellStyle name="T_Tru so Tay Nguyen 7 5" xfId="34561"/>
    <cellStyle name="T_Tru so Tay Nguyen 8" xfId="34562"/>
    <cellStyle name="T_Tru so Tay Nguyen 8 2" xfId="34563"/>
    <cellStyle name="T_Tru so Tay Nguyen 8 3" xfId="34564"/>
    <cellStyle name="T_Tru so Tay Nguyen 8 4" xfId="34565"/>
    <cellStyle name="T_Tru so Tay Nguyen 9" xfId="34566"/>
    <cellStyle name="T_Tru so Tay Nguyen 9 2" xfId="34567"/>
    <cellStyle name="T_Tru so Tay Nguyen 9 3" xfId="34568"/>
    <cellStyle name="T_Tru so Tay Nguyen 9 4" xfId="34569"/>
    <cellStyle name="T_ÿÿÿÿÿ" xfId="34570"/>
    <cellStyle name="T_ÿÿÿÿÿ 10" xfId="34571"/>
    <cellStyle name="T_ÿÿÿÿÿ 11" xfId="34572"/>
    <cellStyle name="T_ÿÿÿÿÿ 2" xfId="34573"/>
    <cellStyle name="T_ÿÿÿÿÿ 2 2" xfId="34574"/>
    <cellStyle name="T_ÿÿÿÿÿ 2 2 2" xfId="34575"/>
    <cellStyle name="T_ÿÿÿÿÿ 2 2 3" xfId="34576"/>
    <cellStyle name="T_ÿÿÿÿÿ 2 3" xfId="34577"/>
    <cellStyle name="T_ÿÿÿÿÿ 2 4" xfId="34578"/>
    <cellStyle name="T_ÿÿÿÿÿ 2 5" xfId="34579"/>
    <cellStyle name="T_ÿÿÿÿÿ 3" xfId="34580"/>
    <cellStyle name="T_ÿÿÿÿÿ 3 2" xfId="34581"/>
    <cellStyle name="T_ÿÿÿÿÿ 3 2 2" xfId="34582"/>
    <cellStyle name="T_ÿÿÿÿÿ 3 2 3" xfId="34583"/>
    <cellStyle name="T_ÿÿÿÿÿ 3 3" xfId="34584"/>
    <cellStyle name="T_ÿÿÿÿÿ 3 4" xfId="34585"/>
    <cellStyle name="T_ÿÿÿÿÿ 3 5" xfId="34586"/>
    <cellStyle name="T_ÿÿÿÿÿ 4" xfId="34587"/>
    <cellStyle name="T_ÿÿÿÿÿ 4 2" xfId="34588"/>
    <cellStyle name="T_ÿÿÿÿÿ 4 2 2" xfId="34589"/>
    <cellStyle name="T_ÿÿÿÿÿ 4 2 3" xfId="34590"/>
    <cellStyle name="T_ÿÿÿÿÿ 4 3" xfId="34591"/>
    <cellStyle name="T_ÿÿÿÿÿ 4 4" xfId="34592"/>
    <cellStyle name="T_ÿÿÿÿÿ 4 5" xfId="34593"/>
    <cellStyle name="T_ÿÿÿÿÿ 5" xfId="34594"/>
    <cellStyle name="T_ÿÿÿÿÿ 5 2" xfId="34595"/>
    <cellStyle name="T_ÿÿÿÿÿ 5 2 2" xfId="34596"/>
    <cellStyle name="T_ÿÿÿÿÿ 5 2 3" xfId="34597"/>
    <cellStyle name="T_ÿÿÿÿÿ 5 3" xfId="34598"/>
    <cellStyle name="T_ÿÿÿÿÿ 5 4" xfId="34599"/>
    <cellStyle name="T_ÿÿÿÿÿ 5 5" xfId="34600"/>
    <cellStyle name="T_ÿÿÿÿÿ 6" xfId="34601"/>
    <cellStyle name="T_ÿÿÿÿÿ 6 2" xfId="34602"/>
    <cellStyle name="T_ÿÿÿÿÿ 6 2 2" xfId="34603"/>
    <cellStyle name="T_ÿÿÿÿÿ 6 2 3" xfId="34604"/>
    <cellStyle name="T_ÿÿÿÿÿ 6 3" xfId="34605"/>
    <cellStyle name="T_ÿÿÿÿÿ 6 4" xfId="34606"/>
    <cellStyle name="T_ÿÿÿÿÿ 6 5" xfId="34607"/>
    <cellStyle name="T_ÿÿÿÿÿ 7" xfId="34608"/>
    <cellStyle name="T_ÿÿÿÿÿ 7 2" xfId="34609"/>
    <cellStyle name="T_ÿÿÿÿÿ 7 3" xfId="34610"/>
    <cellStyle name="T_ÿÿÿÿÿ 7 4" xfId="34611"/>
    <cellStyle name="T_ÿÿÿÿÿ 8" xfId="34612"/>
    <cellStyle name="T_ÿÿÿÿÿ 8 2" xfId="34613"/>
    <cellStyle name="T_ÿÿÿÿÿ 8 3" xfId="34614"/>
    <cellStyle name="T_ÿÿÿÿÿ 8 4" xfId="34615"/>
    <cellStyle name="T_ÿÿÿÿÿ 9" xfId="34616"/>
    <cellStyle name="T_ÿÿÿÿÿ 9 2" xfId="34617"/>
    <cellStyle name="T_" xfId="34618"/>
    <cellStyle name="T_ 10" xfId="34619"/>
    <cellStyle name="T_ 11" xfId="34620"/>
    <cellStyle name="T_ 2" xfId="34621"/>
    <cellStyle name="T_ 2 2" xfId="34622"/>
    <cellStyle name="T_ 2 2 2" xfId="34623"/>
    <cellStyle name="T_ 2 2 3" xfId="34624"/>
    <cellStyle name="T_ 2 3" xfId="34625"/>
    <cellStyle name="T_ 2 4" xfId="34626"/>
    <cellStyle name="T_ 2 5" xfId="34627"/>
    <cellStyle name="T_ 3" xfId="34628"/>
    <cellStyle name="T_ 3 2" xfId="34629"/>
    <cellStyle name="T_ 3 2 2" xfId="34630"/>
    <cellStyle name="T_ 3 2 3" xfId="34631"/>
    <cellStyle name="T_ 3 3" xfId="34632"/>
    <cellStyle name="T_ 3 4" xfId="34633"/>
    <cellStyle name="T_ 3 5" xfId="34634"/>
    <cellStyle name="T_ 4" xfId="34635"/>
    <cellStyle name="T_ 4 2" xfId="34636"/>
    <cellStyle name="T_ 4 2 2" xfId="34637"/>
    <cellStyle name="T_ 4 2 3" xfId="34638"/>
    <cellStyle name="T_ 4 3" xfId="34639"/>
    <cellStyle name="T_ 4 4" xfId="34640"/>
    <cellStyle name="T_ 4 5" xfId="34641"/>
    <cellStyle name="T_ 5" xfId="34642"/>
    <cellStyle name="T_ 5 2" xfId="34643"/>
    <cellStyle name="T_ 5 2 2" xfId="34644"/>
    <cellStyle name="T_ 5 2 3" xfId="34645"/>
    <cellStyle name="T_ 5 3" xfId="34646"/>
    <cellStyle name="T_ 5 4" xfId="34647"/>
    <cellStyle name="T_ 5 5" xfId="34648"/>
    <cellStyle name="T_ 6" xfId="34649"/>
    <cellStyle name="T_ 6 2" xfId="34650"/>
    <cellStyle name="T_ 6 2 2" xfId="34651"/>
    <cellStyle name="T_ 6 2 3" xfId="34652"/>
    <cellStyle name="T_ 6 3" xfId="34653"/>
    <cellStyle name="T_ 6 4" xfId="34654"/>
    <cellStyle name="T_ 6 5" xfId="34655"/>
    <cellStyle name="T_ 7" xfId="34656"/>
    <cellStyle name="T_ 7 2" xfId="34657"/>
    <cellStyle name="T_ 7 3" xfId="34658"/>
    <cellStyle name="T_ 7 4" xfId="34659"/>
    <cellStyle name="T_ 8" xfId="34660"/>
    <cellStyle name="T_ 8 2" xfId="34661"/>
    <cellStyle name="T_ 8 3" xfId="34662"/>
    <cellStyle name="T_ 8 4" xfId="34663"/>
    <cellStyle name="T_ 9" xfId="34664"/>
    <cellStyle name="T_ 9 2" xfId="34665"/>
    <cellStyle name="Tan" xfId="34666"/>
    <cellStyle name="Tan 10" xfId="34667"/>
    <cellStyle name="Tan 10 2" xfId="34668"/>
    <cellStyle name="Tan 10 3" xfId="34669"/>
    <cellStyle name="Tan 11" xfId="34670"/>
    <cellStyle name="Tan 11 2" xfId="34671"/>
    <cellStyle name="Tan 11 3" xfId="34672"/>
    <cellStyle name="Tan 12" xfId="34673"/>
    <cellStyle name="Tan 13" xfId="34674"/>
    <cellStyle name="Tan 14" xfId="34675"/>
    <cellStyle name="Tan 2" xfId="34676"/>
    <cellStyle name="Tan 2 2" xfId="34677"/>
    <cellStyle name="Tan 2 2 2" xfId="34678"/>
    <cellStyle name="Tan 2 2 3" xfId="34679"/>
    <cellStyle name="Tan 2 3" xfId="34680"/>
    <cellStyle name="Tan 2 3 2" xfId="34681"/>
    <cellStyle name="Tan 2 4" xfId="34682"/>
    <cellStyle name="Tan 2 5" xfId="34683"/>
    <cellStyle name="Tan 3" xfId="34684"/>
    <cellStyle name="Tan 3 2" xfId="34685"/>
    <cellStyle name="Tan 3 2 2" xfId="34686"/>
    <cellStyle name="Tan 3 2 3" xfId="34687"/>
    <cellStyle name="Tan 3 3" xfId="34688"/>
    <cellStyle name="Tan 3 3 2" xfId="34689"/>
    <cellStyle name="Tan 3 4" xfId="34690"/>
    <cellStyle name="Tan 3 5" xfId="34691"/>
    <cellStyle name="Tan 4" xfId="34692"/>
    <cellStyle name="Tan 4 2" xfId="34693"/>
    <cellStyle name="Tan 4 2 2" xfId="34694"/>
    <cellStyle name="Tan 4 2 3" xfId="34695"/>
    <cellStyle name="Tan 4 3" xfId="34696"/>
    <cellStyle name="Tan 4 3 2" xfId="34697"/>
    <cellStyle name="Tan 4 4" xfId="34698"/>
    <cellStyle name="Tan 4 5" xfId="34699"/>
    <cellStyle name="Tan 5" xfId="34700"/>
    <cellStyle name="Tan 5 2" xfId="34701"/>
    <cellStyle name="Tan 5 2 2" xfId="34702"/>
    <cellStyle name="Tan 5 2 3" xfId="34703"/>
    <cellStyle name="Tan 5 3" xfId="34704"/>
    <cellStyle name="Tan 5 3 2" xfId="34705"/>
    <cellStyle name="Tan 5 4" xfId="34706"/>
    <cellStyle name="Tan 5 5" xfId="34707"/>
    <cellStyle name="Tan 6" xfId="34708"/>
    <cellStyle name="Tan 6 2" xfId="34709"/>
    <cellStyle name="Tan 6 2 2" xfId="34710"/>
    <cellStyle name="Tan 6 3" xfId="34711"/>
    <cellStyle name="Tan 6 4" xfId="34712"/>
    <cellStyle name="Tan 7" xfId="34713"/>
    <cellStyle name="Tan 7 2" xfId="34714"/>
    <cellStyle name="Tan 7 2 2" xfId="34715"/>
    <cellStyle name="Tan 7 3" xfId="34716"/>
    <cellStyle name="Tan 7 4" xfId="34717"/>
    <cellStyle name="Tan 8" xfId="34718"/>
    <cellStyle name="Tan 8 2" xfId="34719"/>
    <cellStyle name="Tan 8 3" xfId="34720"/>
    <cellStyle name="Tan 9" xfId="34721"/>
    <cellStyle name="Tan 9 2" xfId="34722"/>
    <cellStyle name="Tan 9 3" xfId="34723"/>
    <cellStyle name="Text Indent A" xfId="34724"/>
    <cellStyle name="Text Indent B" xfId="34725"/>
    <cellStyle name="Text Indent B 2" xfId="34726"/>
    <cellStyle name="Text Indent B 3" xfId="34727"/>
    <cellStyle name="Text Indent B 4" xfId="34728"/>
    <cellStyle name="Text Indent B 5" xfId="34729"/>
    <cellStyle name="Text Indent B 6" xfId="34730"/>
    <cellStyle name="Text Indent C" xfId="34731"/>
    <cellStyle name="th" xfId="97"/>
    <cellStyle name="th 10" xfId="35169"/>
    <cellStyle name="th 10 10" xfId="35170"/>
    <cellStyle name="th 10 11" xfId="35171"/>
    <cellStyle name="th 10 2" xfId="35172"/>
    <cellStyle name="th 10 2 2" xfId="35173"/>
    <cellStyle name="th 10 2 2 2" xfId="35174"/>
    <cellStyle name="th 10 2 2 3" xfId="35175"/>
    <cellStyle name="th 10 2 3" xfId="35176"/>
    <cellStyle name="th 10 2 4" xfId="35177"/>
    <cellStyle name="th 10 2 5" xfId="35178"/>
    <cellStyle name="th 10 3" xfId="35179"/>
    <cellStyle name="th 10 3 2" xfId="35180"/>
    <cellStyle name="th 10 3 2 2" xfId="35181"/>
    <cellStyle name="th 10 3 2 3" xfId="35182"/>
    <cellStyle name="th 10 3 3" xfId="35183"/>
    <cellStyle name="th 10 3 4" xfId="35184"/>
    <cellStyle name="th 10 3 5" xfId="35185"/>
    <cellStyle name="th 10 4" xfId="35186"/>
    <cellStyle name="th 10 4 2" xfId="35187"/>
    <cellStyle name="th 10 4 2 2" xfId="35188"/>
    <cellStyle name="th 10 4 2 3" xfId="35189"/>
    <cellStyle name="th 10 4 3" xfId="35190"/>
    <cellStyle name="th 10 4 4" xfId="35191"/>
    <cellStyle name="th 10 4 5" xfId="35192"/>
    <cellStyle name="th 10 5" xfId="35193"/>
    <cellStyle name="th 10 5 2" xfId="35194"/>
    <cellStyle name="th 10 5 2 2" xfId="35195"/>
    <cellStyle name="th 10 5 2 3" xfId="35196"/>
    <cellStyle name="th 10 5 3" xfId="35197"/>
    <cellStyle name="th 10 5 4" xfId="35198"/>
    <cellStyle name="th 10 5 5" xfId="35199"/>
    <cellStyle name="th 10 6" xfId="35200"/>
    <cellStyle name="th 10 6 2" xfId="35201"/>
    <cellStyle name="th 10 6 2 2" xfId="35202"/>
    <cellStyle name="th 10 6 2 3" xfId="35203"/>
    <cellStyle name="th 10 6 3" xfId="35204"/>
    <cellStyle name="th 10 6 4" xfId="35205"/>
    <cellStyle name="th 10 6 5" xfId="35206"/>
    <cellStyle name="th 10 7" xfId="35207"/>
    <cellStyle name="th 10 7 2" xfId="35208"/>
    <cellStyle name="th 10 7 3" xfId="35209"/>
    <cellStyle name="th 10 7 4" xfId="35210"/>
    <cellStyle name="th 10 8" xfId="35211"/>
    <cellStyle name="th 10 8 2" xfId="35212"/>
    <cellStyle name="th 10 8 3" xfId="35213"/>
    <cellStyle name="th 10 8 4" xfId="35214"/>
    <cellStyle name="th 10 9" xfId="35215"/>
    <cellStyle name="th 10 9 2" xfId="35216"/>
    <cellStyle name="th 11" xfId="35217"/>
    <cellStyle name="th 11 10" xfId="35218"/>
    <cellStyle name="th 11 11" xfId="35219"/>
    <cellStyle name="th 11 2" xfId="35220"/>
    <cellStyle name="th 11 2 2" xfId="35221"/>
    <cellStyle name="th 11 2 2 2" xfId="35222"/>
    <cellStyle name="th 11 2 2 3" xfId="35223"/>
    <cellStyle name="th 11 2 3" xfId="35224"/>
    <cellStyle name="th 11 2 4" xfId="35225"/>
    <cellStyle name="th 11 2 5" xfId="35226"/>
    <cellStyle name="th 11 3" xfId="35227"/>
    <cellStyle name="th 11 3 2" xfId="35228"/>
    <cellStyle name="th 11 3 2 2" xfId="35229"/>
    <cellStyle name="th 11 3 2 3" xfId="35230"/>
    <cellStyle name="th 11 3 3" xfId="35231"/>
    <cellStyle name="th 11 3 4" xfId="35232"/>
    <cellStyle name="th 11 3 5" xfId="35233"/>
    <cellStyle name="th 11 4" xfId="35234"/>
    <cellStyle name="th 11 4 2" xfId="35235"/>
    <cellStyle name="th 11 4 2 2" xfId="35236"/>
    <cellStyle name="th 11 4 2 3" xfId="35237"/>
    <cellStyle name="th 11 4 3" xfId="35238"/>
    <cellStyle name="th 11 4 4" xfId="35239"/>
    <cellStyle name="th 11 4 5" xfId="35240"/>
    <cellStyle name="th 11 5" xfId="35241"/>
    <cellStyle name="th 11 5 2" xfId="35242"/>
    <cellStyle name="th 11 5 2 2" xfId="35243"/>
    <cellStyle name="th 11 5 2 3" xfId="35244"/>
    <cellStyle name="th 11 5 3" xfId="35245"/>
    <cellStyle name="th 11 5 4" xfId="35246"/>
    <cellStyle name="th 11 5 5" xfId="35247"/>
    <cellStyle name="th 11 6" xfId="35248"/>
    <cellStyle name="th 11 6 2" xfId="35249"/>
    <cellStyle name="th 11 6 2 2" xfId="35250"/>
    <cellStyle name="th 11 6 2 3" xfId="35251"/>
    <cellStyle name="th 11 6 3" xfId="35252"/>
    <cellStyle name="th 11 6 4" xfId="35253"/>
    <cellStyle name="th 11 6 5" xfId="35254"/>
    <cellStyle name="th 11 7" xfId="35255"/>
    <cellStyle name="th 11 7 2" xfId="35256"/>
    <cellStyle name="th 11 7 3" xfId="35257"/>
    <cellStyle name="th 11 7 4" xfId="35258"/>
    <cellStyle name="th 11 8" xfId="35259"/>
    <cellStyle name="th 11 8 2" xfId="35260"/>
    <cellStyle name="th 11 8 3" xfId="35261"/>
    <cellStyle name="th 11 8 4" xfId="35262"/>
    <cellStyle name="th 11 9" xfId="35263"/>
    <cellStyle name="th 11 9 2" xfId="35264"/>
    <cellStyle name="th 12" xfId="35265"/>
    <cellStyle name="th 12 10" xfId="35266"/>
    <cellStyle name="th 12 11" xfId="35267"/>
    <cellStyle name="th 12 2" xfId="35268"/>
    <cellStyle name="th 12 2 2" xfId="35269"/>
    <cellStyle name="th 12 2 2 2" xfId="35270"/>
    <cellStyle name="th 12 2 2 3" xfId="35271"/>
    <cellStyle name="th 12 2 3" xfId="35272"/>
    <cellStyle name="th 12 2 4" xfId="35273"/>
    <cellStyle name="th 12 2 5" xfId="35274"/>
    <cellStyle name="th 12 3" xfId="35275"/>
    <cellStyle name="th 12 3 2" xfId="35276"/>
    <cellStyle name="th 12 3 2 2" xfId="35277"/>
    <cellStyle name="th 12 3 2 3" xfId="35278"/>
    <cellStyle name="th 12 3 3" xfId="35279"/>
    <cellStyle name="th 12 3 4" xfId="35280"/>
    <cellStyle name="th 12 3 5" xfId="35281"/>
    <cellStyle name="th 12 4" xfId="35282"/>
    <cellStyle name="th 12 4 2" xfId="35283"/>
    <cellStyle name="th 12 4 2 2" xfId="35284"/>
    <cellStyle name="th 12 4 2 3" xfId="35285"/>
    <cellStyle name="th 12 4 3" xfId="35286"/>
    <cellStyle name="th 12 4 4" xfId="35287"/>
    <cellStyle name="th 12 4 5" xfId="35288"/>
    <cellStyle name="th 12 5" xfId="35289"/>
    <cellStyle name="th 12 5 2" xfId="35290"/>
    <cellStyle name="th 12 5 2 2" xfId="35291"/>
    <cellStyle name="th 12 5 2 3" xfId="35292"/>
    <cellStyle name="th 12 5 3" xfId="35293"/>
    <cellStyle name="th 12 5 4" xfId="35294"/>
    <cellStyle name="th 12 5 5" xfId="35295"/>
    <cellStyle name="th 12 6" xfId="35296"/>
    <cellStyle name="th 12 6 2" xfId="35297"/>
    <cellStyle name="th 12 6 2 2" xfId="35298"/>
    <cellStyle name="th 12 6 2 3" xfId="35299"/>
    <cellStyle name="th 12 6 3" xfId="35300"/>
    <cellStyle name="th 12 6 4" xfId="35301"/>
    <cellStyle name="th 12 6 5" xfId="35302"/>
    <cellStyle name="th 12 7" xfId="35303"/>
    <cellStyle name="th 12 7 2" xfId="35304"/>
    <cellStyle name="th 12 7 3" xfId="35305"/>
    <cellStyle name="th 12 7 4" xfId="35306"/>
    <cellStyle name="th 12 8" xfId="35307"/>
    <cellStyle name="th 12 8 2" xfId="35308"/>
    <cellStyle name="th 12 8 3" xfId="35309"/>
    <cellStyle name="th 12 8 4" xfId="35310"/>
    <cellStyle name="th 12 9" xfId="35311"/>
    <cellStyle name="th 12 9 2" xfId="35312"/>
    <cellStyle name="th 13" xfId="35313"/>
    <cellStyle name="th 13 10" xfId="35314"/>
    <cellStyle name="th 13 11" xfId="35315"/>
    <cellStyle name="th 13 2" xfId="35316"/>
    <cellStyle name="th 13 2 2" xfId="35317"/>
    <cellStyle name="th 13 2 2 2" xfId="35318"/>
    <cellStyle name="th 13 2 2 3" xfId="35319"/>
    <cellStyle name="th 13 2 3" xfId="35320"/>
    <cellStyle name="th 13 2 4" xfId="35321"/>
    <cellStyle name="th 13 2 5" xfId="35322"/>
    <cellStyle name="th 13 3" xfId="35323"/>
    <cellStyle name="th 13 3 2" xfId="35324"/>
    <cellStyle name="th 13 3 2 2" xfId="35325"/>
    <cellStyle name="th 13 3 2 3" xfId="35326"/>
    <cellStyle name="th 13 3 3" xfId="35327"/>
    <cellStyle name="th 13 3 4" xfId="35328"/>
    <cellStyle name="th 13 3 5" xfId="35329"/>
    <cellStyle name="th 13 4" xfId="35330"/>
    <cellStyle name="th 13 4 2" xfId="35331"/>
    <cellStyle name="th 13 4 2 2" xfId="35332"/>
    <cellStyle name="th 13 4 2 3" xfId="35333"/>
    <cellStyle name="th 13 4 3" xfId="35334"/>
    <cellStyle name="th 13 4 4" xfId="35335"/>
    <cellStyle name="th 13 4 5" xfId="35336"/>
    <cellStyle name="th 13 5" xfId="35337"/>
    <cellStyle name="th 13 5 2" xfId="35338"/>
    <cellStyle name="th 13 5 2 2" xfId="35339"/>
    <cellStyle name="th 13 5 2 3" xfId="35340"/>
    <cellStyle name="th 13 5 3" xfId="35341"/>
    <cellStyle name="th 13 5 4" xfId="35342"/>
    <cellStyle name="th 13 5 5" xfId="35343"/>
    <cellStyle name="th 13 6" xfId="35344"/>
    <cellStyle name="th 13 6 2" xfId="35345"/>
    <cellStyle name="th 13 6 2 2" xfId="35346"/>
    <cellStyle name="th 13 6 2 3" xfId="35347"/>
    <cellStyle name="th 13 6 3" xfId="35348"/>
    <cellStyle name="th 13 6 4" xfId="35349"/>
    <cellStyle name="th 13 6 5" xfId="35350"/>
    <cellStyle name="th 13 7" xfId="35351"/>
    <cellStyle name="th 13 7 2" xfId="35352"/>
    <cellStyle name="th 13 7 3" xfId="35353"/>
    <cellStyle name="th 13 7 4" xfId="35354"/>
    <cellStyle name="th 13 8" xfId="35355"/>
    <cellStyle name="th 13 8 2" xfId="35356"/>
    <cellStyle name="th 13 8 3" xfId="35357"/>
    <cellStyle name="th 13 8 4" xfId="35358"/>
    <cellStyle name="th 13 9" xfId="35359"/>
    <cellStyle name="th 13 9 2" xfId="35360"/>
    <cellStyle name="th 14" xfId="35361"/>
    <cellStyle name="th 14 10" xfId="35362"/>
    <cellStyle name="th 14 11" xfId="35363"/>
    <cellStyle name="th 14 2" xfId="35364"/>
    <cellStyle name="th 14 2 2" xfId="35365"/>
    <cellStyle name="th 14 2 2 2" xfId="35366"/>
    <cellStyle name="th 14 2 2 3" xfId="35367"/>
    <cellStyle name="th 14 2 3" xfId="35368"/>
    <cellStyle name="th 14 2 4" xfId="35369"/>
    <cellStyle name="th 14 2 5" xfId="35370"/>
    <cellStyle name="th 14 3" xfId="35371"/>
    <cellStyle name="th 14 3 2" xfId="35372"/>
    <cellStyle name="th 14 3 2 2" xfId="35373"/>
    <cellStyle name="th 14 3 2 3" xfId="35374"/>
    <cellStyle name="th 14 3 3" xfId="35375"/>
    <cellStyle name="th 14 3 4" xfId="35376"/>
    <cellStyle name="th 14 3 5" xfId="35377"/>
    <cellStyle name="th 14 4" xfId="35378"/>
    <cellStyle name="th 14 4 2" xfId="35379"/>
    <cellStyle name="th 14 4 2 2" xfId="35380"/>
    <cellStyle name="th 14 4 2 3" xfId="35381"/>
    <cellStyle name="th 14 4 3" xfId="35382"/>
    <cellStyle name="th 14 4 4" xfId="35383"/>
    <cellStyle name="th 14 4 5" xfId="35384"/>
    <cellStyle name="th 14 5" xfId="35385"/>
    <cellStyle name="th 14 5 2" xfId="35386"/>
    <cellStyle name="th 14 5 2 2" xfId="35387"/>
    <cellStyle name="th 14 5 2 3" xfId="35388"/>
    <cellStyle name="th 14 5 3" xfId="35389"/>
    <cellStyle name="th 14 5 4" xfId="35390"/>
    <cellStyle name="th 14 5 5" xfId="35391"/>
    <cellStyle name="th 14 6" xfId="35392"/>
    <cellStyle name="th 14 6 2" xfId="35393"/>
    <cellStyle name="th 14 6 2 2" xfId="35394"/>
    <cellStyle name="th 14 6 2 3" xfId="35395"/>
    <cellStyle name="th 14 6 3" xfId="35396"/>
    <cellStyle name="th 14 6 4" xfId="35397"/>
    <cellStyle name="th 14 6 5" xfId="35398"/>
    <cellStyle name="th 14 7" xfId="35399"/>
    <cellStyle name="th 14 7 2" xfId="35400"/>
    <cellStyle name="th 14 7 3" xfId="35401"/>
    <cellStyle name="th 14 7 4" xfId="35402"/>
    <cellStyle name="th 14 8" xfId="35403"/>
    <cellStyle name="th 14 8 2" xfId="35404"/>
    <cellStyle name="th 14 8 3" xfId="35405"/>
    <cellStyle name="th 14 8 4" xfId="35406"/>
    <cellStyle name="th 14 9" xfId="35407"/>
    <cellStyle name="th 14 9 2" xfId="35408"/>
    <cellStyle name="th 15" xfId="35409"/>
    <cellStyle name="th 15 10" xfId="35410"/>
    <cellStyle name="th 15 11" xfId="35411"/>
    <cellStyle name="th 15 2" xfId="35412"/>
    <cellStyle name="th 15 2 2" xfId="35413"/>
    <cellStyle name="th 15 2 2 2" xfId="35414"/>
    <cellStyle name="th 15 2 2 3" xfId="35415"/>
    <cellStyle name="th 15 2 3" xfId="35416"/>
    <cellStyle name="th 15 2 4" xfId="35417"/>
    <cellStyle name="th 15 2 5" xfId="35418"/>
    <cellStyle name="th 15 3" xfId="35419"/>
    <cellStyle name="th 15 3 2" xfId="35420"/>
    <cellStyle name="th 15 3 2 2" xfId="35421"/>
    <cellStyle name="th 15 3 2 3" xfId="35422"/>
    <cellStyle name="th 15 3 3" xfId="35423"/>
    <cellStyle name="th 15 3 4" xfId="35424"/>
    <cellStyle name="th 15 3 5" xfId="35425"/>
    <cellStyle name="th 15 4" xfId="35426"/>
    <cellStyle name="th 15 4 2" xfId="35427"/>
    <cellStyle name="th 15 4 2 2" xfId="35428"/>
    <cellStyle name="th 15 4 2 3" xfId="35429"/>
    <cellStyle name="th 15 4 3" xfId="35430"/>
    <cellStyle name="th 15 4 4" xfId="35431"/>
    <cellStyle name="th 15 4 5" xfId="35432"/>
    <cellStyle name="th 15 5" xfId="35433"/>
    <cellStyle name="th 15 5 2" xfId="35434"/>
    <cellStyle name="th 15 5 2 2" xfId="35435"/>
    <cellStyle name="th 15 5 2 3" xfId="35436"/>
    <cellStyle name="th 15 5 3" xfId="35437"/>
    <cellStyle name="th 15 5 4" xfId="35438"/>
    <cellStyle name="th 15 5 5" xfId="35439"/>
    <cellStyle name="th 15 6" xfId="35440"/>
    <cellStyle name="th 15 6 2" xfId="35441"/>
    <cellStyle name="th 15 6 2 2" xfId="35442"/>
    <cellStyle name="th 15 6 2 3" xfId="35443"/>
    <cellStyle name="th 15 6 3" xfId="35444"/>
    <cellStyle name="th 15 6 4" xfId="35445"/>
    <cellStyle name="th 15 6 5" xfId="35446"/>
    <cellStyle name="th 15 7" xfId="35447"/>
    <cellStyle name="th 15 7 2" xfId="35448"/>
    <cellStyle name="th 15 7 3" xfId="35449"/>
    <cellStyle name="th 15 7 4" xfId="35450"/>
    <cellStyle name="th 15 8" xfId="35451"/>
    <cellStyle name="th 15 8 2" xfId="35452"/>
    <cellStyle name="th 15 8 3" xfId="35453"/>
    <cellStyle name="th 15 8 4" xfId="35454"/>
    <cellStyle name="th 15 9" xfId="35455"/>
    <cellStyle name="th 15 9 2" xfId="35456"/>
    <cellStyle name="th 16" xfId="35457"/>
    <cellStyle name="th 16 10" xfId="35458"/>
    <cellStyle name="th 16 11" xfId="35459"/>
    <cellStyle name="th 16 2" xfId="35460"/>
    <cellStyle name="th 16 2 2" xfId="35461"/>
    <cellStyle name="th 16 2 2 2" xfId="35462"/>
    <cellStyle name="th 16 2 2 3" xfId="35463"/>
    <cellStyle name="th 16 2 3" xfId="35464"/>
    <cellStyle name="th 16 2 4" xfId="35465"/>
    <cellStyle name="th 16 2 5" xfId="35466"/>
    <cellStyle name="th 16 3" xfId="35467"/>
    <cellStyle name="th 16 3 2" xfId="35468"/>
    <cellStyle name="th 16 3 2 2" xfId="35469"/>
    <cellStyle name="th 16 3 2 3" xfId="35470"/>
    <cellStyle name="th 16 3 3" xfId="35471"/>
    <cellStyle name="th 16 3 4" xfId="35472"/>
    <cellStyle name="th 16 3 5" xfId="35473"/>
    <cellStyle name="th 16 4" xfId="35474"/>
    <cellStyle name="th 16 4 2" xfId="35475"/>
    <cellStyle name="th 16 4 2 2" xfId="35476"/>
    <cellStyle name="th 16 4 2 3" xfId="35477"/>
    <cellStyle name="th 16 4 3" xfId="35478"/>
    <cellStyle name="th 16 4 4" xfId="35479"/>
    <cellStyle name="th 16 4 5" xfId="35480"/>
    <cellStyle name="th 16 5" xfId="35481"/>
    <cellStyle name="th 16 5 2" xfId="35482"/>
    <cellStyle name="th 16 5 2 2" xfId="35483"/>
    <cellStyle name="th 16 5 2 3" xfId="35484"/>
    <cellStyle name="th 16 5 3" xfId="35485"/>
    <cellStyle name="th 16 5 4" xfId="35486"/>
    <cellStyle name="th 16 5 5" xfId="35487"/>
    <cellStyle name="th 16 6" xfId="35488"/>
    <cellStyle name="th 16 6 2" xfId="35489"/>
    <cellStyle name="th 16 6 2 2" xfId="35490"/>
    <cellStyle name="th 16 6 2 3" xfId="35491"/>
    <cellStyle name="th 16 6 3" xfId="35492"/>
    <cellStyle name="th 16 6 4" xfId="35493"/>
    <cellStyle name="th 16 6 5" xfId="35494"/>
    <cellStyle name="th 16 7" xfId="35495"/>
    <cellStyle name="th 16 7 2" xfId="35496"/>
    <cellStyle name="th 16 7 3" xfId="35497"/>
    <cellStyle name="th 16 7 4" xfId="35498"/>
    <cellStyle name="th 16 8" xfId="35499"/>
    <cellStyle name="th 16 8 2" xfId="35500"/>
    <cellStyle name="th 16 8 3" xfId="35501"/>
    <cellStyle name="th 16 8 4" xfId="35502"/>
    <cellStyle name="th 16 9" xfId="35503"/>
    <cellStyle name="th 16 9 2" xfId="35504"/>
    <cellStyle name="th 17" xfId="35505"/>
    <cellStyle name="th 17 10" xfId="35506"/>
    <cellStyle name="th 17 11" xfId="35507"/>
    <cellStyle name="th 17 2" xfId="35508"/>
    <cellStyle name="th 17 2 2" xfId="35509"/>
    <cellStyle name="th 17 2 2 2" xfId="35510"/>
    <cellStyle name="th 17 2 2 3" xfId="35511"/>
    <cellStyle name="th 17 2 3" xfId="35512"/>
    <cellStyle name="th 17 2 4" xfId="35513"/>
    <cellStyle name="th 17 2 5" xfId="35514"/>
    <cellStyle name="th 17 3" xfId="35515"/>
    <cellStyle name="th 17 3 2" xfId="35516"/>
    <cellStyle name="th 17 3 2 2" xfId="35517"/>
    <cellStyle name="th 17 3 2 3" xfId="35518"/>
    <cellStyle name="th 17 3 3" xfId="35519"/>
    <cellStyle name="th 17 3 4" xfId="35520"/>
    <cellStyle name="th 17 3 5" xfId="35521"/>
    <cellStyle name="th 17 4" xfId="35522"/>
    <cellStyle name="th 17 4 2" xfId="35523"/>
    <cellStyle name="th 17 4 2 2" xfId="35524"/>
    <cellStyle name="th 17 4 2 3" xfId="35525"/>
    <cellStyle name="th 17 4 3" xfId="35526"/>
    <cellStyle name="th 17 4 4" xfId="35527"/>
    <cellStyle name="th 17 4 5" xfId="35528"/>
    <cellStyle name="th 17 5" xfId="35529"/>
    <cellStyle name="th 17 5 2" xfId="35530"/>
    <cellStyle name="th 17 5 2 2" xfId="35531"/>
    <cellStyle name="th 17 5 2 3" xfId="35532"/>
    <cellStyle name="th 17 5 3" xfId="35533"/>
    <cellStyle name="th 17 5 4" xfId="35534"/>
    <cellStyle name="th 17 5 5" xfId="35535"/>
    <cellStyle name="th 17 6" xfId="35536"/>
    <cellStyle name="th 17 6 2" xfId="35537"/>
    <cellStyle name="th 17 6 2 2" xfId="35538"/>
    <cellStyle name="th 17 6 2 3" xfId="35539"/>
    <cellStyle name="th 17 6 3" xfId="35540"/>
    <cellStyle name="th 17 6 4" xfId="35541"/>
    <cellStyle name="th 17 6 5" xfId="35542"/>
    <cellStyle name="th 17 7" xfId="35543"/>
    <cellStyle name="th 17 7 2" xfId="35544"/>
    <cellStyle name="th 17 7 3" xfId="35545"/>
    <cellStyle name="th 17 7 4" xfId="35546"/>
    <cellStyle name="th 17 8" xfId="35547"/>
    <cellStyle name="th 17 8 2" xfId="35548"/>
    <cellStyle name="th 17 8 3" xfId="35549"/>
    <cellStyle name="th 17 8 4" xfId="35550"/>
    <cellStyle name="th 17 9" xfId="35551"/>
    <cellStyle name="th 17 9 2" xfId="35552"/>
    <cellStyle name="th 18" xfId="35553"/>
    <cellStyle name="th 18 10" xfId="35554"/>
    <cellStyle name="th 18 11" xfId="35555"/>
    <cellStyle name="th 18 2" xfId="35556"/>
    <cellStyle name="th 18 2 2" xfId="35557"/>
    <cellStyle name="th 18 2 2 2" xfId="35558"/>
    <cellStyle name="th 18 2 2 3" xfId="35559"/>
    <cellStyle name="th 18 2 3" xfId="35560"/>
    <cellStyle name="th 18 2 4" xfId="35561"/>
    <cellStyle name="th 18 2 5" xfId="35562"/>
    <cellStyle name="th 18 3" xfId="35563"/>
    <cellStyle name="th 18 3 2" xfId="35564"/>
    <cellStyle name="th 18 3 2 2" xfId="35565"/>
    <cellStyle name="th 18 3 2 3" xfId="35566"/>
    <cellStyle name="th 18 3 3" xfId="35567"/>
    <cellStyle name="th 18 3 4" xfId="35568"/>
    <cellStyle name="th 18 3 5" xfId="35569"/>
    <cellStyle name="th 18 4" xfId="35570"/>
    <cellStyle name="th 18 4 2" xfId="35571"/>
    <cellStyle name="th 18 4 2 2" xfId="35572"/>
    <cellStyle name="th 18 4 2 3" xfId="35573"/>
    <cellStyle name="th 18 4 3" xfId="35574"/>
    <cellStyle name="th 18 4 4" xfId="35575"/>
    <cellStyle name="th 18 4 5" xfId="35576"/>
    <cellStyle name="th 18 5" xfId="35577"/>
    <cellStyle name="th 18 5 2" xfId="35578"/>
    <cellStyle name="th 18 5 2 2" xfId="35579"/>
    <cellStyle name="th 18 5 2 3" xfId="35580"/>
    <cellStyle name="th 18 5 3" xfId="35581"/>
    <cellStyle name="th 18 5 4" xfId="35582"/>
    <cellStyle name="th 18 5 5" xfId="35583"/>
    <cellStyle name="th 18 6" xfId="35584"/>
    <cellStyle name="th 18 6 2" xfId="35585"/>
    <cellStyle name="th 18 6 2 2" xfId="35586"/>
    <cellStyle name="th 18 6 2 3" xfId="35587"/>
    <cellStyle name="th 18 6 3" xfId="35588"/>
    <cellStyle name="th 18 6 4" xfId="35589"/>
    <cellStyle name="th 18 6 5" xfId="35590"/>
    <cellStyle name="th 18 7" xfId="35591"/>
    <cellStyle name="th 18 7 2" xfId="35592"/>
    <cellStyle name="th 18 7 3" xfId="35593"/>
    <cellStyle name="th 18 7 4" xfId="35594"/>
    <cellStyle name="th 18 8" xfId="35595"/>
    <cellStyle name="th 18 8 2" xfId="35596"/>
    <cellStyle name="th 18 8 3" xfId="35597"/>
    <cellStyle name="th 18 8 4" xfId="35598"/>
    <cellStyle name="th 18 9" xfId="35599"/>
    <cellStyle name="th 18 9 2" xfId="35600"/>
    <cellStyle name="th 19" xfId="35601"/>
    <cellStyle name="th 19 10" xfId="35602"/>
    <cellStyle name="th 19 11" xfId="35603"/>
    <cellStyle name="th 19 2" xfId="35604"/>
    <cellStyle name="th 19 2 2" xfId="35605"/>
    <cellStyle name="th 19 2 2 2" xfId="35606"/>
    <cellStyle name="th 19 2 2 3" xfId="35607"/>
    <cellStyle name="th 19 2 3" xfId="35608"/>
    <cellStyle name="th 19 2 4" xfId="35609"/>
    <cellStyle name="th 19 2 5" xfId="35610"/>
    <cellStyle name="th 19 3" xfId="35611"/>
    <cellStyle name="th 19 3 2" xfId="35612"/>
    <cellStyle name="th 19 3 2 2" xfId="35613"/>
    <cellStyle name="th 19 3 2 3" xfId="35614"/>
    <cellStyle name="th 19 3 3" xfId="35615"/>
    <cellStyle name="th 19 3 4" xfId="35616"/>
    <cellStyle name="th 19 3 5" xfId="35617"/>
    <cellStyle name="th 19 4" xfId="35618"/>
    <cellStyle name="th 19 4 2" xfId="35619"/>
    <cellStyle name="th 19 4 2 2" xfId="35620"/>
    <cellStyle name="th 19 4 2 3" xfId="35621"/>
    <cellStyle name="th 19 4 3" xfId="35622"/>
    <cellStyle name="th 19 4 4" xfId="35623"/>
    <cellStyle name="th 19 4 5" xfId="35624"/>
    <cellStyle name="th 19 5" xfId="35625"/>
    <cellStyle name="th 19 5 2" xfId="35626"/>
    <cellStyle name="th 19 5 2 2" xfId="35627"/>
    <cellStyle name="th 19 5 2 3" xfId="35628"/>
    <cellStyle name="th 19 5 3" xfId="35629"/>
    <cellStyle name="th 19 5 4" xfId="35630"/>
    <cellStyle name="th 19 5 5" xfId="35631"/>
    <cellStyle name="th 19 6" xfId="35632"/>
    <cellStyle name="th 19 6 2" xfId="35633"/>
    <cellStyle name="th 19 6 2 2" xfId="35634"/>
    <cellStyle name="th 19 6 2 3" xfId="35635"/>
    <cellStyle name="th 19 6 3" xfId="35636"/>
    <cellStyle name="th 19 6 4" xfId="35637"/>
    <cellStyle name="th 19 6 5" xfId="35638"/>
    <cellStyle name="th 19 7" xfId="35639"/>
    <cellStyle name="th 19 7 2" xfId="35640"/>
    <cellStyle name="th 19 7 3" xfId="35641"/>
    <cellStyle name="th 19 7 4" xfId="35642"/>
    <cellStyle name="th 19 8" xfId="35643"/>
    <cellStyle name="th 19 8 2" xfId="35644"/>
    <cellStyle name="th 19 8 3" xfId="35645"/>
    <cellStyle name="th 19 8 4" xfId="35646"/>
    <cellStyle name="th 19 9" xfId="35647"/>
    <cellStyle name="th 19 9 2" xfId="35648"/>
    <cellStyle name="th 2" xfId="35649"/>
    <cellStyle name="th 2 10" xfId="35650"/>
    <cellStyle name="th 2 11" xfId="35651"/>
    <cellStyle name="th 2 2" xfId="35652"/>
    <cellStyle name="th 2 2 2" xfId="35653"/>
    <cellStyle name="th 2 2 2 2" xfId="35654"/>
    <cellStyle name="th 2 2 2 3" xfId="35655"/>
    <cellStyle name="th 2 2 3" xfId="35656"/>
    <cellStyle name="th 2 2 4" xfId="35657"/>
    <cellStyle name="th 2 2 5" xfId="35658"/>
    <cellStyle name="th 2 3" xfId="35659"/>
    <cellStyle name="th 2 3 2" xfId="35660"/>
    <cellStyle name="th 2 3 2 2" xfId="35661"/>
    <cellStyle name="th 2 3 2 3" xfId="35662"/>
    <cellStyle name="th 2 3 3" xfId="35663"/>
    <cellStyle name="th 2 3 4" xfId="35664"/>
    <cellStyle name="th 2 3 5" xfId="35665"/>
    <cellStyle name="th 2 4" xfId="35666"/>
    <cellStyle name="th 2 4 2" xfId="35667"/>
    <cellStyle name="th 2 4 2 2" xfId="35668"/>
    <cellStyle name="th 2 4 2 3" xfId="35669"/>
    <cellStyle name="th 2 4 3" xfId="35670"/>
    <cellStyle name="th 2 4 4" xfId="35671"/>
    <cellStyle name="th 2 4 5" xfId="35672"/>
    <cellStyle name="th 2 5" xfId="35673"/>
    <cellStyle name="th 2 5 2" xfId="35674"/>
    <cellStyle name="th 2 5 2 2" xfId="35675"/>
    <cellStyle name="th 2 5 2 3" xfId="35676"/>
    <cellStyle name="th 2 5 3" xfId="35677"/>
    <cellStyle name="th 2 5 4" xfId="35678"/>
    <cellStyle name="th 2 5 5" xfId="35679"/>
    <cellStyle name="th 2 6" xfId="35680"/>
    <cellStyle name="th 2 6 2" xfId="35681"/>
    <cellStyle name="th 2 6 2 2" xfId="35682"/>
    <cellStyle name="th 2 6 2 3" xfId="35683"/>
    <cellStyle name="th 2 6 3" xfId="35684"/>
    <cellStyle name="th 2 6 4" xfId="35685"/>
    <cellStyle name="th 2 6 5" xfId="35686"/>
    <cellStyle name="th 2 7" xfId="35687"/>
    <cellStyle name="th 2 7 2" xfId="35688"/>
    <cellStyle name="th 2 7 3" xfId="35689"/>
    <cellStyle name="th 2 7 4" xfId="35690"/>
    <cellStyle name="th 2 8" xfId="35691"/>
    <cellStyle name="th 2 8 2" xfId="35692"/>
    <cellStyle name="th 2 8 3" xfId="35693"/>
    <cellStyle name="th 2 8 4" xfId="35694"/>
    <cellStyle name="th 2 9" xfId="35695"/>
    <cellStyle name="th 2 9 2" xfId="35696"/>
    <cellStyle name="th 20" xfId="35697"/>
    <cellStyle name="th 20 10" xfId="35698"/>
    <cellStyle name="th 20 11" xfId="35699"/>
    <cellStyle name="th 20 2" xfId="35700"/>
    <cellStyle name="th 20 2 2" xfId="35701"/>
    <cellStyle name="th 20 2 2 2" xfId="35702"/>
    <cellStyle name="th 20 2 2 3" xfId="35703"/>
    <cellStyle name="th 20 2 3" xfId="35704"/>
    <cellStyle name="th 20 2 4" xfId="35705"/>
    <cellStyle name="th 20 2 5" xfId="35706"/>
    <cellStyle name="th 20 3" xfId="35707"/>
    <cellStyle name="th 20 3 2" xfId="35708"/>
    <cellStyle name="th 20 3 2 2" xfId="35709"/>
    <cellStyle name="th 20 3 2 3" xfId="35710"/>
    <cellStyle name="th 20 3 3" xfId="35711"/>
    <cellStyle name="th 20 3 4" xfId="35712"/>
    <cellStyle name="th 20 3 5" xfId="35713"/>
    <cellStyle name="th 20 4" xfId="35714"/>
    <cellStyle name="th 20 4 2" xfId="35715"/>
    <cellStyle name="th 20 4 2 2" xfId="35716"/>
    <cellStyle name="th 20 4 2 3" xfId="35717"/>
    <cellStyle name="th 20 4 3" xfId="35718"/>
    <cellStyle name="th 20 4 4" xfId="35719"/>
    <cellStyle name="th 20 4 5" xfId="35720"/>
    <cellStyle name="th 20 5" xfId="35721"/>
    <cellStyle name="th 20 5 2" xfId="35722"/>
    <cellStyle name="th 20 5 2 2" xfId="35723"/>
    <cellStyle name="th 20 5 2 3" xfId="35724"/>
    <cellStyle name="th 20 5 3" xfId="35725"/>
    <cellStyle name="th 20 5 4" xfId="35726"/>
    <cellStyle name="th 20 5 5" xfId="35727"/>
    <cellStyle name="th 20 6" xfId="35728"/>
    <cellStyle name="th 20 6 2" xfId="35729"/>
    <cellStyle name="th 20 6 2 2" xfId="35730"/>
    <cellStyle name="th 20 6 2 3" xfId="35731"/>
    <cellStyle name="th 20 6 3" xfId="35732"/>
    <cellStyle name="th 20 6 4" xfId="35733"/>
    <cellStyle name="th 20 6 5" xfId="35734"/>
    <cellStyle name="th 20 7" xfId="35735"/>
    <cellStyle name="th 20 7 2" xfId="35736"/>
    <cellStyle name="th 20 7 3" xfId="35737"/>
    <cellStyle name="th 20 7 4" xfId="35738"/>
    <cellStyle name="th 20 8" xfId="35739"/>
    <cellStyle name="th 20 8 2" xfId="35740"/>
    <cellStyle name="th 20 8 3" xfId="35741"/>
    <cellStyle name="th 20 8 4" xfId="35742"/>
    <cellStyle name="th 20 9" xfId="35743"/>
    <cellStyle name="th 20 9 2" xfId="35744"/>
    <cellStyle name="th 21" xfId="35745"/>
    <cellStyle name="th 21 10" xfId="35746"/>
    <cellStyle name="th 21 11" xfId="35747"/>
    <cellStyle name="th 21 2" xfId="35748"/>
    <cellStyle name="th 21 2 2" xfId="35749"/>
    <cellStyle name="th 21 2 2 2" xfId="35750"/>
    <cellStyle name="th 21 2 2 3" xfId="35751"/>
    <cellStyle name="th 21 2 3" xfId="35752"/>
    <cellStyle name="th 21 2 4" xfId="35753"/>
    <cellStyle name="th 21 2 5" xfId="35754"/>
    <cellStyle name="th 21 3" xfId="35755"/>
    <cellStyle name="th 21 3 2" xfId="35756"/>
    <cellStyle name="th 21 3 2 2" xfId="35757"/>
    <cellStyle name="th 21 3 2 3" xfId="35758"/>
    <cellStyle name="th 21 3 3" xfId="35759"/>
    <cellStyle name="th 21 3 4" xfId="35760"/>
    <cellStyle name="th 21 3 5" xfId="35761"/>
    <cellStyle name="th 21 4" xfId="35762"/>
    <cellStyle name="th 21 4 2" xfId="35763"/>
    <cellStyle name="th 21 4 2 2" xfId="35764"/>
    <cellStyle name="th 21 4 2 3" xfId="35765"/>
    <cellStyle name="th 21 4 3" xfId="35766"/>
    <cellStyle name="th 21 4 4" xfId="35767"/>
    <cellStyle name="th 21 4 5" xfId="35768"/>
    <cellStyle name="th 21 5" xfId="35769"/>
    <cellStyle name="th 21 5 2" xfId="35770"/>
    <cellStyle name="th 21 5 2 2" xfId="35771"/>
    <cellStyle name="th 21 5 2 3" xfId="35772"/>
    <cellStyle name="th 21 5 3" xfId="35773"/>
    <cellStyle name="th 21 5 4" xfId="35774"/>
    <cellStyle name="th 21 5 5" xfId="35775"/>
    <cellStyle name="th 21 6" xfId="35776"/>
    <cellStyle name="th 21 6 2" xfId="35777"/>
    <cellStyle name="th 21 6 2 2" xfId="35778"/>
    <cellStyle name="th 21 6 2 3" xfId="35779"/>
    <cellStyle name="th 21 6 3" xfId="35780"/>
    <cellStyle name="th 21 6 4" xfId="35781"/>
    <cellStyle name="th 21 6 5" xfId="35782"/>
    <cellStyle name="th 21 7" xfId="35783"/>
    <cellStyle name="th 21 7 2" xfId="35784"/>
    <cellStyle name="th 21 7 3" xfId="35785"/>
    <cellStyle name="th 21 7 4" xfId="35786"/>
    <cellStyle name="th 21 8" xfId="35787"/>
    <cellStyle name="th 21 8 2" xfId="35788"/>
    <cellStyle name="th 21 8 3" xfId="35789"/>
    <cellStyle name="th 21 8 4" xfId="35790"/>
    <cellStyle name="th 21 9" xfId="35791"/>
    <cellStyle name="th 21 9 2" xfId="35792"/>
    <cellStyle name="th 22" xfId="35793"/>
    <cellStyle name="th 22 10" xfId="35794"/>
    <cellStyle name="th 22 11" xfId="35795"/>
    <cellStyle name="th 22 2" xfId="35796"/>
    <cellStyle name="th 22 2 2" xfId="35797"/>
    <cellStyle name="th 22 2 2 2" xfId="35798"/>
    <cellStyle name="th 22 2 2 3" xfId="35799"/>
    <cellStyle name="th 22 2 3" xfId="35800"/>
    <cellStyle name="th 22 2 4" xfId="35801"/>
    <cellStyle name="th 22 2 5" xfId="35802"/>
    <cellStyle name="th 22 3" xfId="35803"/>
    <cellStyle name="th 22 3 2" xfId="35804"/>
    <cellStyle name="th 22 3 2 2" xfId="35805"/>
    <cellStyle name="th 22 3 2 3" xfId="35806"/>
    <cellStyle name="th 22 3 3" xfId="35807"/>
    <cellStyle name="th 22 3 4" xfId="35808"/>
    <cellStyle name="th 22 3 5" xfId="35809"/>
    <cellStyle name="th 22 4" xfId="35810"/>
    <cellStyle name="th 22 4 2" xfId="35811"/>
    <cellStyle name="th 22 4 2 2" xfId="35812"/>
    <cellStyle name="th 22 4 2 3" xfId="35813"/>
    <cellStyle name="th 22 4 3" xfId="35814"/>
    <cellStyle name="th 22 4 4" xfId="35815"/>
    <cellStyle name="th 22 4 5" xfId="35816"/>
    <cellStyle name="th 22 5" xfId="35817"/>
    <cellStyle name="th 22 5 2" xfId="35818"/>
    <cellStyle name="th 22 5 2 2" xfId="35819"/>
    <cellStyle name="th 22 5 2 3" xfId="35820"/>
    <cellStyle name="th 22 5 3" xfId="35821"/>
    <cellStyle name="th 22 5 4" xfId="35822"/>
    <cellStyle name="th 22 5 5" xfId="35823"/>
    <cellStyle name="th 22 6" xfId="35824"/>
    <cellStyle name="th 22 6 2" xfId="35825"/>
    <cellStyle name="th 22 6 2 2" xfId="35826"/>
    <cellStyle name="th 22 6 2 3" xfId="35827"/>
    <cellStyle name="th 22 6 3" xfId="35828"/>
    <cellStyle name="th 22 6 4" xfId="35829"/>
    <cellStyle name="th 22 6 5" xfId="35830"/>
    <cellStyle name="th 22 7" xfId="35831"/>
    <cellStyle name="th 22 7 2" xfId="35832"/>
    <cellStyle name="th 22 7 3" xfId="35833"/>
    <cellStyle name="th 22 7 4" xfId="35834"/>
    <cellStyle name="th 22 8" xfId="35835"/>
    <cellStyle name="th 22 8 2" xfId="35836"/>
    <cellStyle name="th 22 8 3" xfId="35837"/>
    <cellStyle name="th 22 8 4" xfId="35838"/>
    <cellStyle name="th 22 9" xfId="35839"/>
    <cellStyle name="th 22 9 2" xfId="35840"/>
    <cellStyle name="th 23" xfId="35841"/>
    <cellStyle name="th 23 10" xfId="35842"/>
    <cellStyle name="th 23 11" xfId="35843"/>
    <cellStyle name="th 23 2" xfId="35844"/>
    <cellStyle name="th 23 2 2" xfId="35845"/>
    <cellStyle name="th 23 2 2 2" xfId="35846"/>
    <cellStyle name="th 23 2 2 3" xfId="35847"/>
    <cellStyle name="th 23 2 3" xfId="35848"/>
    <cellStyle name="th 23 2 4" xfId="35849"/>
    <cellStyle name="th 23 2 5" xfId="35850"/>
    <cellStyle name="th 23 3" xfId="35851"/>
    <cellStyle name="th 23 3 2" xfId="35852"/>
    <cellStyle name="th 23 3 2 2" xfId="35853"/>
    <cellStyle name="th 23 3 2 3" xfId="35854"/>
    <cellStyle name="th 23 3 3" xfId="35855"/>
    <cellStyle name="th 23 3 4" xfId="35856"/>
    <cellStyle name="th 23 3 5" xfId="35857"/>
    <cellStyle name="th 23 4" xfId="35858"/>
    <cellStyle name="th 23 4 2" xfId="35859"/>
    <cellStyle name="th 23 4 2 2" xfId="35860"/>
    <cellStyle name="th 23 4 2 3" xfId="35861"/>
    <cellStyle name="th 23 4 3" xfId="35862"/>
    <cellStyle name="th 23 4 4" xfId="35863"/>
    <cellStyle name="th 23 4 5" xfId="35864"/>
    <cellStyle name="th 23 5" xfId="35865"/>
    <cellStyle name="th 23 5 2" xfId="35866"/>
    <cellStyle name="th 23 5 2 2" xfId="35867"/>
    <cellStyle name="th 23 5 2 3" xfId="35868"/>
    <cellStyle name="th 23 5 3" xfId="35869"/>
    <cellStyle name="th 23 5 4" xfId="35870"/>
    <cellStyle name="th 23 5 5" xfId="35871"/>
    <cellStyle name="th 23 6" xfId="35872"/>
    <cellStyle name="th 23 6 2" xfId="35873"/>
    <cellStyle name="th 23 6 2 2" xfId="35874"/>
    <cellStyle name="th 23 6 2 3" xfId="35875"/>
    <cellStyle name="th 23 6 3" xfId="35876"/>
    <cellStyle name="th 23 6 4" xfId="35877"/>
    <cellStyle name="th 23 6 5" xfId="35878"/>
    <cellStyle name="th 23 7" xfId="35879"/>
    <cellStyle name="th 23 7 2" xfId="35880"/>
    <cellStyle name="th 23 7 3" xfId="35881"/>
    <cellStyle name="th 23 7 4" xfId="35882"/>
    <cellStyle name="th 23 8" xfId="35883"/>
    <cellStyle name="th 23 8 2" xfId="35884"/>
    <cellStyle name="th 23 8 3" xfId="35885"/>
    <cellStyle name="th 23 8 4" xfId="35886"/>
    <cellStyle name="th 23 9" xfId="35887"/>
    <cellStyle name="th 23 9 2" xfId="35888"/>
    <cellStyle name="th 24" xfId="35889"/>
    <cellStyle name="th 24 10" xfId="35890"/>
    <cellStyle name="th 24 11" xfId="35891"/>
    <cellStyle name="th 24 2" xfId="35892"/>
    <cellStyle name="th 24 2 2" xfId="35893"/>
    <cellStyle name="th 24 2 2 2" xfId="35894"/>
    <cellStyle name="th 24 2 2 3" xfId="35895"/>
    <cellStyle name="th 24 2 3" xfId="35896"/>
    <cellStyle name="th 24 2 4" xfId="35897"/>
    <cellStyle name="th 24 2 5" xfId="35898"/>
    <cellStyle name="th 24 3" xfId="35899"/>
    <cellStyle name="th 24 3 2" xfId="35900"/>
    <cellStyle name="th 24 3 2 2" xfId="35901"/>
    <cellStyle name="th 24 3 2 3" xfId="35902"/>
    <cellStyle name="th 24 3 3" xfId="35903"/>
    <cellStyle name="th 24 3 4" xfId="35904"/>
    <cellStyle name="th 24 3 5" xfId="35905"/>
    <cellStyle name="th 24 4" xfId="35906"/>
    <cellStyle name="th 24 4 2" xfId="35907"/>
    <cellStyle name="th 24 4 2 2" xfId="35908"/>
    <cellStyle name="th 24 4 2 3" xfId="35909"/>
    <cellStyle name="th 24 4 3" xfId="35910"/>
    <cellStyle name="th 24 4 4" xfId="35911"/>
    <cellStyle name="th 24 4 5" xfId="35912"/>
    <cellStyle name="th 24 5" xfId="35913"/>
    <cellStyle name="th 24 5 2" xfId="35914"/>
    <cellStyle name="th 24 5 2 2" xfId="35915"/>
    <cellStyle name="th 24 5 2 3" xfId="35916"/>
    <cellStyle name="th 24 5 3" xfId="35917"/>
    <cellStyle name="th 24 5 4" xfId="35918"/>
    <cellStyle name="th 24 5 5" xfId="35919"/>
    <cellStyle name="th 24 6" xfId="35920"/>
    <cellStyle name="th 24 6 2" xfId="35921"/>
    <cellStyle name="th 24 6 2 2" xfId="35922"/>
    <cellStyle name="th 24 6 2 3" xfId="35923"/>
    <cellStyle name="th 24 6 3" xfId="35924"/>
    <cellStyle name="th 24 6 4" xfId="35925"/>
    <cellStyle name="th 24 6 5" xfId="35926"/>
    <cellStyle name="th 24 7" xfId="35927"/>
    <cellStyle name="th 24 7 2" xfId="35928"/>
    <cellStyle name="th 24 7 3" xfId="35929"/>
    <cellStyle name="th 24 7 4" xfId="35930"/>
    <cellStyle name="th 24 8" xfId="35931"/>
    <cellStyle name="th 24 8 2" xfId="35932"/>
    <cellStyle name="th 24 8 3" xfId="35933"/>
    <cellStyle name="th 24 8 4" xfId="35934"/>
    <cellStyle name="th 24 9" xfId="35935"/>
    <cellStyle name="th 24 9 2" xfId="35936"/>
    <cellStyle name="th 25" xfId="35937"/>
    <cellStyle name="th 25 10" xfId="35938"/>
    <cellStyle name="th 25 11" xfId="35939"/>
    <cellStyle name="th 25 2" xfId="35940"/>
    <cellStyle name="th 25 2 2" xfId="35941"/>
    <cellStyle name="th 25 2 2 2" xfId="35942"/>
    <cellStyle name="th 25 2 2 3" xfId="35943"/>
    <cellStyle name="th 25 2 3" xfId="35944"/>
    <cellStyle name="th 25 2 4" xfId="35945"/>
    <cellStyle name="th 25 2 5" xfId="35946"/>
    <cellStyle name="th 25 3" xfId="35947"/>
    <cellStyle name="th 25 3 2" xfId="35948"/>
    <cellStyle name="th 25 3 2 2" xfId="35949"/>
    <cellStyle name="th 25 3 2 3" xfId="35950"/>
    <cellStyle name="th 25 3 3" xfId="35951"/>
    <cellStyle name="th 25 3 4" xfId="35952"/>
    <cellStyle name="th 25 3 5" xfId="35953"/>
    <cellStyle name="th 25 4" xfId="35954"/>
    <cellStyle name="th 25 4 2" xfId="35955"/>
    <cellStyle name="th 25 4 2 2" xfId="35956"/>
    <cellStyle name="th 25 4 2 3" xfId="35957"/>
    <cellStyle name="th 25 4 3" xfId="35958"/>
    <cellStyle name="th 25 4 4" xfId="35959"/>
    <cellStyle name="th 25 4 5" xfId="35960"/>
    <cellStyle name="th 25 5" xfId="35961"/>
    <cellStyle name="th 25 5 2" xfId="35962"/>
    <cellStyle name="th 25 5 2 2" xfId="35963"/>
    <cellStyle name="th 25 5 2 3" xfId="35964"/>
    <cellStyle name="th 25 5 3" xfId="35965"/>
    <cellStyle name="th 25 5 4" xfId="35966"/>
    <cellStyle name="th 25 5 5" xfId="35967"/>
    <cellStyle name="th 25 6" xfId="35968"/>
    <cellStyle name="th 25 6 2" xfId="35969"/>
    <cellStyle name="th 25 6 2 2" xfId="35970"/>
    <cellStyle name="th 25 6 2 3" xfId="35971"/>
    <cellStyle name="th 25 6 3" xfId="35972"/>
    <cellStyle name="th 25 6 4" xfId="35973"/>
    <cellStyle name="th 25 6 5" xfId="35974"/>
    <cellStyle name="th 25 7" xfId="35975"/>
    <cellStyle name="th 25 7 2" xfId="35976"/>
    <cellStyle name="th 25 7 3" xfId="35977"/>
    <cellStyle name="th 25 7 4" xfId="35978"/>
    <cellStyle name="th 25 8" xfId="35979"/>
    <cellStyle name="th 25 8 2" xfId="35980"/>
    <cellStyle name="th 25 8 3" xfId="35981"/>
    <cellStyle name="th 25 8 4" xfId="35982"/>
    <cellStyle name="th 25 9" xfId="35983"/>
    <cellStyle name="th 25 9 2" xfId="35984"/>
    <cellStyle name="th 26" xfId="35985"/>
    <cellStyle name="th 26 10" xfId="35986"/>
    <cellStyle name="th 26 11" xfId="35987"/>
    <cellStyle name="th 26 2" xfId="35988"/>
    <cellStyle name="th 26 2 2" xfId="35989"/>
    <cellStyle name="th 26 2 2 2" xfId="35990"/>
    <cellStyle name="th 26 2 2 3" xfId="35991"/>
    <cellStyle name="th 26 2 3" xfId="35992"/>
    <cellStyle name="th 26 2 4" xfId="35993"/>
    <cellStyle name="th 26 2 5" xfId="35994"/>
    <cellStyle name="th 26 3" xfId="35995"/>
    <cellStyle name="th 26 3 2" xfId="35996"/>
    <cellStyle name="th 26 3 2 2" xfId="35997"/>
    <cellStyle name="th 26 3 2 3" xfId="35998"/>
    <cellStyle name="th 26 3 3" xfId="35999"/>
    <cellStyle name="th 26 3 4" xfId="36000"/>
    <cellStyle name="th 26 3 5" xfId="36001"/>
    <cellStyle name="th 26 4" xfId="36002"/>
    <cellStyle name="th 26 4 2" xfId="36003"/>
    <cellStyle name="th 26 4 2 2" xfId="36004"/>
    <cellStyle name="th 26 4 2 3" xfId="36005"/>
    <cellStyle name="th 26 4 3" xfId="36006"/>
    <cellStyle name="th 26 4 4" xfId="36007"/>
    <cellStyle name="th 26 4 5" xfId="36008"/>
    <cellStyle name="th 26 5" xfId="36009"/>
    <cellStyle name="th 26 5 2" xfId="36010"/>
    <cellStyle name="th 26 5 2 2" xfId="36011"/>
    <cellStyle name="th 26 5 2 3" xfId="36012"/>
    <cellStyle name="th 26 5 3" xfId="36013"/>
    <cellStyle name="th 26 5 4" xfId="36014"/>
    <cellStyle name="th 26 5 5" xfId="36015"/>
    <cellStyle name="th 26 6" xfId="36016"/>
    <cellStyle name="th 26 6 2" xfId="36017"/>
    <cellStyle name="th 26 6 2 2" xfId="36018"/>
    <cellStyle name="th 26 6 2 3" xfId="36019"/>
    <cellStyle name="th 26 6 3" xfId="36020"/>
    <cellStyle name="th 26 6 4" xfId="36021"/>
    <cellStyle name="th 26 6 5" xfId="36022"/>
    <cellStyle name="th 26 7" xfId="36023"/>
    <cellStyle name="th 26 7 2" xfId="36024"/>
    <cellStyle name="th 26 7 3" xfId="36025"/>
    <cellStyle name="th 26 7 4" xfId="36026"/>
    <cellStyle name="th 26 8" xfId="36027"/>
    <cellStyle name="th 26 8 2" xfId="36028"/>
    <cellStyle name="th 26 8 3" xfId="36029"/>
    <cellStyle name="th 26 8 4" xfId="36030"/>
    <cellStyle name="th 26 9" xfId="36031"/>
    <cellStyle name="th 26 9 2" xfId="36032"/>
    <cellStyle name="th 27" xfId="36033"/>
    <cellStyle name="th 27 10" xfId="36034"/>
    <cellStyle name="th 27 11" xfId="36035"/>
    <cellStyle name="th 27 2" xfId="36036"/>
    <cellStyle name="th 27 2 2" xfId="36037"/>
    <cellStyle name="th 27 2 2 2" xfId="36038"/>
    <cellStyle name="th 27 2 2 3" xfId="36039"/>
    <cellStyle name="th 27 2 3" xfId="36040"/>
    <cellStyle name="th 27 2 4" xfId="36041"/>
    <cellStyle name="th 27 2 5" xfId="36042"/>
    <cellStyle name="th 27 3" xfId="36043"/>
    <cellStyle name="th 27 3 2" xfId="36044"/>
    <cellStyle name="th 27 3 2 2" xfId="36045"/>
    <cellStyle name="th 27 3 2 3" xfId="36046"/>
    <cellStyle name="th 27 3 3" xfId="36047"/>
    <cellStyle name="th 27 3 4" xfId="36048"/>
    <cellStyle name="th 27 3 5" xfId="36049"/>
    <cellStyle name="th 27 4" xfId="36050"/>
    <cellStyle name="th 27 4 2" xfId="36051"/>
    <cellStyle name="th 27 4 2 2" xfId="36052"/>
    <cellStyle name="th 27 4 2 3" xfId="36053"/>
    <cellStyle name="th 27 4 3" xfId="36054"/>
    <cellStyle name="th 27 4 4" xfId="36055"/>
    <cellStyle name="th 27 4 5" xfId="36056"/>
    <cellStyle name="th 27 5" xfId="36057"/>
    <cellStyle name="th 27 5 2" xfId="36058"/>
    <cellStyle name="th 27 5 2 2" xfId="36059"/>
    <cellStyle name="th 27 5 2 3" xfId="36060"/>
    <cellStyle name="th 27 5 3" xfId="36061"/>
    <cellStyle name="th 27 5 4" xfId="36062"/>
    <cellStyle name="th 27 5 5" xfId="36063"/>
    <cellStyle name="th 27 6" xfId="36064"/>
    <cellStyle name="th 27 6 2" xfId="36065"/>
    <cellStyle name="th 27 6 2 2" xfId="36066"/>
    <cellStyle name="th 27 6 2 3" xfId="36067"/>
    <cellStyle name="th 27 6 3" xfId="36068"/>
    <cellStyle name="th 27 6 4" xfId="36069"/>
    <cellStyle name="th 27 6 5" xfId="36070"/>
    <cellStyle name="th 27 7" xfId="36071"/>
    <cellStyle name="th 27 7 2" xfId="36072"/>
    <cellStyle name="th 27 7 3" xfId="36073"/>
    <cellStyle name="th 27 7 4" xfId="36074"/>
    <cellStyle name="th 27 8" xfId="36075"/>
    <cellStyle name="th 27 8 2" xfId="36076"/>
    <cellStyle name="th 27 8 3" xfId="36077"/>
    <cellStyle name="th 27 8 4" xfId="36078"/>
    <cellStyle name="th 27 9" xfId="36079"/>
    <cellStyle name="th 27 9 2" xfId="36080"/>
    <cellStyle name="th 28" xfId="36081"/>
    <cellStyle name="th 28 10" xfId="36082"/>
    <cellStyle name="th 28 11" xfId="36083"/>
    <cellStyle name="th 28 2" xfId="36084"/>
    <cellStyle name="th 28 2 2" xfId="36085"/>
    <cellStyle name="th 28 2 2 2" xfId="36086"/>
    <cellStyle name="th 28 2 2 3" xfId="36087"/>
    <cellStyle name="th 28 2 3" xfId="36088"/>
    <cellStyle name="th 28 2 4" xfId="36089"/>
    <cellStyle name="th 28 2 5" xfId="36090"/>
    <cellStyle name="th 28 3" xfId="36091"/>
    <cellStyle name="th 28 3 2" xfId="36092"/>
    <cellStyle name="th 28 3 2 2" xfId="36093"/>
    <cellStyle name="th 28 3 2 3" xfId="36094"/>
    <cellStyle name="th 28 3 3" xfId="36095"/>
    <cellStyle name="th 28 3 4" xfId="36096"/>
    <cellStyle name="th 28 3 5" xfId="36097"/>
    <cellStyle name="th 28 4" xfId="36098"/>
    <cellStyle name="th 28 4 2" xfId="36099"/>
    <cellStyle name="th 28 4 2 2" xfId="36100"/>
    <cellStyle name="th 28 4 2 3" xfId="36101"/>
    <cellStyle name="th 28 4 3" xfId="36102"/>
    <cellStyle name="th 28 4 4" xfId="36103"/>
    <cellStyle name="th 28 4 5" xfId="36104"/>
    <cellStyle name="th 28 5" xfId="36105"/>
    <cellStyle name="th 28 5 2" xfId="36106"/>
    <cellStyle name="th 28 5 2 2" xfId="36107"/>
    <cellStyle name="th 28 5 2 3" xfId="36108"/>
    <cellStyle name="th 28 5 3" xfId="36109"/>
    <cellStyle name="th 28 5 4" xfId="36110"/>
    <cellStyle name="th 28 5 5" xfId="36111"/>
    <cellStyle name="th 28 6" xfId="36112"/>
    <cellStyle name="th 28 6 2" xfId="36113"/>
    <cellStyle name="th 28 6 2 2" xfId="36114"/>
    <cellStyle name="th 28 6 2 3" xfId="36115"/>
    <cellStyle name="th 28 6 3" xfId="36116"/>
    <cellStyle name="th 28 6 4" xfId="36117"/>
    <cellStyle name="th 28 6 5" xfId="36118"/>
    <cellStyle name="th 28 7" xfId="36119"/>
    <cellStyle name="th 28 7 2" xfId="36120"/>
    <cellStyle name="th 28 7 3" xfId="36121"/>
    <cellStyle name="th 28 7 4" xfId="36122"/>
    <cellStyle name="th 28 8" xfId="36123"/>
    <cellStyle name="th 28 8 2" xfId="36124"/>
    <cellStyle name="th 28 8 3" xfId="36125"/>
    <cellStyle name="th 28 8 4" xfId="36126"/>
    <cellStyle name="th 28 9" xfId="36127"/>
    <cellStyle name="th 28 9 2" xfId="36128"/>
    <cellStyle name="th 29" xfId="36129"/>
    <cellStyle name="th 29 10" xfId="36130"/>
    <cellStyle name="th 29 11" xfId="36131"/>
    <cellStyle name="th 29 2" xfId="36132"/>
    <cellStyle name="th 29 2 2" xfId="36133"/>
    <cellStyle name="th 29 2 2 2" xfId="36134"/>
    <cellStyle name="th 29 2 2 3" xfId="36135"/>
    <cellStyle name="th 29 2 3" xfId="36136"/>
    <cellStyle name="th 29 2 4" xfId="36137"/>
    <cellStyle name="th 29 2 5" xfId="36138"/>
    <cellStyle name="th 29 3" xfId="36139"/>
    <cellStyle name="th 29 3 2" xfId="36140"/>
    <cellStyle name="th 29 3 2 2" xfId="36141"/>
    <cellStyle name="th 29 3 2 3" xfId="36142"/>
    <cellStyle name="th 29 3 3" xfId="36143"/>
    <cellStyle name="th 29 3 4" xfId="36144"/>
    <cellStyle name="th 29 3 5" xfId="36145"/>
    <cellStyle name="th 29 4" xfId="36146"/>
    <cellStyle name="th 29 4 2" xfId="36147"/>
    <cellStyle name="th 29 4 2 2" xfId="36148"/>
    <cellStyle name="th 29 4 2 3" xfId="36149"/>
    <cellStyle name="th 29 4 3" xfId="36150"/>
    <cellStyle name="th 29 4 4" xfId="36151"/>
    <cellStyle name="th 29 4 5" xfId="36152"/>
    <cellStyle name="th 29 5" xfId="36153"/>
    <cellStyle name="th 29 5 2" xfId="36154"/>
    <cellStyle name="th 29 5 2 2" xfId="36155"/>
    <cellStyle name="th 29 5 2 3" xfId="36156"/>
    <cellStyle name="th 29 5 3" xfId="36157"/>
    <cellStyle name="th 29 5 4" xfId="36158"/>
    <cellStyle name="th 29 5 5" xfId="36159"/>
    <cellStyle name="th 29 6" xfId="36160"/>
    <cellStyle name="th 29 6 2" xfId="36161"/>
    <cellStyle name="th 29 6 2 2" xfId="36162"/>
    <cellStyle name="th 29 6 2 3" xfId="36163"/>
    <cellStyle name="th 29 6 3" xfId="36164"/>
    <cellStyle name="th 29 6 4" xfId="36165"/>
    <cellStyle name="th 29 6 5" xfId="36166"/>
    <cellStyle name="th 29 7" xfId="36167"/>
    <cellStyle name="th 29 7 2" xfId="36168"/>
    <cellStyle name="th 29 7 3" xfId="36169"/>
    <cellStyle name="th 29 7 4" xfId="36170"/>
    <cellStyle name="th 29 8" xfId="36171"/>
    <cellStyle name="th 29 8 2" xfId="36172"/>
    <cellStyle name="th 29 8 3" xfId="36173"/>
    <cellStyle name="th 29 8 4" xfId="36174"/>
    <cellStyle name="th 29 9" xfId="36175"/>
    <cellStyle name="th 29 9 2" xfId="36176"/>
    <cellStyle name="th 3" xfId="36177"/>
    <cellStyle name="th 3 10" xfId="36178"/>
    <cellStyle name="th 3 11" xfId="36179"/>
    <cellStyle name="th 3 2" xfId="36180"/>
    <cellStyle name="th 3 2 2" xfId="36181"/>
    <cellStyle name="th 3 2 2 2" xfId="36182"/>
    <cellStyle name="th 3 2 2 3" xfId="36183"/>
    <cellStyle name="th 3 2 3" xfId="36184"/>
    <cellStyle name="th 3 2 4" xfId="36185"/>
    <cellStyle name="th 3 2 5" xfId="36186"/>
    <cellStyle name="th 3 3" xfId="36187"/>
    <cellStyle name="th 3 3 2" xfId="36188"/>
    <cellStyle name="th 3 3 2 2" xfId="36189"/>
    <cellStyle name="th 3 3 2 3" xfId="36190"/>
    <cellStyle name="th 3 3 3" xfId="36191"/>
    <cellStyle name="th 3 3 4" xfId="36192"/>
    <cellStyle name="th 3 3 5" xfId="36193"/>
    <cellStyle name="th 3 4" xfId="36194"/>
    <cellStyle name="th 3 4 2" xfId="36195"/>
    <cellStyle name="th 3 4 2 2" xfId="36196"/>
    <cellStyle name="th 3 4 2 3" xfId="36197"/>
    <cellStyle name="th 3 4 3" xfId="36198"/>
    <cellStyle name="th 3 4 4" xfId="36199"/>
    <cellStyle name="th 3 4 5" xfId="36200"/>
    <cellStyle name="th 3 5" xfId="36201"/>
    <cellStyle name="th 3 5 2" xfId="36202"/>
    <cellStyle name="th 3 5 2 2" xfId="36203"/>
    <cellStyle name="th 3 5 2 3" xfId="36204"/>
    <cellStyle name="th 3 5 3" xfId="36205"/>
    <cellStyle name="th 3 5 4" xfId="36206"/>
    <cellStyle name="th 3 5 5" xfId="36207"/>
    <cellStyle name="th 3 6" xfId="36208"/>
    <cellStyle name="th 3 6 2" xfId="36209"/>
    <cellStyle name="th 3 6 2 2" xfId="36210"/>
    <cellStyle name="th 3 6 2 3" xfId="36211"/>
    <cellStyle name="th 3 6 3" xfId="36212"/>
    <cellStyle name="th 3 6 4" xfId="36213"/>
    <cellStyle name="th 3 6 5" xfId="36214"/>
    <cellStyle name="th 3 7" xfId="36215"/>
    <cellStyle name="th 3 7 2" xfId="36216"/>
    <cellStyle name="th 3 7 3" xfId="36217"/>
    <cellStyle name="th 3 7 4" xfId="36218"/>
    <cellStyle name="th 3 8" xfId="36219"/>
    <cellStyle name="th 3 8 2" xfId="36220"/>
    <cellStyle name="th 3 8 3" xfId="36221"/>
    <cellStyle name="th 3 8 4" xfId="36222"/>
    <cellStyle name="th 3 9" xfId="36223"/>
    <cellStyle name="th 3 9 2" xfId="36224"/>
    <cellStyle name="th 30" xfId="36225"/>
    <cellStyle name="th 30 10" xfId="36226"/>
    <cellStyle name="th 30 11" xfId="36227"/>
    <cellStyle name="th 30 2" xfId="36228"/>
    <cellStyle name="th 30 2 2" xfId="36229"/>
    <cellStyle name="th 30 2 2 2" xfId="36230"/>
    <cellStyle name="th 30 2 2 3" xfId="36231"/>
    <cellStyle name="th 30 2 3" xfId="36232"/>
    <cellStyle name="th 30 2 4" xfId="36233"/>
    <cellStyle name="th 30 2 5" xfId="36234"/>
    <cellStyle name="th 30 3" xfId="36235"/>
    <cellStyle name="th 30 3 2" xfId="36236"/>
    <cellStyle name="th 30 3 2 2" xfId="36237"/>
    <cellStyle name="th 30 3 2 3" xfId="36238"/>
    <cellStyle name="th 30 3 3" xfId="36239"/>
    <cellStyle name="th 30 3 4" xfId="36240"/>
    <cellStyle name="th 30 3 5" xfId="36241"/>
    <cellStyle name="th 30 4" xfId="36242"/>
    <cellStyle name="th 30 4 2" xfId="36243"/>
    <cellStyle name="th 30 4 2 2" xfId="36244"/>
    <cellStyle name="th 30 4 2 3" xfId="36245"/>
    <cellStyle name="th 30 4 3" xfId="36246"/>
    <cellStyle name="th 30 4 4" xfId="36247"/>
    <cellStyle name="th 30 4 5" xfId="36248"/>
    <cellStyle name="th 30 5" xfId="36249"/>
    <cellStyle name="th 30 5 2" xfId="36250"/>
    <cellStyle name="th 30 5 2 2" xfId="36251"/>
    <cellStyle name="th 30 5 2 3" xfId="36252"/>
    <cellStyle name="th 30 5 3" xfId="36253"/>
    <cellStyle name="th 30 5 4" xfId="36254"/>
    <cellStyle name="th 30 5 5" xfId="36255"/>
    <cellStyle name="th 30 6" xfId="36256"/>
    <cellStyle name="th 30 6 2" xfId="36257"/>
    <cellStyle name="th 30 6 2 2" xfId="36258"/>
    <cellStyle name="th 30 6 2 3" xfId="36259"/>
    <cellStyle name="th 30 6 3" xfId="36260"/>
    <cellStyle name="th 30 6 4" xfId="36261"/>
    <cellStyle name="th 30 6 5" xfId="36262"/>
    <cellStyle name="th 30 7" xfId="36263"/>
    <cellStyle name="th 30 7 2" xfId="36264"/>
    <cellStyle name="th 30 7 3" xfId="36265"/>
    <cellStyle name="th 30 7 4" xfId="36266"/>
    <cellStyle name="th 30 8" xfId="36267"/>
    <cellStyle name="th 30 8 2" xfId="36268"/>
    <cellStyle name="th 30 8 3" xfId="36269"/>
    <cellStyle name="th 30 8 4" xfId="36270"/>
    <cellStyle name="th 30 9" xfId="36271"/>
    <cellStyle name="th 30 9 2" xfId="36272"/>
    <cellStyle name="th 31" xfId="36273"/>
    <cellStyle name="th 31 10" xfId="36274"/>
    <cellStyle name="th 31 11" xfId="36275"/>
    <cellStyle name="th 31 2" xfId="36276"/>
    <cellStyle name="th 31 2 2" xfId="36277"/>
    <cellStyle name="th 31 2 2 2" xfId="36278"/>
    <cellStyle name="th 31 2 2 3" xfId="36279"/>
    <cellStyle name="th 31 2 3" xfId="36280"/>
    <cellStyle name="th 31 2 4" xfId="36281"/>
    <cellStyle name="th 31 2 5" xfId="36282"/>
    <cellStyle name="th 31 3" xfId="36283"/>
    <cellStyle name="th 31 3 2" xfId="36284"/>
    <cellStyle name="th 31 3 2 2" xfId="36285"/>
    <cellStyle name="th 31 3 2 3" xfId="36286"/>
    <cellStyle name="th 31 3 3" xfId="36287"/>
    <cellStyle name="th 31 3 4" xfId="36288"/>
    <cellStyle name="th 31 3 5" xfId="36289"/>
    <cellStyle name="th 31 4" xfId="36290"/>
    <cellStyle name="th 31 4 2" xfId="36291"/>
    <cellStyle name="th 31 4 2 2" xfId="36292"/>
    <cellStyle name="th 31 4 2 3" xfId="36293"/>
    <cellStyle name="th 31 4 3" xfId="36294"/>
    <cellStyle name="th 31 4 4" xfId="36295"/>
    <cellStyle name="th 31 4 5" xfId="36296"/>
    <cellStyle name="th 31 5" xfId="36297"/>
    <cellStyle name="th 31 5 2" xfId="36298"/>
    <cellStyle name="th 31 5 2 2" xfId="36299"/>
    <cellStyle name="th 31 5 2 3" xfId="36300"/>
    <cellStyle name="th 31 5 3" xfId="36301"/>
    <cellStyle name="th 31 5 4" xfId="36302"/>
    <cellStyle name="th 31 5 5" xfId="36303"/>
    <cellStyle name="th 31 6" xfId="36304"/>
    <cellStyle name="th 31 6 2" xfId="36305"/>
    <cellStyle name="th 31 6 2 2" xfId="36306"/>
    <cellStyle name="th 31 6 2 3" xfId="36307"/>
    <cellStyle name="th 31 6 3" xfId="36308"/>
    <cellStyle name="th 31 6 4" xfId="36309"/>
    <cellStyle name="th 31 6 5" xfId="36310"/>
    <cellStyle name="th 31 7" xfId="36311"/>
    <cellStyle name="th 31 7 2" xfId="36312"/>
    <cellStyle name="th 31 7 3" xfId="36313"/>
    <cellStyle name="th 31 7 4" xfId="36314"/>
    <cellStyle name="th 31 8" xfId="36315"/>
    <cellStyle name="th 31 8 2" xfId="36316"/>
    <cellStyle name="th 31 8 3" xfId="36317"/>
    <cellStyle name="th 31 8 4" xfId="36318"/>
    <cellStyle name="th 31 9" xfId="36319"/>
    <cellStyle name="th 31 9 2" xfId="36320"/>
    <cellStyle name="th 32" xfId="36321"/>
    <cellStyle name="th 32 10" xfId="36322"/>
    <cellStyle name="th 32 11" xfId="36323"/>
    <cellStyle name="th 32 2" xfId="36324"/>
    <cellStyle name="th 32 2 2" xfId="36325"/>
    <cellStyle name="th 32 2 2 2" xfId="36326"/>
    <cellStyle name="th 32 2 2 3" xfId="36327"/>
    <cellStyle name="th 32 2 3" xfId="36328"/>
    <cellStyle name="th 32 2 4" xfId="36329"/>
    <cellStyle name="th 32 2 5" xfId="36330"/>
    <cellStyle name="th 32 3" xfId="36331"/>
    <cellStyle name="th 32 3 2" xfId="36332"/>
    <cellStyle name="th 32 3 2 2" xfId="36333"/>
    <cellStyle name="th 32 3 2 3" xfId="36334"/>
    <cellStyle name="th 32 3 3" xfId="36335"/>
    <cellStyle name="th 32 3 4" xfId="36336"/>
    <cellStyle name="th 32 3 5" xfId="36337"/>
    <cellStyle name="th 32 4" xfId="36338"/>
    <cellStyle name="th 32 4 2" xfId="36339"/>
    <cellStyle name="th 32 4 2 2" xfId="36340"/>
    <cellStyle name="th 32 4 2 3" xfId="36341"/>
    <cellStyle name="th 32 4 3" xfId="36342"/>
    <cellStyle name="th 32 4 4" xfId="36343"/>
    <cellStyle name="th 32 4 5" xfId="36344"/>
    <cellStyle name="th 32 5" xfId="36345"/>
    <cellStyle name="th 32 5 2" xfId="36346"/>
    <cellStyle name="th 32 5 2 2" xfId="36347"/>
    <cellStyle name="th 32 5 2 3" xfId="36348"/>
    <cellStyle name="th 32 5 3" xfId="36349"/>
    <cellStyle name="th 32 5 4" xfId="36350"/>
    <cellStyle name="th 32 5 5" xfId="36351"/>
    <cellStyle name="th 32 6" xfId="36352"/>
    <cellStyle name="th 32 6 2" xfId="36353"/>
    <cellStyle name="th 32 6 2 2" xfId="36354"/>
    <cellStyle name="th 32 6 2 3" xfId="36355"/>
    <cellStyle name="th 32 6 3" xfId="36356"/>
    <cellStyle name="th 32 6 4" xfId="36357"/>
    <cellStyle name="th 32 6 5" xfId="36358"/>
    <cellStyle name="th 32 7" xfId="36359"/>
    <cellStyle name="th 32 7 2" xfId="36360"/>
    <cellStyle name="th 32 7 3" xfId="36361"/>
    <cellStyle name="th 32 7 4" xfId="36362"/>
    <cellStyle name="th 32 8" xfId="36363"/>
    <cellStyle name="th 32 8 2" xfId="36364"/>
    <cellStyle name="th 32 8 3" xfId="36365"/>
    <cellStyle name="th 32 8 4" xfId="36366"/>
    <cellStyle name="th 32 9" xfId="36367"/>
    <cellStyle name="th 32 9 2" xfId="36368"/>
    <cellStyle name="th 33" xfId="36369"/>
    <cellStyle name="th 33 2" xfId="36370"/>
    <cellStyle name="th 33 2 2" xfId="36371"/>
    <cellStyle name="th 33 2 2 2" xfId="36372"/>
    <cellStyle name="th 33 2 2 3" xfId="36373"/>
    <cellStyle name="th 33 2 3" xfId="36374"/>
    <cellStyle name="th 33 2 4" xfId="36375"/>
    <cellStyle name="th 33 2 5" xfId="36376"/>
    <cellStyle name="th 33 3" xfId="36377"/>
    <cellStyle name="th 33 3 2" xfId="36378"/>
    <cellStyle name="th 33 3 2 2" xfId="36379"/>
    <cellStyle name="th 33 3 2 3" xfId="36380"/>
    <cellStyle name="th 33 3 3" xfId="36381"/>
    <cellStyle name="th 33 3 4" xfId="36382"/>
    <cellStyle name="th 33 3 5" xfId="36383"/>
    <cellStyle name="th 33 4" xfId="36384"/>
    <cellStyle name="th 33 4 2" xfId="36385"/>
    <cellStyle name="th 33 4 2 2" xfId="36386"/>
    <cellStyle name="th 33 4 2 3" xfId="36387"/>
    <cellStyle name="th 33 4 3" xfId="36388"/>
    <cellStyle name="th 33 4 4" xfId="36389"/>
    <cellStyle name="th 33 4 5" xfId="36390"/>
    <cellStyle name="th 33 5" xfId="36391"/>
    <cellStyle name="th 33 5 2" xfId="36392"/>
    <cellStyle name="th 33 5 3" xfId="36393"/>
    <cellStyle name="th 33 5 4" xfId="36394"/>
    <cellStyle name="th 33 6" xfId="36395"/>
    <cellStyle name="th 33 6 2" xfId="36396"/>
    <cellStyle name="th 33 7" xfId="36397"/>
    <cellStyle name="th 33 8" xfId="36398"/>
    <cellStyle name="th 34" xfId="36399"/>
    <cellStyle name="th 34 2" xfId="36400"/>
    <cellStyle name="th 34 2 2" xfId="36401"/>
    <cellStyle name="th 34 2 3" xfId="36402"/>
    <cellStyle name="th 34 3" xfId="36403"/>
    <cellStyle name="th 34 4" xfId="36404"/>
    <cellStyle name="th 34 5" xfId="36405"/>
    <cellStyle name="th 35" xfId="36406"/>
    <cellStyle name="th 35 2" xfId="36407"/>
    <cellStyle name="th 35 2 2" xfId="36408"/>
    <cellStyle name="th 35 2 3" xfId="36409"/>
    <cellStyle name="th 35 3" xfId="36410"/>
    <cellStyle name="th 35 4" xfId="36411"/>
    <cellStyle name="th 35 5" xfId="36412"/>
    <cellStyle name="th 36" xfId="36413"/>
    <cellStyle name="th 36 2" xfId="36414"/>
    <cellStyle name="th 36 2 2" xfId="36415"/>
    <cellStyle name="th 36 2 3" xfId="36416"/>
    <cellStyle name="th 36 3" xfId="36417"/>
    <cellStyle name="th 36 4" xfId="36418"/>
    <cellStyle name="th 36 5" xfId="36419"/>
    <cellStyle name="th 37" xfId="36420"/>
    <cellStyle name="th 37 2" xfId="36421"/>
    <cellStyle name="th 37 2 2" xfId="36422"/>
    <cellStyle name="th 37 2 3" xfId="36423"/>
    <cellStyle name="th 37 3" xfId="36424"/>
    <cellStyle name="th 37 4" xfId="36425"/>
    <cellStyle name="th 37 5" xfId="36426"/>
    <cellStyle name="th 38" xfId="36427"/>
    <cellStyle name="th 38 2" xfId="36428"/>
    <cellStyle name="th 38 2 2" xfId="36429"/>
    <cellStyle name="th 38 2 3" xfId="36430"/>
    <cellStyle name="th 38 3" xfId="36431"/>
    <cellStyle name="th 38 4" xfId="36432"/>
    <cellStyle name="th 38 5" xfId="36433"/>
    <cellStyle name="th 39" xfId="36434"/>
    <cellStyle name="th 39 2" xfId="36435"/>
    <cellStyle name="th 39 3" xfId="36436"/>
    <cellStyle name="th 39 4" xfId="36437"/>
    <cellStyle name="th 4" xfId="36438"/>
    <cellStyle name="th 4 10" xfId="36439"/>
    <cellStyle name="th 4 11" xfId="36440"/>
    <cellStyle name="th 4 2" xfId="36441"/>
    <cellStyle name="th 4 2 2" xfId="36442"/>
    <cellStyle name="th 4 2 2 2" xfId="36443"/>
    <cellStyle name="th 4 2 2 3" xfId="36444"/>
    <cellStyle name="th 4 2 3" xfId="36445"/>
    <cellStyle name="th 4 2 4" xfId="36446"/>
    <cellStyle name="th 4 2 5" xfId="36447"/>
    <cellStyle name="th 4 3" xfId="36448"/>
    <cellStyle name="th 4 3 2" xfId="36449"/>
    <cellStyle name="th 4 3 2 2" xfId="36450"/>
    <cellStyle name="th 4 3 2 3" xfId="36451"/>
    <cellStyle name="th 4 3 3" xfId="36452"/>
    <cellStyle name="th 4 3 4" xfId="36453"/>
    <cellStyle name="th 4 3 5" xfId="36454"/>
    <cellStyle name="th 4 4" xfId="36455"/>
    <cellStyle name="th 4 4 2" xfId="36456"/>
    <cellStyle name="th 4 4 2 2" xfId="36457"/>
    <cellStyle name="th 4 4 2 3" xfId="36458"/>
    <cellStyle name="th 4 4 3" xfId="36459"/>
    <cellStyle name="th 4 4 4" xfId="36460"/>
    <cellStyle name="th 4 4 5" xfId="36461"/>
    <cellStyle name="th 4 5" xfId="36462"/>
    <cellStyle name="th 4 5 2" xfId="36463"/>
    <cellStyle name="th 4 5 2 2" xfId="36464"/>
    <cellStyle name="th 4 5 2 3" xfId="36465"/>
    <cellStyle name="th 4 5 3" xfId="36466"/>
    <cellStyle name="th 4 5 4" xfId="36467"/>
    <cellStyle name="th 4 5 5" xfId="36468"/>
    <cellStyle name="th 4 6" xfId="36469"/>
    <cellStyle name="th 4 6 2" xfId="36470"/>
    <cellStyle name="th 4 6 2 2" xfId="36471"/>
    <cellStyle name="th 4 6 2 3" xfId="36472"/>
    <cellStyle name="th 4 6 3" xfId="36473"/>
    <cellStyle name="th 4 6 4" xfId="36474"/>
    <cellStyle name="th 4 6 5" xfId="36475"/>
    <cellStyle name="th 4 7" xfId="36476"/>
    <cellStyle name="th 4 7 2" xfId="36477"/>
    <cellStyle name="th 4 7 3" xfId="36478"/>
    <cellStyle name="th 4 7 4" xfId="36479"/>
    <cellStyle name="th 4 8" xfId="36480"/>
    <cellStyle name="th 4 8 2" xfId="36481"/>
    <cellStyle name="th 4 8 3" xfId="36482"/>
    <cellStyle name="th 4 8 4" xfId="36483"/>
    <cellStyle name="th 4 9" xfId="36484"/>
    <cellStyle name="th 4 9 2" xfId="36485"/>
    <cellStyle name="th 40" xfId="36486"/>
    <cellStyle name="th 40 2" xfId="36487"/>
    <cellStyle name="th 40 3" xfId="36488"/>
    <cellStyle name="th 40 4" xfId="36489"/>
    <cellStyle name="th 41" xfId="36490"/>
    <cellStyle name="th 41 2" xfId="36491"/>
    <cellStyle name="th 42" xfId="36492"/>
    <cellStyle name="th 43" xfId="36493"/>
    <cellStyle name="th 44" xfId="39137"/>
    <cellStyle name="th 5" xfId="36494"/>
    <cellStyle name="th 5 10" xfId="36495"/>
    <cellStyle name="th 5 11" xfId="36496"/>
    <cellStyle name="th 5 2" xfId="36497"/>
    <cellStyle name="th 5 2 2" xfId="36498"/>
    <cellStyle name="th 5 2 2 2" xfId="36499"/>
    <cellStyle name="th 5 2 2 3" xfId="36500"/>
    <cellStyle name="th 5 2 3" xfId="36501"/>
    <cellStyle name="th 5 2 4" xfId="36502"/>
    <cellStyle name="th 5 2 5" xfId="36503"/>
    <cellStyle name="th 5 3" xfId="36504"/>
    <cellStyle name="th 5 3 2" xfId="36505"/>
    <cellStyle name="th 5 3 2 2" xfId="36506"/>
    <cellStyle name="th 5 3 2 3" xfId="36507"/>
    <cellStyle name="th 5 3 3" xfId="36508"/>
    <cellStyle name="th 5 3 4" xfId="36509"/>
    <cellStyle name="th 5 3 5" xfId="36510"/>
    <cellStyle name="th 5 4" xfId="36511"/>
    <cellStyle name="th 5 4 2" xfId="36512"/>
    <cellStyle name="th 5 4 2 2" xfId="36513"/>
    <cellStyle name="th 5 4 2 3" xfId="36514"/>
    <cellStyle name="th 5 4 3" xfId="36515"/>
    <cellStyle name="th 5 4 4" xfId="36516"/>
    <cellStyle name="th 5 4 5" xfId="36517"/>
    <cellStyle name="th 5 5" xfId="36518"/>
    <cellStyle name="th 5 5 2" xfId="36519"/>
    <cellStyle name="th 5 5 2 2" xfId="36520"/>
    <cellStyle name="th 5 5 2 3" xfId="36521"/>
    <cellStyle name="th 5 5 3" xfId="36522"/>
    <cellStyle name="th 5 5 4" xfId="36523"/>
    <cellStyle name="th 5 5 5" xfId="36524"/>
    <cellStyle name="th 5 6" xfId="36525"/>
    <cellStyle name="th 5 6 2" xfId="36526"/>
    <cellStyle name="th 5 6 2 2" xfId="36527"/>
    <cellStyle name="th 5 6 2 3" xfId="36528"/>
    <cellStyle name="th 5 6 3" xfId="36529"/>
    <cellStyle name="th 5 6 4" xfId="36530"/>
    <cellStyle name="th 5 6 5" xfId="36531"/>
    <cellStyle name="th 5 7" xfId="36532"/>
    <cellStyle name="th 5 7 2" xfId="36533"/>
    <cellStyle name="th 5 7 3" xfId="36534"/>
    <cellStyle name="th 5 7 4" xfId="36535"/>
    <cellStyle name="th 5 8" xfId="36536"/>
    <cellStyle name="th 5 8 2" xfId="36537"/>
    <cellStyle name="th 5 8 3" xfId="36538"/>
    <cellStyle name="th 5 8 4" xfId="36539"/>
    <cellStyle name="th 5 9" xfId="36540"/>
    <cellStyle name="th 5 9 2" xfId="36541"/>
    <cellStyle name="th 6" xfId="36542"/>
    <cellStyle name="th 6 10" xfId="36543"/>
    <cellStyle name="th 6 11" xfId="36544"/>
    <cellStyle name="th 6 2" xfId="36545"/>
    <cellStyle name="th 6 2 2" xfId="36546"/>
    <cellStyle name="th 6 2 2 2" xfId="36547"/>
    <cellStyle name="th 6 2 2 3" xfId="36548"/>
    <cellStyle name="th 6 2 3" xfId="36549"/>
    <cellStyle name="th 6 2 4" xfId="36550"/>
    <cellStyle name="th 6 2 5" xfId="36551"/>
    <cellStyle name="th 6 3" xfId="36552"/>
    <cellStyle name="th 6 3 2" xfId="36553"/>
    <cellStyle name="th 6 3 2 2" xfId="36554"/>
    <cellStyle name="th 6 3 2 3" xfId="36555"/>
    <cellStyle name="th 6 3 3" xfId="36556"/>
    <cellStyle name="th 6 3 4" xfId="36557"/>
    <cellStyle name="th 6 3 5" xfId="36558"/>
    <cellStyle name="th 6 4" xfId="36559"/>
    <cellStyle name="th 6 4 2" xfId="36560"/>
    <cellStyle name="th 6 4 2 2" xfId="36561"/>
    <cellStyle name="th 6 4 2 3" xfId="36562"/>
    <cellStyle name="th 6 4 3" xfId="36563"/>
    <cellStyle name="th 6 4 4" xfId="36564"/>
    <cellStyle name="th 6 4 5" xfId="36565"/>
    <cellStyle name="th 6 5" xfId="36566"/>
    <cellStyle name="th 6 5 2" xfId="36567"/>
    <cellStyle name="th 6 5 2 2" xfId="36568"/>
    <cellStyle name="th 6 5 2 3" xfId="36569"/>
    <cellStyle name="th 6 5 3" xfId="36570"/>
    <cellStyle name="th 6 5 4" xfId="36571"/>
    <cellStyle name="th 6 5 5" xfId="36572"/>
    <cellStyle name="th 6 6" xfId="36573"/>
    <cellStyle name="th 6 6 2" xfId="36574"/>
    <cellStyle name="th 6 6 2 2" xfId="36575"/>
    <cellStyle name="th 6 6 2 3" xfId="36576"/>
    <cellStyle name="th 6 6 3" xfId="36577"/>
    <cellStyle name="th 6 6 4" xfId="36578"/>
    <cellStyle name="th 6 6 5" xfId="36579"/>
    <cellStyle name="th 6 7" xfId="36580"/>
    <cellStyle name="th 6 7 2" xfId="36581"/>
    <cellStyle name="th 6 7 3" xfId="36582"/>
    <cellStyle name="th 6 7 4" xfId="36583"/>
    <cellStyle name="th 6 8" xfId="36584"/>
    <cellStyle name="th 6 8 2" xfId="36585"/>
    <cellStyle name="th 6 8 3" xfId="36586"/>
    <cellStyle name="th 6 8 4" xfId="36587"/>
    <cellStyle name="th 6 9" xfId="36588"/>
    <cellStyle name="th 6 9 2" xfId="36589"/>
    <cellStyle name="th 7" xfId="36590"/>
    <cellStyle name="th 7 10" xfId="36591"/>
    <cellStyle name="th 7 11" xfId="36592"/>
    <cellStyle name="th 7 2" xfId="36593"/>
    <cellStyle name="th 7 2 2" xfId="36594"/>
    <cellStyle name="th 7 2 2 2" xfId="36595"/>
    <cellStyle name="th 7 2 2 3" xfId="36596"/>
    <cellStyle name="th 7 2 3" xfId="36597"/>
    <cellStyle name="th 7 2 4" xfId="36598"/>
    <cellStyle name="th 7 2 5" xfId="36599"/>
    <cellStyle name="th 7 3" xfId="36600"/>
    <cellStyle name="th 7 3 2" xfId="36601"/>
    <cellStyle name="th 7 3 2 2" xfId="36602"/>
    <cellStyle name="th 7 3 2 3" xfId="36603"/>
    <cellStyle name="th 7 3 3" xfId="36604"/>
    <cellStyle name="th 7 3 4" xfId="36605"/>
    <cellStyle name="th 7 3 5" xfId="36606"/>
    <cellStyle name="th 7 4" xfId="36607"/>
    <cellStyle name="th 7 4 2" xfId="36608"/>
    <cellStyle name="th 7 4 2 2" xfId="36609"/>
    <cellStyle name="th 7 4 2 3" xfId="36610"/>
    <cellStyle name="th 7 4 3" xfId="36611"/>
    <cellStyle name="th 7 4 4" xfId="36612"/>
    <cellStyle name="th 7 4 5" xfId="36613"/>
    <cellStyle name="th 7 5" xfId="36614"/>
    <cellStyle name="th 7 5 2" xfId="36615"/>
    <cellStyle name="th 7 5 2 2" xfId="36616"/>
    <cellStyle name="th 7 5 2 3" xfId="36617"/>
    <cellStyle name="th 7 5 3" xfId="36618"/>
    <cellStyle name="th 7 5 4" xfId="36619"/>
    <cellStyle name="th 7 5 5" xfId="36620"/>
    <cellStyle name="th 7 6" xfId="36621"/>
    <cellStyle name="th 7 6 2" xfId="36622"/>
    <cellStyle name="th 7 6 2 2" xfId="36623"/>
    <cellStyle name="th 7 6 2 3" xfId="36624"/>
    <cellStyle name="th 7 6 3" xfId="36625"/>
    <cellStyle name="th 7 6 4" xfId="36626"/>
    <cellStyle name="th 7 6 5" xfId="36627"/>
    <cellStyle name="th 7 7" xfId="36628"/>
    <cellStyle name="th 7 7 2" xfId="36629"/>
    <cellStyle name="th 7 7 3" xfId="36630"/>
    <cellStyle name="th 7 7 4" xfId="36631"/>
    <cellStyle name="th 7 8" xfId="36632"/>
    <cellStyle name="th 7 8 2" xfId="36633"/>
    <cellStyle name="th 7 8 3" xfId="36634"/>
    <cellStyle name="th 7 8 4" xfId="36635"/>
    <cellStyle name="th 7 9" xfId="36636"/>
    <cellStyle name="th 7 9 2" xfId="36637"/>
    <cellStyle name="th 8" xfId="36638"/>
    <cellStyle name="th 8 10" xfId="36639"/>
    <cellStyle name="th 8 11" xfId="36640"/>
    <cellStyle name="th 8 2" xfId="36641"/>
    <cellStyle name="th 8 2 2" xfId="36642"/>
    <cellStyle name="th 8 2 2 2" xfId="36643"/>
    <cellStyle name="th 8 2 2 3" xfId="36644"/>
    <cellStyle name="th 8 2 3" xfId="36645"/>
    <cellStyle name="th 8 2 4" xfId="36646"/>
    <cellStyle name="th 8 2 5" xfId="36647"/>
    <cellStyle name="th 8 3" xfId="36648"/>
    <cellStyle name="th 8 3 2" xfId="36649"/>
    <cellStyle name="th 8 3 2 2" xfId="36650"/>
    <cellStyle name="th 8 3 2 3" xfId="36651"/>
    <cellStyle name="th 8 3 3" xfId="36652"/>
    <cellStyle name="th 8 3 4" xfId="36653"/>
    <cellStyle name="th 8 3 5" xfId="36654"/>
    <cellStyle name="th 8 4" xfId="36655"/>
    <cellStyle name="th 8 4 2" xfId="36656"/>
    <cellStyle name="th 8 4 2 2" xfId="36657"/>
    <cellStyle name="th 8 4 2 3" xfId="36658"/>
    <cellStyle name="th 8 4 3" xfId="36659"/>
    <cellStyle name="th 8 4 4" xfId="36660"/>
    <cellStyle name="th 8 4 5" xfId="36661"/>
    <cellStyle name="th 8 5" xfId="36662"/>
    <cellStyle name="th 8 5 2" xfId="36663"/>
    <cellStyle name="th 8 5 2 2" xfId="36664"/>
    <cellStyle name="th 8 5 2 3" xfId="36665"/>
    <cellStyle name="th 8 5 3" xfId="36666"/>
    <cellStyle name="th 8 5 4" xfId="36667"/>
    <cellStyle name="th 8 5 5" xfId="36668"/>
    <cellStyle name="th 8 6" xfId="36669"/>
    <cellStyle name="th 8 6 2" xfId="36670"/>
    <cellStyle name="th 8 6 2 2" xfId="36671"/>
    <cellStyle name="th 8 6 2 3" xfId="36672"/>
    <cellStyle name="th 8 6 3" xfId="36673"/>
    <cellStyle name="th 8 6 4" xfId="36674"/>
    <cellStyle name="th 8 6 5" xfId="36675"/>
    <cellStyle name="th 8 7" xfId="36676"/>
    <cellStyle name="th 8 7 2" xfId="36677"/>
    <cellStyle name="th 8 7 3" xfId="36678"/>
    <cellStyle name="th 8 7 4" xfId="36679"/>
    <cellStyle name="th 8 8" xfId="36680"/>
    <cellStyle name="th 8 8 2" xfId="36681"/>
    <cellStyle name="th 8 8 3" xfId="36682"/>
    <cellStyle name="th 8 8 4" xfId="36683"/>
    <cellStyle name="th 8 9" xfId="36684"/>
    <cellStyle name="th 8 9 2" xfId="36685"/>
    <cellStyle name="th 9" xfId="36686"/>
    <cellStyle name="th 9 10" xfId="36687"/>
    <cellStyle name="th 9 11" xfId="36688"/>
    <cellStyle name="th 9 2" xfId="36689"/>
    <cellStyle name="th 9 2 2" xfId="36690"/>
    <cellStyle name="th 9 2 2 2" xfId="36691"/>
    <cellStyle name="th 9 2 2 3" xfId="36692"/>
    <cellStyle name="th 9 2 3" xfId="36693"/>
    <cellStyle name="th 9 2 4" xfId="36694"/>
    <cellStyle name="th 9 2 5" xfId="36695"/>
    <cellStyle name="th 9 3" xfId="36696"/>
    <cellStyle name="th 9 3 2" xfId="36697"/>
    <cellStyle name="th 9 3 2 2" xfId="36698"/>
    <cellStyle name="th 9 3 2 3" xfId="36699"/>
    <cellStyle name="th 9 3 3" xfId="36700"/>
    <cellStyle name="th 9 3 4" xfId="36701"/>
    <cellStyle name="th 9 3 5" xfId="36702"/>
    <cellStyle name="th 9 4" xfId="36703"/>
    <cellStyle name="th 9 4 2" xfId="36704"/>
    <cellStyle name="th 9 4 2 2" xfId="36705"/>
    <cellStyle name="th 9 4 2 3" xfId="36706"/>
    <cellStyle name="th 9 4 3" xfId="36707"/>
    <cellStyle name="th 9 4 4" xfId="36708"/>
    <cellStyle name="th 9 4 5" xfId="36709"/>
    <cellStyle name="th 9 5" xfId="36710"/>
    <cellStyle name="th 9 5 2" xfId="36711"/>
    <cellStyle name="th 9 5 2 2" xfId="36712"/>
    <cellStyle name="th 9 5 2 3" xfId="36713"/>
    <cellStyle name="th 9 5 3" xfId="36714"/>
    <cellStyle name="th 9 5 4" xfId="36715"/>
    <cellStyle name="th 9 5 5" xfId="36716"/>
    <cellStyle name="th 9 6" xfId="36717"/>
    <cellStyle name="th 9 6 2" xfId="36718"/>
    <cellStyle name="th 9 6 2 2" xfId="36719"/>
    <cellStyle name="th 9 6 2 3" xfId="36720"/>
    <cellStyle name="th 9 6 3" xfId="36721"/>
    <cellStyle name="th 9 6 4" xfId="36722"/>
    <cellStyle name="th 9 6 5" xfId="36723"/>
    <cellStyle name="th 9 7" xfId="36724"/>
    <cellStyle name="th 9 7 2" xfId="36725"/>
    <cellStyle name="th 9 7 3" xfId="36726"/>
    <cellStyle name="th 9 7 4" xfId="36727"/>
    <cellStyle name="th 9 8" xfId="36728"/>
    <cellStyle name="th 9 8 2" xfId="36729"/>
    <cellStyle name="th 9 8 3" xfId="36730"/>
    <cellStyle name="th 9 8 4" xfId="36731"/>
    <cellStyle name="th 9 9" xfId="36732"/>
    <cellStyle name="th 9 9 2" xfId="36733"/>
    <cellStyle name="þ_x001d_ð¤_x000c_¯þ_x0014__x000d_¨þU_x0001_À_x0004_ _x0015__x000f__x0001__x0001_" xfId="36734"/>
    <cellStyle name="þ_x001d_ð·_x000c_æþ'_x000d_ßþU_x0001_Ø_x0005_ü_x0014__x0007__x0001__x0001_" xfId="98"/>
    <cellStyle name="þ_x001d_ð·_x000c_æþ'_x000d_ßþU_x0001_Ø_x0005_ü_x0014__x0007__x0001__x0001_ 2" xfId="36735"/>
    <cellStyle name="þ_x001d_ðÇ%Uý—&amp;Hý9_x0008_Ÿ s_x000a__x0007__x0001__x0001_" xfId="39138"/>
    <cellStyle name="þ_x001d_ðÇ%Uý—&amp;Hý9_x0008_Ÿ s_x000a__x0007__x0001__x0001_ 10" xfId="36736"/>
    <cellStyle name="þ_x001d_ðÇ%Uý—&amp;Hý9_x0008_Ÿ s_x000a__x0007__x0001__x0001_ 11" xfId="36737"/>
    <cellStyle name="þ_x001d_ðÇ%Uý—&amp;Hý9_x0008_Ÿ s_x000a__x0007__x0001__x0001_ 12" xfId="36738"/>
    <cellStyle name="þ_x001d_ðÇ%Uý—&amp;Hý9_x0008_Ÿ s_x000a__x0007__x0001__x0001_ 13" xfId="36739"/>
    <cellStyle name="þ_x001d_ðÇ%Uý—&amp;Hý9_x0008_Ÿ s_x000a__x0007__x0001__x0001_ 14" xfId="36740"/>
    <cellStyle name="þ_x001d_ðÇ%Uý—&amp;Hý9_x0008_Ÿ s_x000a__x0007__x0001__x0001_ 15" xfId="36741"/>
    <cellStyle name="þ_x001d_ðÇ%Uý—&amp;Hý9_x0008_Ÿ s_x000a__x0007__x0001__x0001_ 16" xfId="36742"/>
    <cellStyle name="þ_x001d_ðÇ%Uý—&amp;Hý9_x0008_Ÿ s_x000a__x0007__x0001__x0001_ 17" xfId="36743"/>
    <cellStyle name="þ_x001d_ðÇ%Uý—&amp;Hý9_x0008_Ÿ s_x000a__x0007__x0001__x0001_ 18" xfId="36744"/>
    <cellStyle name="þ_x001d_ðÇ%Uý—&amp;Hý9_x0008_Ÿ s_x000a__x0007__x0001__x0001_ 19" xfId="36745"/>
    <cellStyle name="þ_x001d_ðÇ%Uý—&amp;Hý9_x0008_Ÿ s_x000a__x0007__x0001__x0001_ 2" xfId="36746"/>
    <cellStyle name="þ_x001d_ðÇ%Uý—&amp;Hý9_x0008_Ÿ s_x000a__x0007__x0001__x0001_ 20" xfId="36747"/>
    <cellStyle name="þ_x001d_ðÇ%Uý—&amp;Hý9_x0008_Ÿ s_x000a__x0007__x0001__x0001_ 21" xfId="36748"/>
    <cellStyle name="þ_x001d_ðÇ%Uý—&amp;Hý9_x0008_Ÿ s_x000a__x0007__x0001__x0001_ 22" xfId="36749"/>
    <cellStyle name="þ_x001d_ðÇ%Uý—&amp;Hý9_x0008_Ÿ s_x000a__x0007__x0001__x0001_ 23" xfId="36750"/>
    <cellStyle name="þ_x001d_ðÇ%Uý—&amp;Hý9_x0008_Ÿ s_x000a__x0007__x0001__x0001_ 24" xfId="36751"/>
    <cellStyle name="þ_x001d_ðÇ%Uý—&amp;Hý9_x0008_Ÿ s_x000a__x0007__x0001__x0001_ 25" xfId="36752"/>
    <cellStyle name="þ_x001d_ðÇ%Uý—&amp;Hý9_x0008_Ÿ s_x000a__x0007__x0001__x0001_ 26" xfId="36753"/>
    <cellStyle name="þ_x001d_ðÇ%Uý—&amp;Hý9_x0008_Ÿ s_x000a__x0007__x0001__x0001_ 27" xfId="36754"/>
    <cellStyle name="þ_x001d_ðÇ%Uý—&amp;Hý9_x0008_Ÿ s_x000a__x0007__x0001__x0001_ 28" xfId="36755"/>
    <cellStyle name="þ_x001d_ðÇ%Uý—&amp;Hý9_x0008_Ÿ s_x000a__x0007__x0001__x0001_ 29" xfId="36756"/>
    <cellStyle name="þ_x001d_ðÇ%Uý—&amp;Hý9_x0008_Ÿ s_x000a__x0007__x0001__x0001_ 3" xfId="36757"/>
    <cellStyle name="þ_x001d_ðÇ%Uý—&amp;Hý9_x0008_Ÿ s_x000a__x0007__x0001__x0001_ 30" xfId="36758"/>
    <cellStyle name="þ_x001d_ðÇ%Uý—&amp;Hý9_x0008_Ÿ s_x000a__x0007__x0001__x0001_ 31" xfId="36759"/>
    <cellStyle name="þ_x001d_ðÇ%Uý—&amp;Hý9_x0008_Ÿ s_x000a__x0007__x0001__x0001_ 32" xfId="36760"/>
    <cellStyle name="þ_x001d_ðÇ%Uý—&amp;Hý9_x0008_Ÿ s_x000a__x0007__x0001__x0001_ 33" xfId="36761"/>
    <cellStyle name="þ_x001d_ðÇ%Uý—&amp;Hý9_x0008_Ÿ s_x000a__x0007__x0001__x0001_ 33 2" xfId="36762"/>
    <cellStyle name="þ_x001d_ðÇ%Uý—&amp;Hý9_x0008_Ÿ s_x000a__x0007__x0001__x0001_ 4" xfId="36763"/>
    <cellStyle name="þ_x001d_ðÇ%Uý—&amp;Hý9_x0008_Ÿ s_x000a__x0007__x0001__x0001_ 5" xfId="36764"/>
    <cellStyle name="þ_x001d_ðÇ%Uý—&amp;Hý9_x0008_Ÿ s_x000a__x0007__x0001__x0001_ 6" xfId="36765"/>
    <cellStyle name="þ_x001d_ðÇ%Uý—&amp;Hý9_x0008_Ÿ s_x000a__x0007__x0001__x0001_ 7" xfId="36766"/>
    <cellStyle name="þ_x001d_ðÇ%Uý—&amp;Hý9_x0008_Ÿ s_x000a__x0007__x0001__x0001_ 8" xfId="36767"/>
    <cellStyle name="þ_x001d_ðÇ%Uý—&amp;Hý9_x0008_Ÿ s_x000a__x0007__x0001__x0001_ 9" xfId="36768"/>
    <cellStyle name="þ_x001d_ðK_x000c_Fý_x001b__x000d_9ýU_x0001_Ð_x0008_¦)_x0007__x0001__x0001_" xfId="36769"/>
    <cellStyle name="thuong-10" xfId="36770"/>
    <cellStyle name="thuong-10 2" xfId="36771"/>
    <cellStyle name="thuong-10 3" xfId="36772"/>
    <cellStyle name="thuong-11" xfId="36773"/>
    <cellStyle name="thuong-11 2" xfId="36774"/>
    <cellStyle name="thuong-11 2 2" xfId="36775"/>
    <cellStyle name="thuong-11 2 2 2" xfId="36776"/>
    <cellStyle name="thuong-11 2 2 3" xfId="36777"/>
    <cellStyle name="thuong-11 2 3" xfId="36778"/>
    <cellStyle name="thuong-11 2 3 2" xfId="36779"/>
    <cellStyle name="thuong-11 2 3 3" xfId="36780"/>
    <cellStyle name="thuong-11 2 4" xfId="36781"/>
    <cellStyle name="thuong-11 2 4 2" xfId="36782"/>
    <cellStyle name="thuong-11 2 4 3" xfId="36783"/>
    <cellStyle name="thuong-11 2 5" xfId="36784"/>
    <cellStyle name="thuong-11 2 5 2" xfId="36785"/>
    <cellStyle name="thuong-11 2 5 3" xfId="36786"/>
    <cellStyle name="thuong-11 2 6" xfId="36787"/>
    <cellStyle name="thuong-11 2 7" xfId="36788"/>
    <cellStyle name="thuong-11 3" xfId="36789"/>
    <cellStyle name="thuong-11 3 2" xfId="36790"/>
    <cellStyle name="thuong-11 3 2 2" xfId="36791"/>
    <cellStyle name="thuong-11 3 2 3" xfId="36792"/>
    <cellStyle name="thuong-11 3 3" xfId="36793"/>
    <cellStyle name="thuong-11 3 3 2" xfId="36794"/>
    <cellStyle name="thuong-11 3 3 3" xfId="36795"/>
    <cellStyle name="thuong-11 3 4" xfId="36796"/>
    <cellStyle name="thuong-11 3 4 2" xfId="36797"/>
    <cellStyle name="thuong-11 3 4 3" xfId="36798"/>
    <cellStyle name="thuong-11 3 5" xfId="36799"/>
    <cellStyle name="thuong-11 3 5 2" xfId="36800"/>
    <cellStyle name="thuong-11 3 5 3" xfId="36801"/>
    <cellStyle name="thuong-11 3 6" xfId="36802"/>
    <cellStyle name="thuong-11 3 6 2" xfId="36803"/>
    <cellStyle name="thuong-11 3 6 3" xfId="36804"/>
    <cellStyle name="thuong-11 3 7" xfId="36805"/>
    <cellStyle name="thuong-11 3 8" xfId="36806"/>
    <cellStyle name="thuong-11 4" xfId="36807"/>
    <cellStyle name="thuong-11 4 2" xfId="36808"/>
    <cellStyle name="thuong-11 4 2 2" xfId="36809"/>
    <cellStyle name="thuong-11 4 2 3" xfId="36810"/>
    <cellStyle name="thuong-11 4 3" xfId="36811"/>
    <cellStyle name="thuong-11 4 3 2" xfId="36812"/>
    <cellStyle name="thuong-11 4 3 3" xfId="36813"/>
    <cellStyle name="thuong-11 4 4" xfId="36814"/>
    <cellStyle name="thuong-11 4 4 2" xfId="36815"/>
    <cellStyle name="thuong-11 4 4 3" xfId="36816"/>
    <cellStyle name="thuong-11 4 5" xfId="36817"/>
    <cellStyle name="thuong-11 4 5 2" xfId="36818"/>
    <cellStyle name="thuong-11 4 5 3" xfId="36819"/>
    <cellStyle name="thuong-11 4 6" xfId="36820"/>
    <cellStyle name="thuong-11 4 6 2" xfId="36821"/>
    <cellStyle name="thuong-11 4 6 3" xfId="36822"/>
    <cellStyle name="thuong-11 4 7" xfId="36823"/>
    <cellStyle name="thuong-11 4 8" xfId="36824"/>
    <cellStyle name="thuong-11 5" xfId="36825"/>
    <cellStyle name="thuong-11 5 2" xfId="36826"/>
    <cellStyle name="thuong-11 5 2 2" xfId="36827"/>
    <cellStyle name="thuong-11 5 2 3" xfId="36828"/>
    <cellStyle name="thuong-11 5 3" xfId="36829"/>
    <cellStyle name="thuong-11 5 3 2" xfId="36830"/>
    <cellStyle name="thuong-11 5 3 3" xfId="36831"/>
    <cellStyle name="thuong-11 5 4" xfId="36832"/>
    <cellStyle name="thuong-11 5 4 2" xfId="36833"/>
    <cellStyle name="thuong-11 5 4 3" xfId="36834"/>
    <cellStyle name="thuong-11 5 5" xfId="36835"/>
    <cellStyle name="thuong-11 5 5 2" xfId="36836"/>
    <cellStyle name="thuong-11 5 5 3" xfId="36837"/>
    <cellStyle name="thuong-11 5 6" xfId="36838"/>
    <cellStyle name="thuong-11 5 7" xfId="36839"/>
    <cellStyle name="thuong-11 5 8" xfId="36840"/>
    <cellStyle name="thuong-11 5 9" xfId="36841"/>
    <cellStyle name="thuong-11 6" xfId="36842"/>
    <cellStyle name="thuong-11 7" xfId="36843"/>
    <cellStyle name="Thuyet minh" xfId="36844"/>
    <cellStyle name="tit1" xfId="34732"/>
    <cellStyle name="tit2" xfId="34733"/>
    <cellStyle name="tit2 10" xfId="34734"/>
    <cellStyle name="tit2 10 2" xfId="34735"/>
    <cellStyle name="tit2 10 3" xfId="34736"/>
    <cellStyle name="tit2 11" xfId="34737"/>
    <cellStyle name="tit2 12" xfId="34738"/>
    <cellStyle name="tit2 2" xfId="34739"/>
    <cellStyle name="tit2 2 2" xfId="34740"/>
    <cellStyle name="tit2 2 2 2" xfId="34741"/>
    <cellStyle name="tit2 2 2 3" xfId="34742"/>
    <cellStyle name="tit2 2 3" xfId="34743"/>
    <cellStyle name="tit2 2 3 2" xfId="34744"/>
    <cellStyle name="tit2 2 4" xfId="34745"/>
    <cellStyle name="tit2 2 5" xfId="34746"/>
    <cellStyle name="tit2 3" xfId="34747"/>
    <cellStyle name="tit2 3 2" xfId="34748"/>
    <cellStyle name="tit2 3 2 2" xfId="34749"/>
    <cellStyle name="tit2 3 2 3" xfId="34750"/>
    <cellStyle name="tit2 3 3" xfId="34751"/>
    <cellStyle name="tit2 3 3 2" xfId="34752"/>
    <cellStyle name="tit2 3 4" xfId="34753"/>
    <cellStyle name="tit2 3 5" xfId="34754"/>
    <cellStyle name="tit2 4" xfId="34755"/>
    <cellStyle name="tit2 4 2" xfId="34756"/>
    <cellStyle name="tit2 4 2 2" xfId="34757"/>
    <cellStyle name="tit2 4 2 3" xfId="34758"/>
    <cellStyle name="tit2 4 3" xfId="34759"/>
    <cellStyle name="tit2 4 3 2" xfId="34760"/>
    <cellStyle name="tit2 4 4" xfId="34761"/>
    <cellStyle name="tit2 4 5" xfId="34762"/>
    <cellStyle name="tit2 5" xfId="34763"/>
    <cellStyle name="tit2 5 2" xfId="34764"/>
    <cellStyle name="tit2 5 2 2" xfId="34765"/>
    <cellStyle name="tit2 5 2 3" xfId="34766"/>
    <cellStyle name="tit2 5 3" xfId="34767"/>
    <cellStyle name="tit2 5 3 2" xfId="34768"/>
    <cellStyle name="tit2 5 4" xfId="34769"/>
    <cellStyle name="tit2 5 5" xfId="34770"/>
    <cellStyle name="tit2 6" xfId="34771"/>
    <cellStyle name="tit2 6 2" xfId="34772"/>
    <cellStyle name="tit2 6 2 2" xfId="34773"/>
    <cellStyle name="tit2 6 2 3" xfId="34774"/>
    <cellStyle name="tit2 6 3" xfId="34775"/>
    <cellStyle name="tit2 6 3 2" xfId="34776"/>
    <cellStyle name="tit2 6 4" xfId="34777"/>
    <cellStyle name="tit2 6 5" xfId="34778"/>
    <cellStyle name="tit2 7" xfId="34779"/>
    <cellStyle name="tit2 7 2" xfId="34780"/>
    <cellStyle name="tit2 7 2 2" xfId="34781"/>
    <cellStyle name="tit2 7 3" xfId="34782"/>
    <cellStyle name="tit2 7 4" xfId="34783"/>
    <cellStyle name="tit2 8" xfId="34784"/>
    <cellStyle name="tit2 8 2" xfId="34785"/>
    <cellStyle name="tit2 8 2 2" xfId="34786"/>
    <cellStyle name="tit2 8 3" xfId="34787"/>
    <cellStyle name="tit2 8 4" xfId="34788"/>
    <cellStyle name="tit2 9" xfId="34789"/>
    <cellStyle name="tit2 9 2" xfId="34790"/>
    <cellStyle name="tit2 9 2 2" xfId="34791"/>
    <cellStyle name="tit2 9 3" xfId="34792"/>
    <cellStyle name="tit2 9 3 2" xfId="34793"/>
    <cellStyle name="tit2 9 3 3" xfId="34794"/>
    <cellStyle name="tit2 9 4" xfId="34795"/>
    <cellStyle name="tit2 9 4 2" xfId="34796"/>
    <cellStyle name="tit2 9 4 3" xfId="34797"/>
    <cellStyle name="tit2 9 5" xfId="34798"/>
    <cellStyle name="tit2 9 5 2" xfId="34799"/>
    <cellStyle name="tit2 9 5 3" xfId="34800"/>
    <cellStyle name="tit2 9 6" xfId="34801"/>
    <cellStyle name="tit2 9 7" xfId="34802"/>
    <cellStyle name="tit2 9 8" xfId="34803"/>
    <cellStyle name="tit3" xfId="34804"/>
    <cellStyle name="tit4" xfId="34805"/>
    <cellStyle name="Title" xfId="99" builtinId="15" customBuiltin="1"/>
    <cellStyle name="Title 2" xfId="34806"/>
    <cellStyle name="Title 2 2" xfId="34807"/>
    <cellStyle name="Title 2 3" xfId="34808"/>
    <cellStyle name="Title 3" xfId="34809"/>
    <cellStyle name="Title 4" xfId="34810"/>
    <cellStyle name="Title 5" xfId="34811"/>
    <cellStyle name="Tongcong" xfId="34812"/>
    <cellStyle name="Tongcong 2" xfId="34813"/>
    <cellStyle name="Total" xfId="100" builtinId="25" customBuiltin="1"/>
    <cellStyle name="Total 10" xfId="34814"/>
    <cellStyle name="Total 10 2" xfId="34815"/>
    <cellStyle name="Total 10 2 2" xfId="34816"/>
    <cellStyle name="Total 10 3" xfId="34817"/>
    <cellStyle name="Total 10 3 2" xfId="34818"/>
    <cellStyle name="Total 10 3 3" xfId="34819"/>
    <cellStyle name="Total 10 4" xfId="34820"/>
    <cellStyle name="Total 10 5" xfId="34821"/>
    <cellStyle name="Total 11" xfId="34822"/>
    <cellStyle name="Total 11 2" xfId="34823"/>
    <cellStyle name="Total 11 2 2" xfId="34824"/>
    <cellStyle name="Total 11 2 3" xfId="34825"/>
    <cellStyle name="Total 11 3" xfId="34826"/>
    <cellStyle name="Total 12" xfId="34827"/>
    <cellStyle name="Total 12 2" xfId="34828"/>
    <cellStyle name="Total 13" xfId="34829"/>
    <cellStyle name="Total 14" xfId="39139"/>
    <cellStyle name="Total 2" xfId="34830"/>
    <cellStyle name="Total 2 10" xfId="34831"/>
    <cellStyle name="Total 2 10 2" xfId="34832"/>
    <cellStyle name="Total 2 10 2 2" xfId="34833"/>
    <cellStyle name="Total 2 10 2 3" xfId="34834"/>
    <cellStyle name="Total 2 10 3" xfId="34835"/>
    <cellStyle name="Total 2 10 3 2" xfId="34836"/>
    <cellStyle name="Total 2 10 4" xfId="34837"/>
    <cellStyle name="Total 2 10 4 2" xfId="34838"/>
    <cellStyle name="Total 2 10 4 3" xfId="34839"/>
    <cellStyle name="Total 2 10 5" xfId="34840"/>
    <cellStyle name="Total 2 10 6" xfId="34841"/>
    <cellStyle name="Total 2 11" xfId="34842"/>
    <cellStyle name="Total 2 11 2" xfId="34843"/>
    <cellStyle name="Total 2 11 2 2" xfId="34844"/>
    <cellStyle name="Total 2 11 2 3" xfId="34845"/>
    <cellStyle name="Total 2 11 3" xfId="34846"/>
    <cellStyle name="Total 2 11 3 2" xfId="34847"/>
    <cellStyle name="Total 2 11 4" xfId="34848"/>
    <cellStyle name="Total 2 11 4 2" xfId="34849"/>
    <cellStyle name="Total 2 11 4 3" xfId="34850"/>
    <cellStyle name="Total 2 11 5" xfId="34851"/>
    <cellStyle name="Total 2 11 6" xfId="34852"/>
    <cellStyle name="Total 2 12" xfId="34853"/>
    <cellStyle name="Total 2 12 2" xfId="34854"/>
    <cellStyle name="Total 2 12 2 2" xfId="34855"/>
    <cellStyle name="Total 2 12 3" xfId="34856"/>
    <cellStyle name="Total 2 12 3 2" xfId="34857"/>
    <cellStyle name="Total 2 12 3 3" xfId="34858"/>
    <cellStyle name="Total 2 12 4" xfId="34859"/>
    <cellStyle name="Total 2 12 5" xfId="34860"/>
    <cellStyle name="Total 2 13" xfId="34861"/>
    <cellStyle name="Total 2 13 2" xfId="34862"/>
    <cellStyle name="Total 2 13 2 2" xfId="34863"/>
    <cellStyle name="Total 2 13 3" xfId="34864"/>
    <cellStyle name="Total 2 13 3 2" xfId="34865"/>
    <cellStyle name="Total 2 13 3 3" xfId="34866"/>
    <cellStyle name="Total 2 13 4" xfId="34867"/>
    <cellStyle name="Total 2 13 5" xfId="34868"/>
    <cellStyle name="Total 2 14" xfId="34869"/>
    <cellStyle name="Total 2 14 2" xfId="34870"/>
    <cellStyle name="Total 2 14 2 2" xfId="34871"/>
    <cellStyle name="Total 2 14 2 3" xfId="34872"/>
    <cellStyle name="Total 2 14 3" xfId="34873"/>
    <cellStyle name="Total 2 15" xfId="34874"/>
    <cellStyle name="Total 2 15 2" xfId="34875"/>
    <cellStyle name="Total 2 15 2 2" xfId="34876"/>
    <cellStyle name="Total 2 15 3" xfId="34877"/>
    <cellStyle name="Total 2 15 3 2" xfId="34878"/>
    <cellStyle name="Total 2 15 3 3" xfId="34879"/>
    <cellStyle name="Total 2 15 4" xfId="34880"/>
    <cellStyle name="Total 2 15 4 2" xfId="34881"/>
    <cellStyle name="Total 2 15 4 3" xfId="34882"/>
    <cellStyle name="Total 2 15 5" xfId="34883"/>
    <cellStyle name="Total 2 15 5 2" xfId="34884"/>
    <cellStyle name="Total 2 15 5 3" xfId="34885"/>
    <cellStyle name="Total 2 15 6" xfId="34886"/>
    <cellStyle name="Total 2 15 7" xfId="34887"/>
    <cellStyle name="Total 2 15 8" xfId="34888"/>
    <cellStyle name="Total 2 16" xfId="34889"/>
    <cellStyle name="Total 2 16 2" xfId="34890"/>
    <cellStyle name="Total 2 16 3" xfId="34891"/>
    <cellStyle name="Total 2 17" xfId="34892"/>
    <cellStyle name="Total 2 18" xfId="34893"/>
    <cellStyle name="Total 2 2" xfId="34894"/>
    <cellStyle name="Total 2 3" xfId="34895"/>
    <cellStyle name="Total 2 4" xfId="34896"/>
    <cellStyle name="Total 2 5" xfId="34897"/>
    <cellStyle name="Total 2 6" xfId="34898"/>
    <cellStyle name="Total 2 7" xfId="34899"/>
    <cellStyle name="Total 2 7 2" xfId="34900"/>
    <cellStyle name="Total 2 7 2 2" xfId="34901"/>
    <cellStyle name="Total 2 7 2 3" xfId="34902"/>
    <cellStyle name="Total 2 7 3" xfId="34903"/>
    <cellStyle name="Total 2 7 3 2" xfId="34904"/>
    <cellStyle name="Total 2 7 4" xfId="34905"/>
    <cellStyle name="Total 2 7 4 2" xfId="34906"/>
    <cellStyle name="Total 2 7 4 3" xfId="34907"/>
    <cellStyle name="Total 2 7 5" xfId="34908"/>
    <cellStyle name="Total 2 7 6" xfId="34909"/>
    <cellStyle name="Total 2 8" xfId="34910"/>
    <cellStyle name="Total 2 8 2" xfId="34911"/>
    <cellStyle name="Total 2 8 2 2" xfId="34912"/>
    <cellStyle name="Total 2 8 2 3" xfId="34913"/>
    <cellStyle name="Total 2 8 3" xfId="34914"/>
    <cellStyle name="Total 2 8 3 2" xfId="34915"/>
    <cellStyle name="Total 2 8 4" xfId="34916"/>
    <cellStyle name="Total 2 8 4 2" xfId="34917"/>
    <cellStyle name="Total 2 8 4 3" xfId="34918"/>
    <cellStyle name="Total 2 8 5" xfId="34919"/>
    <cellStyle name="Total 2 8 6" xfId="34920"/>
    <cellStyle name="Total 2 9" xfId="34921"/>
    <cellStyle name="Total 2 9 2" xfId="34922"/>
    <cellStyle name="Total 2 9 2 2" xfId="34923"/>
    <cellStyle name="Total 2 9 2 3" xfId="34924"/>
    <cellStyle name="Total 2 9 3" xfId="34925"/>
    <cellStyle name="Total 2 9 3 2" xfId="34926"/>
    <cellStyle name="Total 2 9 4" xfId="34927"/>
    <cellStyle name="Total 2 9 4 2" xfId="34928"/>
    <cellStyle name="Total 2 9 4 3" xfId="34929"/>
    <cellStyle name="Total 2 9 5" xfId="34930"/>
    <cellStyle name="Total 2 9 6" xfId="34931"/>
    <cellStyle name="Total 3" xfId="34932"/>
    <cellStyle name="Total 3 10" xfId="34933"/>
    <cellStyle name="Total 3 10 2" xfId="34934"/>
    <cellStyle name="Total 3 10 2 2" xfId="34935"/>
    <cellStyle name="Total 3 10 3" xfId="34936"/>
    <cellStyle name="Total 3 10 3 2" xfId="34937"/>
    <cellStyle name="Total 3 10 3 3" xfId="34938"/>
    <cellStyle name="Total 3 10 4" xfId="34939"/>
    <cellStyle name="Total 3 10 4 2" xfId="34940"/>
    <cellStyle name="Total 3 10 4 3" xfId="34941"/>
    <cellStyle name="Total 3 10 5" xfId="34942"/>
    <cellStyle name="Total 3 10 5 2" xfId="34943"/>
    <cellStyle name="Total 3 10 5 3" xfId="34944"/>
    <cellStyle name="Total 3 10 6" xfId="34945"/>
    <cellStyle name="Total 3 10 7" xfId="34946"/>
    <cellStyle name="Total 3 10 8" xfId="34947"/>
    <cellStyle name="Total 3 11" xfId="34948"/>
    <cellStyle name="Total 3 11 2" xfId="34949"/>
    <cellStyle name="Total 3 11 3" xfId="34950"/>
    <cellStyle name="Total 3 12" xfId="34951"/>
    <cellStyle name="Total 3 13" xfId="34952"/>
    <cellStyle name="Total 3 2" xfId="34953"/>
    <cellStyle name="Total 3 2 2" xfId="34954"/>
    <cellStyle name="Total 3 2 2 2" xfId="34955"/>
    <cellStyle name="Total 3 2 2 3" xfId="34956"/>
    <cellStyle name="Total 3 2 3" xfId="34957"/>
    <cellStyle name="Total 3 2 3 2" xfId="34958"/>
    <cellStyle name="Total 3 2 4" xfId="34959"/>
    <cellStyle name="Total 3 2 4 2" xfId="34960"/>
    <cellStyle name="Total 3 2 4 3" xfId="34961"/>
    <cellStyle name="Total 3 2 5" xfId="34962"/>
    <cellStyle name="Total 3 2 6" xfId="34963"/>
    <cellStyle name="Total 3 3" xfId="34964"/>
    <cellStyle name="Total 3 3 2" xfId="34965"/>
    <cellStyle name="Total 3 3 2 2" xfId="34966"/>
    <cellStyle name="Total 3 3 2 3" xfId="34967"/>
    <cellStyle name="Total 3 3 3" xfId="34968"/>
    <cellStyle name="Total 3 3 3 2" xfId="34969"/>
    <cellStyle name="Total 3 3 4" xfId="34970"/>
    <cellStyle name="Total 3 3 4 2" xfId="34971"/>
    <cellStyle name="Total 3 3 4 3" xfId="34972"/>
    <cellStyle name="Total 3 3 5" xfId="34973"/>
    <cellStyle name="Total 3 3 6" xfId="34974"/>
    <cellStyle name="Total 3 4" xfId="34975"/>
    <cellStyle name="Total 3 4 2" xfId="34976"/>
    <cellStyle name="Total 3 4 2 2" xfId="34977"/>
    <cellStyle name="Total 3 4 2 3" xfId="34978"/>
    <cellStyle name="Total 3 4 3" xfId="34979"/>
    <cellStyle name="Total 3 4 3 2" xfId="34980"/>
    <cellStyle name="Total 3 4 4" xfId="34981"/>
    <cellStyle name="Total 3 4 4 2" xfId="34982"/>
    <cellStyle name="Total 3 4 4 3" xfId="34983"/>
    <cellStyle name="Total 3 4 5" xfId="34984"/>
    <cellStyle name="Total 3 4 6" xfId="34985"/>
    <cellStyle name="Total 3 5" xfId="34986"/>
    <cellStyle name="Total 3 5 2" xfId="34987"/>
    <cellStyle name="Total 3 5 2 2" xfId="34988"/>
    <cellStyle name="Total 3 5 2 3" xfId="34989"/>
    <cellStyle name="Total 3 5 3" xfId="34990"/>
    <cellStyle name="Total 3 5 3 2" xfId="34991"/>
    <cellStyle name="Total 3 5 4" xfId="34992"/>
    <cellStyle name="Total 3 5 4 2" xfId="34993"/>
    <cellStyle name="Total 3 5 4 3" xfId="34994"/>
    <cellStyle name="Total 3 5 5" xfId="34995"/>
    <cellStyle name="Total 3 5 6" xfId="34996"/>
    <cellStyle name="Total 3 6" xfId="34997"/>
    <cellStyle name="Total 3 6 2" xfId="34998"/>
    <cellStyle name="Total 3 6 2 2" xfId="34999"/>
    <cellStyle name="Total 3 6 2 3" xfId="35000"/>
    <cellStyle name="Total 3 6 3" xfId="35001"/>
    <cellStyle name="Total 3 6 3 2" xfId="35002"/>
    <cellStyle name="Total 3 6 4" xfId="35003"/>
    <cellStyle name="Total 3 6 4 2" xfId="35004"/>
    <cellStyle name="Total 3 6 4 3" xfId="35005"/>
    <cellStyle name="Total 3 6 5" xfId="35006"/>
    <cellStyle name="Total 3 6 6" xfId="35007"/>
    <cellStyle name="Total 3 7" xfId="35008"/>
    <cellStyle name="Total 3 7 2" xfId="35009"/>
    <cellStyle name="Total 3 7 2 2" xfId="35010"/>
    <cellStyle name="Total 3 7 3" xfId="35011"/>
    <cellStyle name="Total 3 7 3 2" xfId="35012"/>
    <cellStyle name="Total 3 7 3 3" xfId="35013"/>
    <cellStyle name="Total 3 7 4" xfId="35014"/>
    <cellStyle name="Total 3 7 5" xfId="35015"/>
    <cellStyle name="Total 3 8" xfId="35016"/>
    <cellStyle name="Total 3 8 2" xfId="35017"/>
    <cellStyle name="Total 3 8 2 2" xfId="35018"/>
    <cellStyle name="Total 3 8 3" xfId="35019"/>
    <cellStyle name="Total 3 8 3 2" xfId="35020"/>
    <cellStyle name="Total 3 8 3 3" xfId="35021"/>
    <cellStyle name="Total 3 8 4" xfId="35022"/>
    <cellStyle name="Total 3 8 5" xfId="35023"/>
    <cellStyle name="Total 3 9" xfId="35024"/>
    <cellStyle name="Total 3 9 2" xfId="35025"/>
    <cellStyle name="Total 3 9 2 2" xfId="35026"/>
    <cellStyle name="Total 3 9 2 3" xfId="35027"/>
    <cellStyle name="Total 3 9 3" xfId="35028"/>
    <cellStyle name="Total 4" xfId="35029"/>
    <cellStyle name="Total 4 10" xfId="35030"/>
    <cellStyle name="Total 4 10 2" xfId="35031"/>
    <cellStyle name="Total 4 10 2 2" xfId="35032"/>
    <cellStyle name="Total 4 10 3" xfId="35033"/>
    <cellStyle name="Total 4 10 3 2" xfId="35034"/>
    <cellStyle name="Total 4 10 3 3" xfId="35035"/>
    <cellStyle name="Total 4 10 4" xfId="35036"/>
    <cellStyle name="Total 4 10 4 2" xfId="35037"/>
    <cellStyle name="Total 4 10 4 3" xfId="35038"/>
    <cellStyle name="Total 4 10 5" xfId="35039"/>
    <cellStyle name="Total 4 10 5 2" xfId="35040"/>
    <cellStyle name="Total 4 10 5 3" xfId="35041"/>
    <cellStyle name="Total 4 10 6" xfId="35042"/>
    <cellStyle name="Total 4 10 7" xfId="35043"/>
    <cellStyle name="Total 4 10 8" xfId="35044"/>
    <cellStyle name="Total 4 11" xfId="35045"/>
    <cellStyle name="Total 4 11 2" xfId="35046"/>
    <cellStyle name="Total 4 11 3" xfId="35047"/>
    <cellStyle name="Total 4 12" xfId="35048"/>
    <cellStyle name="Total 4 13" xfId="35049"/>
    <cellStyle name="Total 4 2" xfId="35050"/>
    <cellStyle name="Total 4 2 2" xfId="35051"/>
    <cellStyle name="Total 4 2 2 2" xfId="35052"/>
    <cellStyle name="Total 4 2 2 3" xfId="35053"/>
    <cellStyle name="Total 4 2 3" xfId="35054"/>
    <cellStyle name="Total 4 2 3 2" xfId="35055"/>
    <cellStyle name="Total 4 2 4" xfId="35056"/>
    <cellStyle name="Total 4 2 4 2" xfId="35057"/>
    <cellStyle name="Total 4 2 4 3" xfId="35058"/>
    <cellStyle name="Total 4 2 5" xfId="35059"/>
    <cellStyle name="Total 4 2 6" xfId="35060"/>
    <cellStyle name="Total 4 3" xfId="35061"/>
    <cellStyle name="Total 4 3 2" xfId="35062"/>
    <cellStyle name="Total 4 3 2 2" xfId="35063"/>
    <cellStyle name="Total 4 3 2 3" xfId="35064"/>
    <cellStyle name="Total 4 3 3" xfId="35065"/>
    <cellStyle name="Total 4 3 3 2" xfId="35066"/>
    <cellStyle name="Total 4 3 4" xfId="35067"/>
    <cellStyle name="Total 4 3 4 2" xfId="35068"/>
    <cellStyle name="Total 4 3 4 3" xfId="35069"/>
    <cellStyle name="Total 4 3 5" xfId="35070"/>
    <cellStyle name="Total 4 3 6" xfId="35071"/>
    <cellStyle name="Total 4 4" xfId="35072"/>
    <cellStyle name="Total 4 4 2" xfId="35073"/>
    <cellStyle name="Total 4 4 2 2" xfId="35074"/>
    <cellStyle name="Total 4 4 2 3" xfId="35075"/>
    <cellStyle name="Total 4 4 3" xfId="35076"/>
    <cellStyle name="Total 4 4 3 2" xfId="35077"/>
    <cellStyle name="Total 4 4 4" xfId="35078"/>
    <cellStyle name="Total 4 4 4 2" xfId="35079"/>
    <cellStyle name="Total 4 4 4 3" xfId="35080"/>
    <cellStyle name="Total 4 4 5" xfId="35081"/>
    <cellStyle name="Total 4 4 6" xfId="35082"/>
    <cellStyle name="Total 4 5" xfId="35083"/>
    <cellStyle name="Total 4 5 2" xfId="35084"/>
    <cellStyle name="Total 4 5 2 2" xfId="35085"/>
    <cellStyle name="Total 4 5 2 3" xfId="35086"/>
    <cellStyle name="Total 4 5 3" xfId="35087"/>
    <cellStyle name="Total 4 5 3 2" xfId="35088"/>
    <cellStyle name="Total 4 5 4" xfId="35089"/>
    <cellStyle name="Total 4 5 4 2" xfId="35090"/>
    <cellStyle name="Total 4 5 4 3" xfId="35091"/>
    <cellStyle name="Total 4 5 5" xfId="35092"/>
    <cellStyle name="Total 4 5 6" xfId="35093"/>
    <cellStyle name="Total 4 6" xfId="35094"/>
    <cellStyle name="Total 4 6 2" xfId="35095"/>
    <cellStyle name="Total 4 6 2 2" xfId="35096"/>
    <cellStyle name="Total 4 6 2 3" xfId="35097"/>
    <cellStyle name="Total 4 6 3" xfId="35098"/>
    <cellStyle name="Total 4 6 3 2" xfId="35099"/>
    <cellStyle name="Total 4 6 4" xfId="35100"/>
    <cellStyle name="Total 4 6 4 2" xfId="35101"/>
    <cellStyle name="Total 4 6 4 3" xfId="35102"/>
    <cellStyle name="Total 4 6 5" xfId="35103"/>
    <cellStyle name="Total 4 6 6" xfId="35104"/>
    <cellStyle name="Total 4 7" xfId="35105"/>
    <cellStyle name="Total 4 7 2" xfId="35106"/>
    <cellStyle name="Total 4 7 2 2" xfId="35107"/>
    <cellStyle name="Total 4 7 3" xfId="35108"/>
    <cellStyle name="Total 4 7 3 2" xfId="35109"/>
    <cellStyle name="Total 4 7 3 3" xfId="35110"/>
    <cellStyle name="Total 4 7 4" xfId="35111"/>
    <cellStyle name="Total 4 7 5" xfId="35112"/>
    <cellStyle name="Total 4 8" xfId="35113"/>
    <cellStyle name="Total 4 8 2" xfId="35114"/>
    <cellStyle name="Total 4 8 2 2" xfId="35115"/>
    <cellStyle name="Total 4 8 3" xfId="35116"/>
    <cellStyle name="Total 4 8 3 2" xfId="35117"/>
    <cellStyle name="Total 4 8 3 3" xfId="35118"/>
    <cellStyle name="Total 4 8 4" xfId="35119"/>
    <cellStyle name="Total 4 8 5" xfId="35120"/>
    <cellStyle name="Total 4 9" xfId="35121"/>
    <cellStyle name="Total 4 9 2" xfId="35122"/>
    <cellStyle name="Total 4 9 2 2" xfId="35123"/>
    <cellStyle name="Total 4 9 2 3" xfId="35124"/>
    <cellStyle name="Total 4 9 3" xfId="35125"/>
    <cellStyle name="Total 5" xfId="35126"/>
    <cellStyle name="Total 6" xfId="35127"/>
    <cellStyle name="Total 6 2" xfId="35128"/>
    <cellStyle name="Total 6 2 2" xfId="35129"/>
    <cellStyle name="Total 6 2 3" xfId="35130"/>
    <cellStyle name="Total 6 3" xfId="35131"/>
    <cellStyle name="Total 6 3 2" xfId="35132"/>
    <cellStyle name="Total 6 4" xfId="35133"/>
    <cellStyle name="Total 6 4 2" xfId="35134"/>
    <cellStyle name="Total 6 4 3" xfId="35135"/>
    <cellStyle name="Total 6 5" xfId="35136"/>
    <cellStyle name="Total 6 6" xfId="35137"/>
    <cellStyle name="Total 7" xfId="35138"/>
    <cellStyle name="Total 7 2" xfId="35139"/>
    <cellStyle name="Total 7 2 2" xfId="35140"/>
    <cellStyle name="Total 7 2 3" xfId="35141"/>
    <cellStyle name="Total 7 3" xfId="35142"/>
    <cellStyle name="Total 7 3 2" xfId="35143"/>
    <cellStyle name="Total 7 4" xfId="35144"/>
    <cellStyle name="Total 7 4 2" xfId="35145"/>
    <cellStyle name="Total 7 4 3" xfId="35146"/>
    <cellStyle name="Total 7 5" xfId="35147"/>
    <cellStyle name="Total 7 6" xfId="35148"/>
    <cellStyle name="Total 8" xfId="35149"/>
    <cellStyle name="Total 8 2" xfId="35150"/>
    <cellStyle name="Total 8 2 2" xfId="35151"/>
    <cellStyle name="Total 8 2 3" xfId="35152"/>
    <cellStyle name="Total 8 3" xfId="35153"/>
    <cellStyle name="Total 8 3 2" xfId="35154"/>
    <cellStyle name="Total 8 4" xfId="35155"/>
    <cellStyle name="Total 8 4 2" xfId="35156"/>
    <cellStyle name="Total 8 4 3" xfId="35157"/>
    <cellStyle name="Total 8 5" xfId="35158"/>
    <cellStyle name="Total 8 6" xfId="35159"/>
    <cellStyle name="Total 9" xfId="35160"/>
    <cellStyle name="Total 9 2" xfId="35161"/>
    <cellStyle name="Total 9 2 2" xfId="35162"/>
    <cellStyle name="Total 9 3" xfId="35163"/>
    <cellStyle name="Total 9 3 2" xfId="35164"/>
    <cellStyle name="Total 9 3 3" xfId="35165"/>
    <cellStyle name="Total 9 4" xfId="35166"/>
    <cellStyle name="Total 9 5" xfId="35167"/>
    <cellStyle name="tt1" xfId="35168"/>
    <cellStyle name="ux_3_¼­¿ï-¾È»ê" xfId="36845"/>
    <cellStyle name="Valuta (0)_CALPREZZ" xfId="36846"/>
    <cellStyle name="Valuta_ PESO ELETTR." xfId="36847"/>
    <cellStyle name="VANG1" xfId="36848"/>
    <cellStyle name="VANG1 2" xfId="36849"/>
    <cellStyle name="VANG1 2 2" xfId="36850"/>
    <cellStyle name="VANG1 3" xfId="36851"/>
    <cellStyle name="viet" xfId="101"/>
    <cellStyle name="viet 10" xfId="36852"/>
    <cellStyle name="viet 11" xfId="36853"/>
    <cellStyle name="viet 12" xfId="36854"/>
    <cellStyle name="viet 13" xfId="36855"/>
    <cellStyle name="viet 14" xfId="36856"/>
    <cellStyle name="viet 15" xfId="36857"/>
    <cellStyle name="viet 16" xfId="36858"/>
    <cellStyle name="viet 17" xfId="36859"/>
    <cellStyle name="viet 18" xfId="36860"/>
    <cellStyle name="viet 19" xfId="36861"/>
    <cellStyle name="viet 2" xfId="36862"/>
    <cellStyle name="viet 20" xfId="36863"/>
    <cellStyle name="viet 21" xfId="36864"/>
    <cellStyle name="viet 22" xfId="36865"/>
    <cellStyle name="viet 23" xfId="36866"/>
    <cellStyle name="viet 24" xfId="36867"/>
    <cellStyle name="viet 25" xfId="36868"/>
    <cellStyle name="viet 26" xfId="36869"/>
    <cellStyle name="viet 27" xfId="36870"/>
    <cellStyle name="viet 28" xfId="36871"/>
    <cellStyle name="viet 29" xfId="36872"/>
    <cellStyle name="viet 3" xfId="36873"/>
    <cellStyle name="viet 30" xfId="36874"/>
    <cellStyle name="viet 31" xfId="36875"/>
    <cellStyle name="viet 32" xfId="36876"/>
    <cellStyle name="viet 33" xfId="36877"/>
    <cellStyle name="viet 4" xfId="36878"/>
    <cellStyle name="viet 5" xfId="36879"/>
    <cellStyle name="viet 6" xfId="36880"/>
    <cellStyle name="viet 7" xfId="36881"/>
    <cellStyle name="viet 8" xfId="36882"/>
    <cellStyle name="viet 9" xfId="36883"/>
    <cellStyle name="viet2" xfId="102"/>
    <cellStyle name="viet2 10" xfId="36884"/>
    <cellStyle name="viet2 10 10" xfId="36885"/>
    <cellStyle name="viet2 10 10 2" xfId="36886"/>
    <cellStyle name="viet2 10 10 3" xfId="36887"/>
    <cellStyle name="viet2 10 11" xfId="36888"/>
    <cellStyle name="viet2 10 11 2" xfId="36889"/>
    <cellStyle name="viet2 10 11 3" xfId="36890"/>
    <cellStyle name="viet2 10 12" xfId="36891"/>
    <cellStyle name="viet2 10 13" xfId="36892"/>
    <cellStyle name="viet2 10 14" xfId="36893"/>
    <cellStyle name="viet2 10 2" xfId="36894"/>
    <cellStyle name="viet2 10 2 2" xfId="36895"/>
    <cellStyle name="viet2 10 2 2 2" xfId="36896"/>
    <cellStyle name="viet2 10 2 2 3" xfId="36897"/>
    <cellStyle name="viet2 10 2 3" xfId="36898"/>
    <cellStyle name="viet2 10 2 3 2" xfId="36899"/>
    <cellStyle name="viet2 10 2 4" xfId="36900"/>
    <cellStyle name="viet2 10 2 5" xfId="36901"/>
    <cellStyle name="viet2 10 3" xfId="36902"/>
    <cellStyle name="viet2 10 3 2" xfId="36903"/>
    <cellStyle name="viet2 10 3 2 2" xfId="36904"/>
    <cellStyle name="viet2 10 3 2 3" xfId="36905"/>
    <cellStyle name="viet2 10 3 3" xfId="36906"/>
    <cellStyle name="viet2 10 3 3 2" xfId="36907"/>
    <cellStyle name="viet2 10 3 4" xfId="36908"/>
    <cellStyle name="viet2 10 3 5" xfId="36909"/>
    <cellStyle name="viet2 10 4" xfId="36910"/>
    <cellStyle name="viet2 10 4 2" xfId="36911"/>
    <cellStyle name="viet2 10 4 2 2" xfId="36912"/>
    <cellStyle name="viet2 10 4 2 3" xfId="36913"/>
    <cellStyle name="viet2 10 4 3" xfId="36914"/>
    <cellStyle name="viet2 10 4 3 2" xfId="36915"/>
    <cellStyle name="viet2 10 4 4" xfId="36916"/>
    <cellStyle name="viet2 10 4 5" xfId="36917"/>
    <cellStyle name="viet2 10 5" xfId="36918"/>
    <cellStyle name="viet2 10 5 2" xfId="36919"/>
    <cellStyle name="viet2 10 5 2 2" xfId="36920"/>
    <cellStyle name="viet2 10 5 2 3" xfId="36921"/>
    <cellStyle name="viet2 10 5 3" xfId="36922"/>
    <cellStyle name="viet2 10 5 3 2" xfId="36923"/>
    <cellStyle name="viet2 10 5 4" xfId="36924"/>
    <cellStyle name="viet2 10 5 5" xfId="36925"/>
    <cellStyle name="viet2 10 6" xfId="36926"/>
    <cellStyle name="viet2 10 6 2" xfId="36927"/>
    <cellStyle name="viet2 10 6 2 2" xfId="36928"/>
    <cellStyle name="viet2 10 6 3" xfId="36929"/>
    <cellStyle name="viet2 10 6 4" xfId="36930"/>
    <cellStyle name="viet2 10 7" xfId="36931"/>
    <cellStyle name="viet2 10 7 2" xfId="36932"/>
    <cellStyle name="viet2 10 7 2 2" xfId="36933"/>
    <cellStyle name="viet2 10 7 3" xfId="36934"/>
    <cellStyle name="viet2 10 7 4" xfId="36935"/>
    <cellStyle name="viet2 10 8" xfId="36936"/>
    <cellStyle name="viet2 10 8 2" xfId="36937"/>
    <cellStyle name="viet2 10 8 3" xfId="36938"/>
    <cellStyle name="viet2 10 9" xfId="36939"/>
    <cellStyle name="viet2 10 9 2" xfId="36940"/>
    <cellStyle name="viet2 10 9 3" xfId="36941"/>
    <cellStyle name="viet2 11" xfId="36942"/>
    <cellStyle name="viet2 11 10" xfId="36943"/>
    <cellStyle name="viet2 11 10 2" xfId="36944"/>
    <cellStyle name="viet2 11 10 3" xfId="36945"/>
    <cellStyle name="viet2 11 11" xfId="36946"/>
    <cellStyle name="viet2 11 11 2" xfId="36947"/>
    <cellStyle name="viet2 11 11 3" xfId="36948"/>
    <cellStyle name="viet2 11 12" xfId="36949"/>
    <cellStyle name="viet2 11 13" xfId="36950"/>
    <cellStyle name="viet2 11 14" xfId="36951"/>
    <cellStyle name="viet2 11 2" xfId="36952"/>
    <cellStyle name="viet2 11 2 2" xfId="36953"/>
    <cellStyle name="viet2 11 2 2 2" xfId="36954"/>
    <cellStyle name="viet2 11 2 2 3" xfId="36955"/>
    <cellStyle name="viet2 11 2 3" xfId="36956"/>
    <cellStyle name="viet2 11 2 3 2" xfId="36957"/>
    <cellStyle name="viet2 11 2 4" xfId="36958"/>
    <cellStyle name="viet2 11 2 5" xfId="36959"/>
    <cellStyle name="viet2 11 3" xfId="36960"/>
    <cellStyle name="viet2 11 3 2" xfId="36961"/>
    <cellStyle name="viet2 11 3 2 2" xfId="36962"/>
    <cellStyle name="viet2 11 3 2 3" xfId="36963"/>
    <cellStyle name="viet2 11 3 3" xfId="36964"/>
    <cellStyle name="viet2 11 3 3 2" xfId="36965"/>
    <cellStyle name="viet2 11 3 4" xfId="36966"/>
    <cellStyle name="viet2 11 3 5" xfId="36967"/>
    <cellStyle name="viet2 11 4" xfId="36968"/>
    <cellStyle name="viet2 11 4 2" xfId="36969"/>
    <cellStyle name="viet2 11 4 2 2" xfId="36970"/>
    <cellStyle name="viet2 11 4 2 3" xfId="36971"/>
    <cellStyle name="viet2 11 4 3" xfId="36972"/>
    <cellStyle name="viet2 11 4 3 2" xfId="36973"/>
    <cellStyle name="viet2 11 4 4" xfId="36974"/>
    <cellStyle name="viet2 11 4 5" xfId="36975"/>
    <cellStyle name="viet2 11 5" xfId="36976"/>
    <cellStyle name="viet2 11 5 2" xfId="36977"/>
    <cellStyle name="viet2 11 5 2 2" xfId="36978"/>
    <cellStyle name="viet2 11 5 2 3" xfId="36979"/>
    <cellStyle name="viet2 11 5 3" xfId="36980"/>
    <cellStyle name="viet2 11 5 3 2" xfId="36981"/>
    <cellStyle name="viet2 11 5 4" xfId="36982"/>
    <cellStyle name="viet2 11 5 5" xfId="36983"/>
    <cellStyle name="viet2 11 6" xfId="36984"/>
    <cellStyle name="viet2 11 6 2" xfId="36985"/>
    <cellStyle name="viet2 11 6 2 2" xfId="36986"/>
    <cellStyle name="viet2 11 6 3" xfId="36987"/>
    <cellStyle name="viet2 11 6 4" xfId="36988"/>
    <cellStyle name="viet2 11 7" xfId="36989"/>
    <cellStyle name="viet2 11 7 2" xfId="36990"/>
    <cellStyle name="viet2 11 7 2 2" xfId="36991"/>
    <cellStyle name="viet2 11 7 3" xfId="36992"/>
    <cellStyle name="viet2 11 7 4" xfId="36993"/>
    <cellStyle name="viet2 11 8" xfId="36994"/>
    <cellStyle name="viet2 11 8 2" xfId="36995"/>
    <cellStyle name="viet2 11 8 3" xfId="36996"/>
    <cellStyle name="viet2 11 9" xfId="36997"/>
    <cellStyle name="viet2 11 9 2" xfId="36998"/>
    <cellStyle name="viet2 11 9 3" xfId="36999"/>
    <cellStyle name="viet2 12" xfId="37000"/>
    <cellStyle name="viet2 12 10" xfId="37001"/>
    <cellStyle name="viet2 12 10 2" xfId="37002"/>
    <cellStyle name="viet2 12 10 3" xfId="37003"/>
    <cellStyle name="viet2 12 11" xfId="37004"/>
    <cellStyle name="viet2 12 11 2" xfId="37005"/>
    <cellStyle name="viet2 12 11 3" xfId="37006"/>
    <cellStyle name="viet2 12 12" xfId="37007"/>
    <cellStyle name="viet2 12 13" xfId="37008"/>
    <cellStyle name="viet2 12 14" xfId="37009"/>
    <cellStyle name="viet2 12 2" xfId="37010"/>
    <cellStyle name="viet2 12 2 2" xfId="37011"/>
    <cellStyle name="viet2 12 2 2 2" xfId="37012"/>
    <cellStyle name="viet2 12 2 2 3" xfId="37013"/>
    <cellStyle name="viet2 12 2 3" xfId="37014"/>
    <cellStyle name="viet2 12 2 3 2" xfId="37015"/>
    <cellStyle name="viet2 12 2 4" xfId="37016"/>
    <cellStyle name="viet2 12 2 5" xfId="37017"/>
    <cellStyle name="viet2 12 3" xfId="37018"/>
    <cellStyle name="viet2 12 3 2" xfId="37019"/>
    <cellStyle name="viet2 12 3 2 2" xfId="37020"/>
    <cellStyle name="viet2 12 3 2 3" xfId="37021"/>
    <cellStyle name="viet2 12 3 3" xfId="37022"/>
    <cellStyle name="viet2 12 3 3 2" xfId="37023"/>
    <cellStyle name="viet2 12 3 4" xfId="37024"/>
    <cellStyle name="viet2 12 3 5" xfId="37025"/>
    <cellStyle name="viet2 12 4" xfId="37026"/>
    <cellStyle name="viet2 12 4 2" xfId="37027"/>
    <cellStyle name="viet2 12 4 2 2" xfId="37028"/>
    <cellStyle name="viet2 12 4 2 3" xfId="37029"/>
    <cellStyle name="viet2 12 4 3" xfId="37030"/>
    <cellStyle name="viet2 12 4 3 2" xfId="37031"/>
    <cellStyle name="viet2 12 4 4" xfId="37032"/>
    <cellStyle name="viet2 12 4 5" xfId="37033"/>
    <cellStyle name="viet2 12 5" xfId="37034"/>
    <cellStyle name="viet2 12 5 2" xfId="37035"/>
    <cellStyle name="viet2 12 5 2 2" xfId="37036"/>
    <cellStyle name="viet2 12 5 2 3" xfId="37037"/>
    <cellStyle name="viet2 12 5 3" xfId="37038"/>
    <cellStyle name="viet2 12 5 3 2" xfId="37039"/>
    <cellStyle name="viet2 12 5 4" xfId="37040"/>
    <cellStyle name="viet2 12 5 5" xfId="37041"/>
    <cellStyle name="viet2 12 6" xfId="37042"/>
    <cellStyle name="viet2 12 6 2" xfId="37043"/>
    <cellStyle name="viet2 12 6 2 2" xfId="37044"/>
    <cellStyle name="viet2 12 6 3" xfId="37045"/>
    <cellStyle name="viet2 12 6 4" xfId="37046"/>
    <cellStyle name="viet2 12 7" xfId="37047"/>
    <cellStyle name="viet2 12 7 2" xfId="37048"/>
    <cellStyle name="viet2 12 7 2 2" xfId="37049"/>
    <cellStyle name="viet2 12 7 3" xfId="37050"/>
    <cellStyle name="viet2 12 7 4" xfId="37051"/>
    <cellStyle name="viet2 12 8" xfId="37052"/>
    <cellStyle name="viet2 12 8 2" xfId="37053"/>
    <cellStyle name="viet2 12 8 3" xfId="37054"/>
    <cellStyle name="viet2 12 9" xfId="37055"/>
    <cellStyle name="viet2 12 9 2" xfId="37056"/>
    <cellStyle name="viet2 12 9 3" xfId="37057"/>
    <cellStyle name="viet2 13" xfId="37058"/>
    <cellStyle name="viet2 13 10" xfId="37059"/>
    <cellStyle name="viet2 13 10 2" xfId="37060"/>
    <cellStyle name="viet2 13 10 3" xfId="37061"/>
    <cellStyle name="viet2 13 11" xfId="37062"/>
    <cellStyle name="viet2 13 11 2" xfId="37063"/>
    <cellStyle name="viet2 13 11 3" xfId="37064"/>
    <cellStyle name="viet2 13 12" xfId="37065"/>
    <cellStyle name="viet2 13 13" xfId="37066"/>
    <cellStyle name="viet2 13 14" xfId="37067"/>
    <cellStyle name="viet2 13 2" xfId="37068"/>
    <cellStyle name="viet2 13 2 2" xfId="37069"/>
    <cellStyle name="viet2 13 2 2 2" xfId="37070"/>
    <cellStyle name="viet2 13 2 2 3" xfId="37071"/>
    <cellStyle name="viet2 13 2 3" xfId="37072"/>
    <cellStyle name="viet2 13 2 3 2" xfId="37073"/>
    <cellStyle name="viet2 13 2 4" xfId="37074"/>
    <cellStyle name="viet2 13 2 5" xfId="37075"/>
    <cellStyle name="viet2 13 3" xfId="37076"/>
    <cellStyle name="viet2 13 3 2" xfId="37077"/>
    <cellStyle name="viet2 13 3 2 2" xfId="37078"/>
    <cellStyle name="viet2 13 3 2 3" xfId="37079"/>
    <cellStyle name="viet2 13 3 3" xfId="37080"/>
    <cellStyle name="viet2 13 3 3 2" xfId="37081"/>
    <cellStyle name="viet2 13 3 4" xfId="37082"/>
    <cellStyle name="viet2 13 3 5" xfId="37083"/>
    <cellStyle name="viet2 13 4" xfId="37084"/>
    <cellStyle name="viet2 13 4 2" xfId="37085"/>
    <cellStyle name="viet2 13 4 2 2" xfId="37086"/>
    <cellStyle name="viet2 13 4 2 3" xfId="37087"/>
    <cellStyle name="viet2 13 4 3" xfId="37088"/>
    <cellStyle name="viet2 13 4 3 2" xfId="37089"/>
    <cellStyle name="viet2 13 4 4" xfId="37090"/>
    <cellStyle name="viet2 13 4 5" xfId="37091"/>
    <cellStyle name="viet2 13 5" xfId="37092"/>
    <cellStyle name="viet2 13 5 2" xfId="37093"/>
    <cellStyle name="viet2 13 5 2 2" xfId="37094"/>
    <cellStyle name="viet2 13 5 2 3" xfId="37095"/>
    <cellStyle name="viet2 13 5 3" xfId="37096"/>
    <cellStyle name="viet2 13 5 3 2" xfId="37097"/>
    <cellStyle name="viet2 13 5 4" xfId="37098"/>
    <cellStyle name="viet2 13 5 5" xfId="37099"/>
    <cellStyle name="viet2 13 6" xfId="37100"/>
    <cellStyle name="viet2 13 6 2" xfId="37101"/>
    <cellStyle name="viet2 13 6 2 2" xfId="37102"/>
    <cellStyle name="viet2 13 6 3" xfId="37103"/>
    <cellStyle name="viet2 13 6 4" xfId="37104"/>
    <cellStyle name="viet2 13 7" xfId="37105"/>
    <cellStyle name="viet2 13 7 2" xfId="37106"/>
    <cellStyle name="viet2 13 7 2 2" xfId="37107"/>
    <cellStyle name="viet2 13 7 3" xfId="37108"/>
    <cellStyle name="viet2 13 7 4" xfId="37109"/>
    <cellStyle name="viet2 13 8" xfId="37110"/>
    <cellStyle name="viet2 13 8 2" xfId="37111"/>
    <cellStyle name="viet2 13 8 3" xfId="37112"/>
    <cellStyle name="viet2 13 9" xfId="37113"/>
    <cellStyle name="viet2 13 9 2" xfId="37114"/>
    <cellStyle name="viet2 13 9 3" xfId="37115"/>
    <cellStyle name="viet2 14" xfId="37116"/>
    <cellStyle name="viet2 14 10" xfId="37117"/>
    <cellStyle name="viet2 14 10 2" xfId="37118"/>
    <cellStyle name="viet2 14 10 3" xfId="37119"/>
    <cellStyle name="viet2 14 11" xfId="37120"/>
    <cellStyle name="viet2 14 11 2" xfId="37121"/>
    <cellStyle name="viet2 14 11 3" xfId="37122"/>
    <cellStyle name="viet2 14 12" xfId="37123"/>
    <cellStyle name="viet2 14 13" xfId="37124"/>
    <cellStyle name="viet2 14 14" xfId="37125"/>
    <cellStyle name="viet2 14 2" xfId="37126"/>
    <cellStyle name="viet2 14 2 2" xfId="37127"/>
    <cellStyle name="viet2 14 2 2 2" xfId="37128"/>
    <cellStyle name="viet2 14 2 2 3" xfId="37129"/>
    <cellStyle name="viet2 14 2 3" xfId="37130"/>
    <cellStyle name="viet2 14 2 3 2" xfId="37131"/>
    <cellStyle name="viet2 14 2 4" xfId="37132"/>
    <cellStyle name="viet2 14 2 5" xfId="37133"/>
    <cellStyle name="viet2 14 3" xfId="37134"/>
    <cellStyle name="viet2 14 3 2" xfId="37135"/>
    <cellStyle name="viet2 14 3 2 2" xfId="37136"/>
    <cellStyle name="viet2 14 3 2 3" xfId="37137"/>
    <cellStyle name="viet2 14 3 3" xfId="37138"/>
    <cellStyle name="viet2 14 3 3 2" xfId="37139"/>
    <cellStyle name="viet2 14 3 4" xfId="37140"/>
    <cellStyle name="viet2 14 3 5" xfId="37141"/>
    <cellStyle name="viet2 14 4" xfId="37142"/>
    <cellStyle name="viet2 14 4 2" xfId="37143"/>
    <cellStyle name="viet2 14 4 2 2" xfId="37144"/>
    <cellStyle name="viet2 14 4 2 3" xfId="37145"/>
    <cellStyle name="viet2 14 4 3" xfId="37146"/>
    <cellStyle name="viet2 14 4 3 2" xfId="37147"/>
    <cellStyle name="viet2 14 4 4" xfId="37148"/>
    <cellStyle name="viet2 14 4 5" xfId="37149"/>
    <cellStyle name="viet2 14 5" xfId="37150"/>
    <cellStyle name="viet2 14 5 2" xfId="37151"/>
    <cellStyle name="viet2 14 5 2 2" xfId="37152"/>
    <cellStyle name="viet2 14 5 2 3" xfId="37153"/>
    <cellStyle name="viet2 14 5 3" xfId="37154"/>
    <cellStyle name="viet2 14 5 3 2" xfId="37155"/>
    <cellStyle name="viet2 14 5 4" xfId="37156"/>
    <cellStyle name="viet2 14 5 5" xfId="37157"/>
    <cellStyle name="viet2 14 6" xfId="37158"/>
    <cellStyle name="viet2 14 6 2" xfId="37159"/>
    <cellStyle name="viet2 14 6 2 2" xfId="37160"/>
    <cellStyle name="viet2 14 6 3" xfId="37161"/>
    <cellStyle name="viet2 14 6 4" xfId="37162"/>
    <cellStyle name="viet2 14 7" xfId="37163"/>
    <cellStyle name="viet2 14 7 2" xfId="37164"/>
    <cellStyle name="viet2 14 7 2 2" xfId="37165"/>
    <cellStyle name="viet2 14 7 3" xfId="37166"/>
    <cellStyle name="viet2 14 7 4" xfId="37167"/>
    <cellStyle name="viet2 14 8" xfId="37168"/>
    <cellStyle name="viet2 14 8 2" xfId="37169"/>
    <cellStyle name="viet2 14 8 3" xfId="37170"/>
    <cellStyle name="viet2 14 9" xfId="37171"/>
    <cellStyle name="viet2 14 9 2" xfId="37172"/>
    <cellStyle name="viet2 14 9 3" xfId="37173"/>
    <cellStyle name="viet2 15" xfId="37174"/>
    <cellStyle name="viet2 15 10" xfId="37175"/>
    <cellStyle name="viet2 15 10 2" xfId="37176"/>
    <cellStyle name="viet2 15 10 3" xfId="37177"/>
    <cellStyle name="viet2 15 11" xfId="37178"/>
    <cellStyle name="viet2 15 11 2" xfId="37179"/>
    <cellStyle name="viet2 15 11 3" xfId="37180"/>
    <cellStyle name="viet2 15 12" xfId="37181"/>
    <cellStyle name="viet2 15 13" xfId="37182"/>
    <cellStyle name="viet2 15 14" xfId="37183"/>
    <cellStyle name="viet2 15 2" xfId="37184"/>
    <cellStyle name="viet2 15 2 2" xfId="37185"/>
    <cellStyle name="viet2 15 2 2 2" xfId="37186"/>
    <cellStyle name="viet2 15 2 2 3" xfId="37187"/>
    <cellStyle name="viet2 15 2 3" xfId="37188"/>
    <cellStyle name="viet2 15 2 3 2" xfId="37189"/>
    <cellStyle name="viet2 15 2 4" xfId="37190"/>
    <cellStyle name="viet2 15 2 5" xfId="37191"/>
    <cellStyle name="viet2 15 3" xfId="37192"/>
    <cellStyle name="viet2 15 3 2" xfId="37193"/>
    <cellStyle name="viet2 15 3 2 2" xfId="37194"/>
    <cellStyle name="viet2 15 3 2 3" xfId="37195"/>
    <cellStyle name="viet2 15 3 3" xfId="37196"/>
    <cellStyle name="viet2 15 3 3 2" xfId="37197"/>
    <cellStyle name="viet2 15 3 4" xfId="37198"/>
    <cellStyle name="viet2 15 3 5" xfId="37199"/>
    <cellStyle name="viet2 15 4" xfId="37200"/>
    <cellStyle name="viet2 15 4 2" xfId="37201"/>
    <cellStyle name="viet2 15 4 2 2" xfId="37202"/>
    <cellStyle name="viet2 15 4 2 3" xfId="37203"/>
    <cellStyle name="viet2 15 4 3" xfId="37204"/>
    <cellStyle name="viet2 15 4 3 2" xfId="37205"/>
    <cellStyle name="viet2 15 4 4" xfId="37206"/>
    <cellStyle name="viet2 15 4 5" xfId="37207"/>
    <cellStyle name="viet2 15 5" xfId="37208"/>
    <cellStyle name="viet2 15 5 2" xfId="37209"/>
    <cellStyle name="viet2 15 5 2 2" xfId="37210"/>
    <cellStyle name="viet2 15 5 2 3" xfId="37211"/>
    <cellStyle name="viet2 15 5 3" xfId="37212"/>
    <cellStyle name="viet2 15 5 3 2" xfId="37213"/>
    <cellStyle name="viet2 15 5 4" xfId="37214"/>
    <cellStyle name="viet2 15 5 5" xfId="37215"/>
    <cellStyle name="viet2 15 6" xfId="37216"/>
    <cellStyle name="viet2 15 6 2" xfId="37217"/>
    <cellStyle name="viet2 15 6 2 2" xfId="37218"/>
    <cellStyle name="viet2 15 6 3" xfId="37219"/>
    <cellStyle name="viet2 15 6 4" xfId="37220"/>
    <cellStyle name="viet2 15 7" xfId="37221"/>
    <cellStyle name="viet2 15 7 2" xfId="37222"/>
    <cellStyle name="viet2 15 7 2 2" xfId="37223"/>
    <cellStyle name="viet2 15 7 3" xfId="37224"/>
    <cellStyle name="viet2 15 7 4" xfId="37225"/>
    <cellStyle name="viet2 15 8" xfId="37226"/>
    <cellStyle name="viet2 15 8 2" xfId="37227"/>
    <cellStyle name="viet2 15 8 3" xfId="37228"/>
    <cellStyle name="viet2 15 9" xfId="37229"/>
    <cellStyle name="viet2 15 9 2" xfId="37230"/>
    <cellStyle name="viet2 15 9 3" xfId="37231"/>
    <cellStyle name="viet2 16" xfId="37232"/>
    <cellStyle name="viet2 16 10" xfId="37233"/>
    <cellStyle name="viet2 16 10 2" xfId="37234"/>
    <cellStyle name="viet2 16 10 3" xfId="37235"/>
    <cellStyle name="viet2 16 11" xfId="37236"/>
    <cellStyle name="viet2 16 11 2" xfId="37237"/>
    <cellStyle name="viet2 16 11 3" xfId="37238"/>
    <cellStyle name="viet2 16 12" xfId="37239"/>
    <cellStyle name="viet2 16 13" xfId="37240"/>
    <cellStyle name="viet2 16 14" xfId="37241"/>
    <cellStyle name="viet2 16 2" xfId="37242"/>
    <cellStyle name="viet2 16 2 2" xfId="37243"/>
    <cellStyle name="viet2 16 2 2 2" xfId="37244"/>
    <cellStyle name="viet2 16 2 2 3" xfId="37245"/>
    <cellStyle name="viet2 16 2 3" xfId="37246"/>
    <cellStyle name="viet2 16 2 3 2" xfId="37247"/>
    <cellStyle name="viet2 16 2 4" xfId="37248"/>
    <cellStyle name="viet2 16 2 5" xfId="37249"/>
    <cellStyle name="viet2 16 3" xfId="37250"/>
    <cellStyle name="viet2 16 3 2" xfId="37251"/>
    <cellStyle name="viet2 16 3 2 2" xfId="37252"/>
    <cellStyle name="viet2 16 3 2 3" xfId="37253"/>
    <cellStyle name="viet2 16 3 3" xfId="37254"/>
    <cellStyle name="viet2 16 3 3 2" xfId="37255"/>
    <cellStyle name="viet2 16 3 4" xfId="37256"/>
    <cellStyle name="viet2 16 3 5" xfId="37257"/>
    <cellStyle name="viet2 16 4" xfId="37258"/>
    <cellStyle name="viet2 16 4 2" xfId="37259"/>
    <cellStyle name="viet2 16 4 2 2" xfId="37260"/>
    <cellStyle name="viet2 16 4 2 3" xfId="37261"/>
    <cellStyle name="viet2 16 4 3" xfId="37262"/>
    <cellStyle name="viet2 16 4 3 2" xfId="37263"/>
    <cellStyle name="viet2 16 4 4" xfId="37264"/>
    <cellStyle name="viet2 16 4 5" xfId="37265"/>
    <cellStyle name="viet2 16 5" xfId="37266"/>
    <cellStyle name="viet2 16 5 2" xfId="37267"/>
    <cellStyle name="viet2 16 5 2 2" xfId="37268"/>
    <cellStyle name="viet2 16 5 2 3" xfId="37269"/>
    <cellStyle name="viet2 16 5 3" xfId="37270"/>
    <cellStyle name="viet2 16 5 3 2" xfId="37271"/>
    <cellStyle name="viet2 16 5 4" xfId="37272"/>
    <cellStyle name="viet2 16 5 5" xfId="37273"/>
    <cellStyle name="viet2 16 6" xfId="37274"/>
    <cellStyle name="viet2 16 6 2" xfId="37275"/>
    <cellStyle name="viet2 16 6 2 2" xfId="37276"/>
    <cellStyle name="viet2 16 6 3" xfId="37277"/>
    <cellStyle name="viet2 16 6 4" xfId="37278"/>
    <cellStyle name="viet2 16 7" xfId="37279"/>
    <cellStyle name="viet2 16 7 2" xfId="37280"/>
    <cellStyle name="viet2 16 7 2 2" xfId="37281"/>
    <cellStyle name="viet2 16 7 3" xfId="37282"/>
    <cellStyle name="viet2 16 7 4" xfId="37283"/>
    <cellStyle name="viet2 16 8" xfId="37284"/>
    <cellStyle name="viet2 16 8 2" xfId="37285"/>
    <cellStyle name="viet2 16 8 3" xfId="37286"/>
    <cellStyle name="viet2 16 9" xfId="37287"/>
    <cellStyle name="viet2 16 9 2" xfId="37288"/>
    <cellStyle name="viet2 16 9 3" xfId="37289"/>
    <cellStyle name="viet2 17" xfId="37290"/>
    <cellStyle name="viet2 17 10" xfId="37291"/>
    <cellStyle name="viet2 17 10 2" xfId="37292"/>
    <cellStyle name="viet2 17 10 3" xfId="37293"/>
    <cellStyle name="viet2 17 11" xfId="37294"/>
    <cellStyle name="viet2 17 11 2" xfId="37295"/>
    <cellStyle name="viet2 17 11 3" xfId="37296"/>
    <cellStyle name="viet2 17 12" xfId="37297"/>
    <cellStyle name="viet2 17 13" xfId="37298"/>
    <cellStyle name="viet2 17 14" xfId="37299"/>
    <cellStyle name="viet2 17 2" xfId="37300"/>
    <cellStyle name="viet2 17 2 2" xfId="37301"/>
    <cellStyle name="viet2 17 2 2 2" xfId="37302"/>
    <cellStyle name="viet2 17 2 2 3" xfId="37303"/>
    <cellStyle name="viet2 17 2 3" xfId="37304"/>
    <cellStyle name="viet2 17 2 3 2" xfId="37305"/>
    <cellStyle name="viet2 17 2 4" xfId="37306"/>
    <cellStyle name="viet2 17 2 5" xfId="37307"/>
    <cellStyle name="viet2 17 3" xfId="37308"/>
    <cellStyle name="viet2 17 3 2" xfId="37309"/>
    <cellStyle name="viet2 17 3 2 2" xfId="37310"/>
    <cellStyle name="viet2 17 3 2 3" xfId="37311"/>
    <cellStyle name="viet2 17 3 3" xfId="37312"/>
    <cellStyle name="viet2 17 3 3 2" xfId="37313"/>
    <cellStyle name="viet2 17 3 4" xfId="37314"/>
    <cellStyle name="viet2 17 3 5" xfId="37315"/>
    <cellStyle name="viet2 17 4" xfId="37316"/>
    <cellStyle name="viet2 17 4 2" xfId="37317"/>
    <cellStyle name="viet2 17 4 2 2" xfId="37318"/>
    <cellStyle name="viet2 17 4 2 3" xfId="37319"/>
    <cellStyle name="viet2 17 4 3" xfId="37320"/>
    <cellStyle name="viet2 17 4 3 2" xfId="37321"/>
    <cellStyle name="viet2 17 4 4" xfId="37322"/>
    <cellStyle name="viet2 17 4 5" xfId="37323"/>
    <cellStyle name="viet2 17 5" xfId="37324"/>
    <cellStyle name="viet2 17 5 2" xfId="37325"/>
    <cellStyle name="viet2 17 5 2 2" xfId="37326"/>
    <cellStyle name="viet2 17 5 2 3" xfId="37327"/>
    <cellStyle name="viet2 17 5 3" xfId="37328"/>
    <cellStyle name="viet2 17 5 3 2" xfId="37329"/>
    <cellStyle name="viet2 17 5 4" xfId="37330"/>
    <cellStyle name="viet2 17 5 5" xfId="37331"/>
    <cellStyle name="viet2 17 6" xfId="37332"/>
    <cellStyle name="viet2 17 6 2" xfId="37333"/>
    <cellStyle name="viet2 17 6 2 2" xfId="37334"/>
    <cellStyle name="viet2 17 6 3" xfId="37335"/>
    <cellStyle name="viet2 17 6 4" xfId="37336"/>
    <cellStyle name="viet2 17 7" xfId="37337"/>
    <cellStyle name="viet2 17 7 2" xfId="37338"/>
    <cellStyle name="viet2 17 7 2 2" xfId="37339"/>
    <cellStyle name="viet2 17 7 3" xfId="37340"/>
    <cellStyle name="viet2 17 7 4" xfId="37341"/>
    <cellStyle name="viet2 17 8" xfId="37342"/>
    <cellStyle name="viet2 17 8 2" xfId="37343"/>
    <cellStyle name="viet2 17 8 3" xfId="37344"/>
    <cellStyle name="viet2 17 9" xfId="37345"/>
    <cellStyle name="viet2 17 9 2" xfId="37346"/>
    <cellStyle name="viet2 17 9 3" xfId="37347"/>
    <cellStyle name="viet2 18" xfId="37348"/>
    <cellStyle name="viet2 18 10" xfId="37349"/>
    <cellStyle name="viet2 18 10 2" xfId="37350"/>
    <cellStyle name="viet2 18 10 3" xfId="37351"/>
    <cellStyle name="viet2 18 11" xfId="37352"/>
    <cellStyle name="viet2 18 11 2" xfId="37353"/>
    <cellStyle name="viet2 18 11 3" xfId="37354"/>
    <cellStyle name="viet2 18 12" xfId="37355"/>
    <cellStyle name="viet2 18 13" xfId="37356"/>
    <cellStyle name="viet2 18 14" xfId="37357"/>
    <cellStyle name="viet2 18 2" xfId="37358"/>
    <cellStyle name="viet2 18 2 2" xfId="37359"/>
    <cellStyle name="viet2 18 2 2 2" xfId="37360"/>
    <cellStyle name="viet2 18 2 2 3" xfId="37361"/>
    <cellStyle name="viet2 18 2 3" xfId="37362"/>
    <cellStyle name="viet2 18 2 3 2" xfId="37363"/>
    <cellStyle name="viet2 18 2 4" xfId="37364"/>
    <cellStyle name="viet2 18 2 5" xfId="37365"/>
    <cellStyle name="viet2 18 3" xfId="37366"/>
    <cellStyle name="viet2 18 3 2" xfId="37367"/>
    <cellStyle name="viet2 18 3 2 2" xfId="37368"/>
    <cellStyle name="viet2 18 3 2 3" xfId="37369"/>
    <cellStyle name="viet2 18 3 3" xfId="37370"/>
    <cellStyle name="viet2 18 3 3 2" xfId="37371"/>
    <cellStyle name="viet2 18 3 4" xfId="37372"/>
    <cellStyle name="viet2 18 3 5" xfId="37373"/>
    <cellStyle name="viet2 18 4" xfId="37374"/>
    <cellStyle name="viet2 18 4 2" xfId="37375"/>
    <cellStyle name="viet2 18 4 2 2" xfId="37376"/>
    <cellStyle name="viet2 18 4 2 3" xfId="37377"/>
    <cellStyle name="viet2 18 4 3" xfId="37378"/>
    <cellStyle name="viet2 18 4 3 2" xfId="37379"/>
    <cellStyle name="viet2 18 4 4" xfId="37380"/>
    <cellStyle name="viet2 18 4 5" xfId="37381"/>
    <cellStyle name="viet2 18 5" xfId="37382"/>
    <cellStyle name="viet2 18 5 2" xfId="37383"/>
    <cellStyle name="viet2 18 5 2 2" xfId="37384"/>
    <cellStyle name="viet2 18 5 2 3" xfId="37385"/>
    <cellStyle name="viet2 18 5 3" xfId="37386"/>
    <cellStyle name="viet2 18 5 3 2" xfId="37387"/>
    <cellStyle name="viet2 18 5 4" xfId="37388"/>
    <cellStyle name="viet2 18 5 5" xfId="37389"/>
    <cellStyle name="viet2 18 6" xfId="37390"/>
    <cellStyle name="viet2 18 6 2" xfId="37391"/>
    <cellStyle name="viet2 18 6 2 2" xfId="37392"/>
    <cellStyle name="viet2 18 6 3" xfId="37393"/>
    <cellStyle name="viet2 18 6 4" xfId="37394"/>
    <cellStyle name="viet2 18 7" xfId="37395"/>
    <cellStyle name="viet2 18 7 2" xfId="37396"/>
    <cellStyle name="viet2 18 7 2 2" xfId="37397"/>
    <cellStyle name="viet2 18 7 3" xfId="37398"/>
    <cellStyle name="viet2 18 7 4" xfId="37399"/>
    <cellStyle name="viet2 18 8" xfId="37400"/>
    <cellStyle name="viet2 18 8 2" xfId="37401"/>
    <cellStyle name="viet2 18 8 3" xfId="37402"/>
    <cellStyle name="viet2 18 9" xfId="37403"/>
    <cellStyle name="viet2 18 9 2" xfId="37404"/>
    <cellStyle name="viet2 18 9 3" xfId="37405"/>
    <cellStyle name="viet2 19" xfId="37406"/>
    <cellStyle name="viet2 19 10" xfId="37407"/>
    <cellStyle name="viet2 19 10 2" xfId="37408"/>
    <cellStyle name="viet2 19 10 3" xfId="37409"/>
    <cellStyle name="viet2 19 11" xfId="37410"/>
    <cellStyle name="viet2 19 11 2" xfId="37411"/>
    <cellStyle name="viet2 19 11 3" xfId="37412"/>
    <cellStyle name="viet2 19 12" xfId="37413"/>
    <cellStyle name="viet2 19 13" xfId="37414"/>
    <cellStyle name="viet2 19 14" xfId="37415"/>
    <cellStyle name="viet2 19 2" xfId="37416"/>
    <cellStyle name="viet2 19 2 2" xfId="37417"/>
    <cellStyle name="viet2 19 2 2 2" xfId="37418"/>
    <cellStyle name="viet2 19 2 2 3" xfId="37419"/>
    <cellStyle name="viet2 19 2 3" xfId="37420"/>
    <cellStyle name="viet2 19 2 3 2" xfId="37421"/>
    <cellStyle name="viet2 19 2 4" xfId="37422"/>
    <cellStyle name="viet2 19 2 5" xfId="37423"/>
    <cellStyle name="viet2 19 3" xfId="37424"/>
    <cellStyle name="viet2 19 3 2" xfId="37425"/>
    <cellStyle name="viet2 19 3 2 2" xfId="37426"/>
    <cellStyle name="viet2 19 3 2 3" xfId="37427"/>
    <cellStyle name="viet2 19 3 3" xfId="37428"/>
    <cellStyle name="viet2 19 3 3 2" xfId="37429"/>
    <cellStyle name="viet2 19 3 4" xfId="37430"/>
    <cellStyle name="viet2 19 3 5" xfId="37431"/>
    <cellStyle name="viet2 19 4" xfId="37432"/>
    <cellStyle name="viet2 19 4 2" xfId="37433"/>
    <cellStyle name="viet2 19 4 2 2" xfId="37434"/>
    <cellStyle name="viet2 19 4 2 3" xfId="37435"/>
    <cellStyle name="viet2 19 4 3" xfId="37436"/>
    <cellStyle name="viet2 19 4 3 2" xfId="37437"/>
    <cellStyle name="viet2 19 4 4" xfId="37438"/>
    <cellStyle name="viet2 19 4 5" xfId="37439"/>
    <cellStyle name="viet2 19 5" xfId="37440"/>
    <cellStyle name="viet2 19 5 2" xfId="37441"/>
    <cellStyle name="viet2 19 5 2 2" xfId="37442"/>
    <cellStyle name="viet2 19 5 2 3" xfId="37443"/>
    <cellStyle name="viet2 19 5 3" xfId="37444"/>
    <cellStyle name="viet2 19 5 3 2" xfId="37445"/>
    <cellStyle name="viet2 19 5 4" xfId="37446"/>
    <cellStyle name="viet2 19 5 5" xfId="37447"/>
    <cellStyle name="viet2 19 6" xfId="37448"/>
    <cellStyle name="viet2 19 6 2" xfId="37449"/>
    <cellStyle name="viet2 19 6 2 2" xfId="37450"/>
    <cellStyle name="viet2 19 6 3" xfId="37451"/>
    <cellStyle name="viet2 19 6 4" xfId="37452"/>
    <cellStyle name="viet2 19 7" xfId="37453"/>
    <cellStyle name="viet2 19 7 2" xfId="37454"/>
    <cellStyle name="viet2 19 7 2 2" xfId="37455"/>
    <cellStyle name="viet2 19 7 3" xfId="37456"/>
    <cellStyle name="viet2 19 7 4" xfId="37457"/>
    <cellStyle name="viet2 19 8" xfId="37458"/>
    <cellStyle name="viet2 19 8 2" xfId="37459"/>
    <cellStyle name="viet2 19 8 3" xfId="37460"/>
    <cellStyle name="viet2 19 9" xfId="37461"/>
    <cellStyle name="viet2 19 9 2" xfId="37462"/>
    <cellStyle name="viet2 19 9 3" xfId="37463"/>
    <cellStyle name="viet2 2" xfId="37464"/>
    <cellStyle name="viet2 2 10" xfId="37465"/>
    <cellStyle name="viet2 2 10 2" xfId="37466"/>
    <cellStyle name="viet2 2 10 3" xfId="37467"/>
    <cellStyle name="viet2 2 11" xfId="37468"/>
    <cellStyle name="viet2 2 11 2" xfId="37469"/>
    <cellStyle name="viet2 2 11 3" xfId="37470"/>
    <cellStyle name="viet2 2 12" xfId="37471"/>
    <cellStyle name="viet2 2 13" xfId="37472"/>
    <cellStyle name="viet2 2 14" xfId="37473"/>
    <cellStyle name="viet2 2 2" xfId="37474"/>
    <cellStyle name="viet2 2 2 2" xfId="37475"/>
    <cellStyle name="viet2 2 2 2 2" xfId="37476"/>
    <cellStyle name="viet2 2 2 2 3" xfId="37477"/>
    <cellStyle name="viet2 2 2 3" xfId="37478"/>
    <cellStyle name="viet2 2 2 3 2" xfId="37479"/>
    <cellStyle name="viet2 2 2 4" xfId="37480"/>
    <cellStyle name="viet2 2 2 5" xfId="37481"/>
    <cellStyle name="viet2 2 3" xfId="37482"/>
    <cellStyle name="viet2 2 3 2" xfId="37483"/>
    <cellStyle name="viet2 2 3 2 2" xfId="37484"/>
    <cellStyle name="viet2 2 3 2 3" xfId="37485"/>
    <cellStyle name="viet2 2 3 3" xfId="37486"/>
    <cellStyle name="viet2 2 3 3 2" xfId="37487"/>
    <cellStyle name="viet2 2 3 4" xfId="37488"/>
    <cellStyle name="viet2 2 3 5" xfId="37489"/>
    <cellStyle name="viet2 2 4" xfId="37490"/>
    <cellStyle name="viet2 2 4 2" xfId="37491"/>
    <cellStyle name="viet2 2 4 2 2" xfId="37492"/>
    <cellStyle name="viet2 2 4 2 3" xfId="37493"/>
    <cellStyle name="viet2 2 4 3" xfId="37494"/>
    <cellStyle name="viet2 2 4 3 2" xfId="37495"/>
    <cellStyle name="viet2 2 4 4" xfId="37496"/>
    <cellStyle name="viet2 2 4 5" xfId="37497"/>
    <cellStyle name="viet2 2 5" xfId="37498"/>
    <cellStyle name="viet2 2 5 2" xfId="37499"/>
    <cellStyle name="viet2 2 5 2 2" xfId="37500"/>
    <cellStyle name="viet2 2 5 2 3" xfId="37501"/>
    <cellStyle name="viet2 2 5 3" xfId="37502"/>
    <cellStyle name="viet2 2 5 3 2" xfId="37503"/>
    <cellStyle name="viet2 2 5 4" xfId="37504"/>
    <cellStyle name="viet2 2 5 5" xfId="37505"/>
    <cellStyle name="viet2 2 6" xfId="37506"/>
    <cellStyle name="viet2 2 6 2" xfId="37507"/>
    <cellStyle name="viet2 2 6 2 2" xfId="37508"/>
    <cellStyle name="viet2 2 6 3" xfId="37509"/>
    <cellStyle name="viet2 2 6 4" xfId="37510"/>
    <cellStyle name="viet2 2 7" xfId="37511"/>
    <cellStyle name="viet2 2 7 2" xfId="37512"/>
    <cellStyle name="viet2 2 7 2 2" xfId="37513"/>
    <cellStyle name="viet2 2 7 3" xfId="37514"/>
    <cellStyle name="viet2 2 7 4" xfId="37515"/>
    <cellStyle name="viet2 2 8" xfId="37516"/>
    <cellStyle name="viet2 2 8 2" xfId="37517"/>
    <cellStyle name="viet2 2 8 3" xfId="37518"/>
    <cellStyle name="viet2 2 9" xfId="37519"/>
    <cellStyle name="viet2 2 9 2" xfId="37520"/>
    <cellStyle name="viet2 2 9 3" xfId="37521"/>
    <cellStyle name="viet2 20" xfId="37522"/>
    <cellStyle name="viet2 20 10" xfId="37523"/>
    <cellStyle name="viet2 20 10 2" xfId="37524"/>
    <cellStyle name="viet2 20 10 3" xfId="37525"/>
    <cellStyle name="viet2 20 11" xfId="37526"/>
    <cellStyle name="viet2 20 11 2" xfId="37527"/>
    <cellStyle name="viet2 20 11 3" xfId="37528"/>
    <cellStyle name="viet2 20 12" xfId="37529"/>
    <cellStyle name="viet2 20 13" xfId="37530"/>
    <cellStyle name="viet2 20 14" xfId="37531"/>
    <cellStyle name="viet2 20 2" xfId="37532"/>
    <cellStyle name="viet2 20 2 2" xfId="37533"/>
    <cellStyle name="viet2 20 2 2 2" xfId="37534"/>
    <cellStyle name="viet2 20 2 2 3" xfId="37535"/>
    <cellStyle name="viet2 20 2 3" xfId="37536"/>
    <cellStyle name="viet2 20 2 3 2" xfId="37537"/>
    <cellStyle name="viet2 20 2 4" xfId="37538"/>
    <cellStyle name="viet2 20 2 5" xfId="37539"/>
    <cellStyle name="viet2 20 3" xfId="37540"/>
    <cellStyle name="viet2 20 3 2" xfId="37541"/>
    <cellStyle name="viet2 20 3 2 2" xfId="37542"/>
    <cellStyle name="viet2 20 3 2 3" xfId="37543"/>
    <cellStyle name="viet2 20 3 3" xfId="37544"/>
    <cellStyle name="viet2 20 3 3 2" xfId="37545"/>
    <cellStyle name="viet2 20 3 4" xfId="37546"/>
    <cellStyle name="viet2 20 3 5" xfId="37547"/>
    <cellStyle name="viet2 20 4" xfId="37548"/>
    <cellStyle name="viet2 20 4 2" xfId="37549"/>
    <cellStyle name="viet2 20 4 2 2" xfId="37550"/>
    <cellStyle name="viet2 20 4 2 3" xfId="37551"/>
    <cellStyle name="viet2 20 4 3" xfId="37552"/>
    <cellStyle name="viet2 20 4 3 2" xfId="37553"/>
    <cellStyle name="viet2 20 4 4" xfId="37554"/>
    <cellStyle name="viet2 20 4 5" xfId="37555"/>
    <cellStyle name="viet2 20 5" xfId="37556"/>
    <cellStyle name="viet2 20 5 2" xfId="37557"/>
    <cellStyle name="viet2 20 5 2 2" xfId="37558"/>
    <cellStyle name="viet2 20 5 2 3" xfId="37559"/>
    <cellStyle name="viet2 20 5 3" xfId="37560"/>
    <cellStyle name="viet2 20 5 3 2" xfId="37561"/>
    <cellStyle name="viet2 20 5 4" xfId="37562"/>
    <cellStyle name="viet2 20 5 5" xfId="37563"/>
    <cellStyle name="viet2 20 6" xfId="37564"/>
    <cellStyle name="viet2 20 6 2" xfId="37565"/>
    <cellStyle name="viet2 20 6 2 2" xfId="37566"/>
    <cellStyle name="viet2 20 6 3" xfId="37567"/>
    <cellStyle name="viet2 20 6 4" xfId="37568"/>
    <cellStyle name="viet2 20 7" xfId="37569"/>
    <cellStyle name="viet2 20 7 2" xfId="37570"/>
    <cellStyle name="viet2 20 7 2 2" xfId="37571"/>
    <cellStyle name="viet2 20 7 3" xfId="37572"/>
    <cellStyle name="viet2 20 7 4" xfId="37573"/>
    <cellStyle name="viet2 20 8" xfId="37574"/>
    <cellStyle name="viet2 20 8 2" xfId="37575"/>
    <cellStyle name="viet2 20 8 3" xfId="37576"/>
    <cellStyle name="viet2 20 9" xfId="37577"/>
    <cellStyle name="viet2 20 9 2" xfId="37578"/>
    <cellStyle name="viet2 20 9 3" xfId="37579"/>
    <cellStyle name="viet2 21" xfId="37580"/>
    <cellStyle name="viet2 21 10" xfId="37581"/>
    <cellStyle name="viet2 21 10 2" xfId="37582"/>
    <cellStyle name="viet2 21 10 3" xfId="37583"/>
    <cellStyle name="viet2 21 11" xfId="37584"/>
    <cellStyle name="viet2 21 11 2" xfId="37585"/>
    <cellStyle name="viet2 21 11 3" xfId="37586"/>
    <cellStyle name="viet2 21 12" xfId="37587"/>
    <cellStyle name="viet2 21 13" xfId="37588"/>
    <cellStyle name="viet2 21 14" xfId="37589"/>
    <cellStyle name="viet2 21 2" xfId="37590"/>
    <cellStyle name="viet2 21 2 2" xfId="37591"/>
    <cellStyle name="viet2 21 2 2 2" xfId="37592"/>
    <cellStyle name="viet2 21 2 2 3" xfId="37593"/>
    <cellStyle name="viet2 21 2 3" xfId="37594"/>
    <cellStyle name="viet2 21 2 3 2" xfId="37595"/>
    <cellStyle name="viet2 21 2 4" xfId="37596"/>
    <cellStyle name="viet2 21 2 5" xfId="37597"/>
    <cellStyle name="viet2 21 3" xfId="37598"/>
    <cellStyle name="viet2 21 3 2" xfId="37599"/>
    <cellStyle name="viet2 21 3 2 2" xfId="37600"/>
    <cellStyle name="viet2 21 3 2 3" xfId="37601"/>
    <cellStyle name="viet2 21 3 3" xfId="37602"/>
    <cellStyle name="viet2 21 3 3 2" xfId="37603"/>
    <cellStyle name="viet2 21 3 4" xfId="37604"/>
    <cellStyle name="viet2 21 3 5" xfId="37605"/>
    <cellStyle name="viet2 21 4" xfId="37606"/>
    <cellStyle name="viet2 21 4 2" xfId="37607"/>
    <cellStyle name="viet2 21 4 2 2" xfId="37608"/>
    <cellStyle name="viet2 21 4 2 3" xfId="37609"/>
    <cellStyle name="viet2 21 4 3" xfId="37610"/>
    <cellStyle name="viet2 21 4 3 2" xfId="37611"/>
    <cellStyle name="viet2 21 4 4" xfId="37612"/>
    <cellStyle name="viet2 21 4 5" xfId="37613"/>
    <cellStyle name="viet2 21 5" xfId="37614"/>
    <cellStyle name="viet2 21 5 2" xfId="37615"/>
    <cellStyle name="viet2 21 5 2 2" xfId="37616"/>
    <cellStyle name="viet2 21 5 2 3" xfId="37617"/>
    <cellStyle name="viet2 21 5 3" xfId="37618"/>
    <cellStyle name="viet2 21 5 3 2" xfId="37619"/>
    <cellStyle name="viet2 21 5 4" xfId="37620"/>
    <cellStyle name="viet2 21 5 5" xfId="37621"/>
    <cellStyle name="viet2 21 6" xfId="37622"/>
    <cellStyle name="viet2 21 6 2" xfId="37623"/>
    <cellStyle name="viet2 21 6 2 2" xfId="37624"/>
    <cellStyle name="viet2 21 6 3" xfId="37625"/>
    <cellStyle name="viet2 21 6 4" xfId="37626"/>
    <cellStyle name="viet2 21 7" xfId="37627"/>
    <cellStyle name="viet2 21 7 2" xfId="37628"/>
    <cellStyle name="viet2 21 7 2 2" xfId="37629"/>
    <cellStyle name="viet2 21 7 3" xfId="37630"/>
    <cellStyle name="viet2 21 7 4" xfId="37631"/>
    <cellStyle name="viet2 21 8" xfId="37632"/>
    <cellStyle name="viet2 21 8 2" xfId="37633"/>
    <cellStyle name="viet2 21 8 3" xfId="37634"/>
    <cellStyle name="viet2 21 9" xfId="37635"/>
    <cellStyle name="viet2 21 9 2" xfId="37636"/>
    <cellStyle name="viet2 21 9 3" xfId="37637"/>
    <cellStyle name="viet2 22" xfId="37638"/>
    <cellStyle name="viet2 22 10" xfId="37639"/>
    <cellStyle name="viet2 22 10 2" xfId="37640"/>
    <cellStyle name="viet2 22 10 3" xfId="37641"/>
    <cellStyle name="viet2 22 11" xfId="37642"/>
    <cellStyle name="viet2 22 11 2" xfId="37643"/>
    <cellStyle name="viet2 22 11 3" xfId="37644"/>
    <cellStyle name="viet2 22 12" xfId="37645"/>
    <cellStyle name="viet2 22 13" xfId="37646"/>
    <cellStyle name="viet2 22 14" xfId="37647"/>
    <cellStyle name="viet2 22 2" xfId="37648"/>
    <cellStyle name="viet2 22 2 2" xfId="37649"/>
    <cellStyle name="viet2 22 2 2 2" xfId="37650"/>
    <cellStyle name="viet2 22 2 2 3" xfId="37651"/>
    <cellStyle name="viet2 22 2 3" xfId="37652"/>
    <cellStyle name="viet2 22 2 3 2" xfId="37653"/>
    <cellStyle name="viet2 22 2 4" xfId="37654"/>
    <cellStyle name="viet2 22 2 5" xfId="37655"/>
    <cellStyle name="viet2 22 3" xfId="37656"/>
    <cellStyle name="viet2 22 3 2" xfId="37657"/>
    <cellStyle name="viet2 22 3 2 2" xfId="37658"/>
    <cellStyle name="viet2 22 3 2 3" xfId="37659"/>
    <cellStyle name="viet2 22 3 3" xfId="37660"/>
    <cellStyle name="viet2 22 3 3 2" xfId="37661"/>
    <cellStyle name="viet2 22 3 4" xfId="37662"/>
    <cellStyle name="viet2 22 3 5" xfId="37663"/>
    <cellStyle name="viet2 22 4" xfId="37664"/>
    <cellStyle name="viet2 22 4 2" xfId="37665"/>
    <cellStyle name="viet2 22 4 2 2" xfId="37666"/>
    <cellStyle name="viet2 22 4 2 3" xfId="37667"/>
    <cellStyle name="viet2 22 4 3" xfId="37668"/>
    <cellStyle name="viet2 22 4 3 2" xfId="37669"/>
    <cellStyle name="viet2 22 4 4" xfId="37670"/>
    <cellStyle name="viet2 22 4 5" xfId="37671"/>
    <cellStyle name="viet2 22 5" xfId="37672"/>
    <cellStyle name="viet2 22 5 2" xfId="37673"/>
    <cellStyle name="viet2 22 5 2 2" xfId="37674"/>
    <cellStyle name="viet2 22 5 2 3" xfId="37675"/>
    <cellStyle name="viet2 22 5 3" xfId="37676"/>
    <cellStyle name="viet2 22 5 3 2" xfId="37677"/>
    <cellStyle name="viet2 22 5 4" xfId="37678"/>
    <cellStyle name="viet2 22 5 5" xfId="37679"/>
    <cellStyle name="viet2 22 6" xfId="37680"/>
    <cellStyle name="viet2 22 6 2" xfId="37681"/>
    <cellStyle name="viet2 22 6 2 2" xfId="37682"/>
    <cellStyle name="viet2 22 6 3" xfId="37683"/>
    <cellStyle name="viet2 22 6 4" xfId="37684"/>
    <cellStyle name="viet2 22 7" xfId="37685"/>
    <cellStyle name="viet2 22 7 2" xfId="37686"/>
    <cellStyle name="viet2 22 7 2 2" xfId="37687"/>
    <cellStyle name="viet2 22 7 3" xfId="37688"/>
    <cellStyle name="viet2 22 7 4" xfId="37689"/>
    <cellStyle name="viet2 22 8" xfId="37690"/>
    <cellStyle name="viet2 22 8 2" xfId="37691"/>
    <cellStyle name="viet2 22 8 3" xfId="37692"/>
    <cellStyle name="viet2 22 9" xfId="37693"/>
    <cellStyle name="viet2 22 9 2" xfId="37694"/>
    <cellStyle name="viet2 22 9 3" xfId="37695"/>
    <cellStyle name="viet2 23" xfId="37696"/>
    <cellStyle name="viet2 23 10" xfId="37697"/>
    <cellStyle name="viet2 23 10 2" xfId="37698"/>
    <cellStyle name="viet2 23 10 3" xfId="37699"/>
    <cellStyle name="viet2 23 11" xfId="37700"/>
    <cellStyle name="viet2 23 11 2" xfId="37701"/>
    <cellStyle name="viet2 23 11 3" xfId="37702"/>
    <cellStyle name="viet2 23 12" xfId="37703"/>
    <cellStyle name="viet2 23 13" xfId="37704"/>
    <cellStyle name="viet2 23 14" xfId="37705"/>
    <cellStyle name="viet2 23 2" xfId="37706"/>
    <cellStyle name="viet2 23 2 2" xfId="37707"/>
    <cellStyle name="viet2 23 2 2 2" xfId="37708"/>
    <cellStyle name="viet2 23 2 2 3" xfId="37709"/>
    <cellStyle name="viet2 23 2 3" xfId="37710"/>
    <cellStyle name="viet2 23 2 3 2" xfId="37711"/>
    <cellStyle name="viet2 23 2 4" xfId="37712"/>
    <cellStyle name="viet2 23 2 5" xfId="37713"/>
    <cellStyle name="viet2 23 3" xfId="37714"/>
    <cellStyle name="viet2 23 3 2" xfId="37715"/>
    <cellStyle name="viet2 23 3 2 2" xfId="37716"/>
    <cellStyle name="viet2 23 3 2 3" xfId="37717"/>
    <cellStyle name="viet2 23 3 3" xfId="37718"/>
    <cellStyle name="viet2 23 3 3 2" xfId="37719"/>
    <cellStyle name="viet2 23 3 4" xfId="37720"/>
    <cellStyle name="viet2 23 3 5" xfId="37721"/>
    <cellStyle name="viet2 23 4" xfId="37722"/>
    <cellStyle name="viet2 23 4 2" xfId="37723"/>
    <cellStyle name="viet2 23 4 2 2" xfId="37724"/>
    <cellStyle name="viet2 23 4 2 3" xfId="37725"/>
    <cellStyle name="viet2 23 4 3" xfId="37726"/>
    <cellStyle name="viet2 23 4 3 2" xfId="37727"/>
    <cellStyle name="viet2 23 4 4" xfId="37728"/>
    <cellStyle name="viet2 23 4 5" xfId="37729"/>
    <cellStyle name="viet2 23 5" xfId="37730"/>
    <cellStyle name="viet2 23 5 2" xfId="37731"/>
    <cellStyle name="viet2 23 5 2 2" xfId="37732"/>
    <cellStyle name="viet2 23 5 2 3" xfId="37733"/>
    <cellStyle name="viet2 23 5 3" xfId="37734"/>
    <cellStyle name="viet2 23 5 3 2" xfId="37735"/>
    <cellStyle name="viet2 23 5 4" xfId="37736"/>
    <cellStyle name="viet2 23 5 5" xfId="37737"/>
    <cellStyle name="viet2 23 6" xfId="37738"/>
    <cellStyle name="viet2 23 6 2" xfId="37739"/>
    <cellStyle name="viet2 23 6 2 2" xfId="37740"/>
    <cellStyle name="viet2 23 6 3" xfId="37741"/>
    <cellStyle name="viet2 23 6 4" xfId="37742"/>
    <cellStyle name="viet2 23 7" xfId="37743"/>
    <cellStyle name="viet2 23 7 2" xfId="37744"/>
    <cellStyle name="viet2 23 7 2 2" xfId="37745"/>
    <cellStyle name="viet2 23 7 3" xfId="37746"/>
    <cellStyle name="viet2 23 7 4" xfId="37747"/>
    <cellStyle name="viet2 23 8" xfId="37748"/>
    <cellStyle name="viet2 23 8 2" xfId="37749"/>
    <cellStyle name="viet2 23 8 3" xfId="37750"/>
    <cellStyle name="viet2 23 9" xfId="37751"/>
    <cellStyle name="viet2 23 9 2" xfId="37752"/>
    <cellStyle name="viet2 23 9 3" xfId="37753"/>
    <cellStyle name="viet2 24" xfId="37754"/>
    <cellStyle name="viet2 24 10" xfId="37755"/>
    <cellStyle name="viet2 24 10 2" xfId="37756"/>
    <cellStyle name="viet2 24 10 3" xfId="37757"/>
    <cellStyle name="viet2 24 11" xfId="37758"/>
    <cellStyle name="viet2 24 11 2" xfId="37759"/>
    <cellStyle name="viet2 24 11 3" xfId="37760"/>
    <cellStyle name="viet2 24 12" xfId="37761"/>
    <cellStyle name="viet2 24 13" xfId="37762"/>
    <cellStyle name="viet2 24 14" xfId="37763"/>
    <cellStyle name="viet2 24 2" xfId="37764"/>
    <cellStyle name="viet2 24 2 2" xfId="37765"/>
    <cellStyle name="viet2 24 2 2 2" xfId="37766"/>
    <cellStyle name="viet2 24 2 2 3" xfId="37767"/>
    <cellStyle name="viet2 24 2 3" xfId="37768"/>
    <cellStyle name="viet2 24 2 3 2" xfId="37769"/>
    <cellStyle name="viet2 24 2 4" xfId="37770"/>
    <cellStyle name="viet2 24 2 5" xfId="37771"/>
    <cellStyle name="viet2 24 3" xfId="37772"/>
    <cellStyle name="viet2 24 3 2" xfId="37773"/>
    <cellStyle name="viet2 24 3 2 2" xfId="37774"/>
    <cellStyle name="viet2 24 3 2 3" xfId="37775"/>
    <cellStyle name="viet2 24 3 3" xfId="37776"/>
    <cellStyle name="viet2 24 3 3 2" xfId="37777"/>
    <cellStyle name="viet2 24 3 4" xfId="37778"/>
    <cellStyle name="viet2 24 3 5" xfId="37779"/>
    <cellStyle name="viet2 24 4" xfId="37780"/>
    <cellStyle name="viet2 24 4 2" xfId="37781"/>
    <cellStyle name="viet2 24 4 2 2" xfId="37782"/>
    <cellStyle name="viet2 24 4 2 3" xfId="37783"/>
    <cellStyle name="viet2 24 4 3" xfId="37784"/>
    <cellStyle name="viet2 24 4 3 2" xfId="37785"/>
    <cellStyle name="viet2 24 4 4" xfId="37786"/>
    <cellStyle name="viet2 24 4 5" xfId="37787"/>
    <cellStyle name="viet2 24 5" xfId="37788"/>
    <cellStyle name="viet2 24 5 2" xfId="37789"/>
    <cellStyle name="viet2 24 5 2 2" xfId="37790"/>
    <cellStyle name="viet2 24 5 2 3" xfId="37791"/>
    <cellStyle name="viet2 24 5 3" xfId="37792"/>
    <cellStyle name="viet2 24 5 3 2" xfId="37793"/>
    <cellStyle name="viet2 24 5 4" xfId="37794"/>
    <cellStyle name="viet2 24 5 5" xfId="37795"/>
    <cellStyle name="viet2 24 6" xfId="37796"/>
    <cellStyle name="viet2 24 6 2" xfId="37797"/>
    <cellStyle name="viet2 24 6 2 2" xfId="37798"/>
    <cellStyle name="viet2 24 6 3" xfId="37799"/>
    <cellStyle name="viet2 24 6 4" xfId="37800"/>
    <cellStyle name="viet2 24 7" xfId="37801"/>
    <cellStyle name="viet2 24 7 2" xfId="37802"/>
    <cellStyle name="viet2 24 7 2 2" xfId="37803"/>
    <cellStyle name="viet2 24 7 3" xfId="37804"/>
    <cellStyle name="viet2 24 7 4" xfId="37805"/>
    <cellStyle name="viet2 24 8" xfId="37806"/>
    <cellStyle name="viet2 24 8 2" xfId="37807"/>
    <cellStyle name="viet2 24 8 3" xfId="37808"/>
    <cellStyle name="viet2 24 9" xfId="37809"/>
    <cellStyle name="viet2 24 9 2" xfId="37810"/>
    <cellStyle name="viet2 24 9 3" xfId="37811"/>
    <cellStyle name="viet2 25" xfId="37812"/>
    <cellStyle name="viet2 25 10" xfId="37813"/>
    <cellStyle name="viet2 25 10 2" xfId="37814"/>
    <cellStyle name="viet2 25 10 3" xfId="37815"/>
    <cellStyle name="viet2 25 11" xfId="37816"/>
    <cellStyle name="viet2 25 11 2" xfId="37817"/>
    <cellStyle name="viet2 25 11 3" xfId="37818"/>
    <cellStyle name="viet2 25 12" xfId="37819"/>
    <cellStyle name="viet2 25 13" xfId="37820"/>
    <cellStyle name="viet2 25 14" xfId="37821"/>
    <cellStyle name="viet2 25 2" xfId="37822"/>
    <cellStyle name="viet2 25 2 2" xfId="37823"/>
    <cellStyle name="viet2 25 2 2 2" xfId="37824"/>
    <cellStyle name="viet2 25 2 2 3" xfId="37825"/>
    <cellStyle name="viet2 25 2 3" xfId="37826"/>
    <cellStyle name="viet2 25 2 3 2" xfId="37827"/>
    <cellStyle name="viet2 25 2 4" xfId="37828"/>
    <cellStyle name="viet2 25 2 5" xfId="37829"/>
    <cellStyle name="viet2 25 3" xfId="37830"/>
    <cellStyle name="viet2 25 3 2" xfId="37831"/>
    <cellStyle name="viet2 25 3 2 2" xfId="37832"/>
    <cellStyle name="viet2 25 3 2 3" xfId="37833"/>
    <cellStyle name="viet2 25 3 3" xfId="37834"/>
    <cellStyle name="viet2 25 3 3 2" xfId="37835"/>
    <cellStyle name="viet2 25 3 4" xfId="37836"/>
    <cellStyle name="viet2 25 3 5" xfId="37837"/>
    <cellStyle name="viet2 25 4" xfId="37838"/>
    <cellStyle name="viet2 25 4 2" xfId="37839"/>
    <cellStyle name="viet2 25 4 2 2" xfId="37840"/>
    <cellStyle name="viet2 25 4 2 3" xfId="37841"/>
    <cellStyle name="viet2 25 4 3" xfId="37842"/>
    <cellStyle name="viet2 25 4 3 2" xfId="37843"/>
    <cellStyle name="viet2 25 4 4" xfId="37844"/>
    <cellStyle name="viet2 25 4 5" xfId="37845"/>
    <cellStyle name="viet2 25 5" xfId="37846"/>
    <cellStyle name="viet2 25 5 2" xfId="37847"/>
    <cellStyle name="viet2 25 5 2 2" xfId="37848"/>
    <cellStyle name="viet2 25 5 2 3" xfId="37849"/>
    <cellStyle name="viet2 25 5 3" xfId="37850"/>
    <cellStyle name="viet2 25 5 3 2" xfId="37851"/>
    <cellStyle name="viet2 25 5 4" xfId="37852"/>
    <cellStyle name="viet2 25 5 5" xfId="37853"/>
    <cellStyle name="viet2 25 6" xfId="37854"/>
    <cellStyle name="viet2 25 6 2" xfId="37855"/>
    <cellStyle name="viet2 25 6 2 2" xfId="37856"/>
    <cellStyle name="viet2 25 6 3" xfId="37857"/>
    <cellStyle name="viet2 25 6 4" xfId="37858"/>
    <cellStyle name="viet2 25 7" xfId="37859"/>
    <cellStyle name="viet2 25 7 2" xfId="37860"/>
    <cellStyle name="viet2 25 7 2 2" xfId="37861"/>
    <cellStyle name="viet2 25 7 3" xfId="37862"/>
    <cellStyle name="viet2 25 7 4" xfId="37863"/>
    <cellStyle name="viet2 25 8" xfId="37864"/>
    <cellStyle name="viet2 25 8 2" xfId="37865"/>
    <cellStyle name="viet2 25 8 3" xfId="37866"/>
    <cellStyle name="viet2 25 9" xfId="37867"/>
    <cellStyle name="viet2 25 9 2" xfId="37868"/>
    <cellStyle name="viet2 25 9 3" xfId="37869"/>
    <cellStyle name="viet2 26" xfId="37870"/>
    <cellStyle name="viet2 26 10" xfId="37871"/>
    <cellStyle name="viet2 26 10 2" xfId="37872"/>
    <cellStyle name="viet2 26 10 3" xfId="37873"/>
    <cellStyle name="viet2 26 11" xfId="37874"/>
    <cellStyle name="viet2 26 11 2" xfId="37875"/>
    <cellStyle name="viet2 26 11 3" xfId="37876"/>
    <cellStyle name="viet2 26 12" xfId="37877"/>
    <cellStyle name="viet2 26 13" xfId="37878"/>
    <cellStyle name="viet2 26 14" xfId="37879"/>
    <cellStyle name="viet2 26 2" xfId="37880"/>
    <cellStyle name="viet2 26 2 2" xfId="37881"/>
    <cellStyle name="viet2 26 2 2 2" xfId="37882"/>
    <cellStyle name="viet2 26 2 2 3" xfId="37883"/>
    <cellStyle name="viet2 26 2 3" xfId="37884"/>
    <cellStyle name="viet2 26 2 3 2" xfId="37885"/>
    <cellStyle name="viet2 26 2 4" xfId="37886"/>
    <cellStyle name="viet2 26 2 5" xfId="37887"/>
    <cellStyle name="viet2 26 3" xfId="37888"/>
    <cellStyle name="viet2 26 3 2" xfId="37889"/>
    <cellStyle name="viet2 26 3 2 2" xfId="37890"/>
    <cellStyle name="viet2 26 3 2 3" xfId="37891"/>
    <cellStyle name="viet2 26 3 3" xfId="37892"/>
    <cellStyle name="viet2 26 3 3 2" xfId="37893"/>
    <cellStyle name="viet2 26 3 4" xfId="37894"/>
    <cellStyle name="viet2 26 3 5" xfId="37895"/>
    <cellStyle name="viet2 26 4" xfId="37896"/>
    <cellStyle name="viet2 26 4 2" xfId="37897"/>
    <cellStyle name="viet2 26 4 2 2" xfId="37898"/>
    <cellStyle name="viet2 26 4 2 3" xfId="37899"/>
    <cellStyle name="viet2 26 4 3" xfId="37900"/>
    <cellStyle name="viet2 26 4 3 2" xfId="37901"/>
    <cellStyle name="viet2 26 4 4" xfId="37902"/>
    <cellStyle name="viet2 26 4 5" xfId="37903"/>
    <cellStyle name="viet2 26 5" xfId="37904"/>
    <cellStyle name="viet2 26 5 2" xfId="37905"/>
    <cellStyle name="viet2 26 5 2 2" xfId="37906"/>
    <cellStyle name="viet2 26 5 2 3" xfId="37907"/>
    <cellStyle name="viet2 26 5 3" xfId="37908"/>
    <cellStyle name="viet2 26 5 3 2" xfId="37909"/>
    <cellStyle name="viet2 26 5 4" xfId="37910"/>
    <cellStyle name="viet2 26 5 5" xfId="37911"/>
    <cellStyle name="viet2 26 6" xfId="37912"/>
    <cellStyle name="viet2 26 6 2" xfId="37913"/>
    <cellStyle name="viet2 26 6 2 2" xfId="37914"/>
    <cellStyle name="viet2 26 6 3" xfId="37915"/>
    <cellStyle name="viet2 26 6 4" xfId="37916"/>
    <cellStyle name="viet2 26 7" xfId="37917"/>
    <cellStyle name="viet2 26 7 2" xfId="37918"/>
    <cellStyle name="viet2 26 7 2 2" xfId="37919"/>
    <cellStyle name="viet2 26 7 3" xfId="37920"/>
    <cellStyle name="viet2 26 7 4" xfId="37921"/>
    <cellStyle name="viet2 26 8" xfId="37922"/>
    <cellStyle name="viet2 26 8 2" xfId="37923"/>
    <cellStyle name="viet2 26 8 3" xfId="37924"/>
    <cellStyle name="viet2 26 9" xfId="37925"/>
    <cellStyle name="viet2 26 9 2" xfId="37926"/>
    <cellStyle name="viet2 26 9 3" xfId="37927"/>
    <cellStyle name="viet2 27" xfId="37928"/>
    <cellStyle name="viet2 27 10" xfId="37929"/>
    <cellStyle name="viet2 27 10 2" xfId="37930"/>
    <cellStyle name="viet2 27 10 3" xfId="37931"/>
    <cellStyle name="viet2 27 11" xfId="37932"/>
    <cellStyle name="viet2 27 11 2" xfId="37933"/>
    <cellStyle name="viet2 27 11 3" xfId="37934"/>
    <cellStyle name="viet2 27 12" xfId="37935"/>
    <cellStyle name="viet2 27 13" xfId="37936"/>
    <cellStyle name="viet2 27 14" xfId="37937"/>
    <cellStyle name="viet2 27 2" xfId="37938"/>
    <cellStyle name="viet2 27 2 2" xfId="37939"/>
    <cellStyle name="viet2 27 2 2 2" xfId="37940"/>
    <cellStyle name="viet2 27 2 2 3" xfId="37941"/>
    <cellStyle name="viet2 27 2 3" xfId="37942"/>
    <cellStyle name="viet2 27 2 3 2" xfId="37943"/>
    <cellStyle name="viet2 27 2 4" xfId="37944"/>
    <cellStyle name="viet2 27 2 5" xfId="37945"/>
    <cellStyle name="viet2 27 3" xfId="37946"/>
    <cellStyle name="viet2 27 3 2" xfId="37947"/>
    <cellStyle name="viet2 27 3 2 2" xfId="37948"/>
    <cellStyle name="viet2 27 3 2 3" xfId="37949"/>
    <cellStyle name="viet2 27 3 3" xfId="37950"/>
    <cellStyle name="viet2 27 3 3 2" xfId="37951"/>
    <cellStyle name="viet2 27 3 4" xfId="37952"/>
    <cellStyle name="viet2 27 3 5" xfId="37953"/>
    <cellStyle name="viet2 27 4" xfId="37954"/>
    <cellStyle name="viet2 27 4 2" xfId="37955"/>
    <cellStyle name="viet2 27 4 2 2" xfId="37956"/>
    <cellStyle name="viet2 27 4 2 3" xfId="37957"/>
    <cellStyle name="viet2 27 4 3" xfId="37958"/>
    <cellStyle name="viet2 27 4 3 2" xfId="37959"/>
    <cellStyle name="viet2 27 4 4" xfId="37960"/>
    <cellStyle name="viet2 27 4 5" xfId="37961"/>
    <cellStyle name="viet2 27 5" xfId="37962"/>
    <cellStyle name="viet2 27 5 2" xfId="37963"/>
    <cellStyle name="viet2 27 5 2 2" xfId="37964"/>
    <cellStyle name="viet2 27 5 2 3" xfId="37965"/>
    <cellStyle name="viet2 27 5 3" xfId="37966"/>
    <cellStyle name="viet2 27 5 3 2" xfId="37967"/>
    <cellStyle name="viet2 27 5 4" xfId="37968"/>
    <cellStyle name="viet2 27 5 5" xfId="37969"/>
    <cellStyle name="viet2 27 6" xfId="37970"/>
    <cellStyle name="viet2 27 6 2" xfId="37971"/>
    <cellStyle name="viet2 27 6 2 2" xfId="37972"/>
    <cellStyle name="viet2 27 6 3" xfId="37973"/>
    <cellStyle name="viet2 27 6 4" xfId="37974"/>
    <cellStyle name="viet2 27 7" xfId="37975"/>
    <cellStyle name="viet2 27 7 2" xfId="37976"/>
    <cellStyle name="viet2 27 7 2 2" xfId="37977"/>
    <cellStyle name="viet2 27 7 3" xfId="37978"/>
    <cellStyle name="viet2 27 7 4" xfId="37979"/>
    <cellStyle name="viet2 27 8" xfId="37980"/>
    <cellStyle name="viet2 27 8 2" xfId="37981"/>
    <cellStyle name="viet2 27 8 3" xfId="37982"/>
    <cellStyle name="viet2 27 9" xfId="37983"/>
    <cellStyle name="viet2 27 9 2" xfId="37984"/>
    <cellStyle name="viet2 27 9 3" xfId="37985"/>
    <cellStyle name="viet2 28" xfId="37986"/>
    <cellStyle name="viet2 28 10" xfId="37987"/>
    <cellStyle name="viet2 28 10 2" xfId="37988"/>
    <cellStyle name="viet2 28 10 3" xfId="37989"/>
    <cellStyle name="viet2 28 11" xfId="37990"/>
    <cellStyle name="viet2 28 11 2" xfId="37991"/>
    <cellStyle name="viet2 28 11 3" xfId="37992"/>
    <cellStyle name="viet2 28 12" xfId="37993"/>
    <cellStyle name="viet2 28 13" xfId="37994"/>
    <cellStyle name="viet2 28 14" xfId="37995"/>
    <cellStyle name="viet2 28 2" xfId="37996"/>
    <cellStyle name="viet2 28 2 2" xfId="37997"/>
    <cellStyle name="viet2 28 2 2 2" xfId="37998"/>
    <cellStyle name="viet2 28 2 2 3" xfId="37999"/>
    <cellStyle name="viet2 28 2 3" xfId="38000"/>
    <cellStyle name="viet2 28 2 3 2" xfId="38001"/>
    <cellStyle name="viet2 28 2 4" xfId="38002"/>
    <cellStyle name="viet2 28 2 5" xfId="38003"/>
    <cellStyle name="viet2 28 3" xfId="38004"/>
    <cellStyle name="viet2 28 3 2" xfId="38005"/>
    <cellStyle name="viet2 28 3 2 2" xfId="38006"/>
    <cellStyle name="viet2 28 3 2 3" xfId="38007"/>
    <cellStyle name="viet2 28 3 3" xfId="38008"/>
    <cellStyle name="viet2 28 3 3 2" xfId="38009"/>
    <cellStyle name="viet2 28 3 4" xfId="38010"/>
    <cellStyle name="viet2 28 3 5" xfId="38011"/>
    <cellStyle name="viet2 28 4" xfId="38012"/>
    <cellStyle name="viet2 28 4 2" xfId="38013"/>
    <cellStyle name="viet2 28 4 2 2" xfId="38014"/>
    <cellStyle name="viet2 28 4 2 3" xfId="38015"/>
    <cellStyle name="viet2 28 4 3" xfId="38016"/>
    <cellStyle name="viet2 28 4 3 2" xfId="38017"/>
    <cellStyle name="viet2 28 4 4" xfId="38018"/>
    <cellStyle name="viet2 28 4 5" xfId="38019"/>
    <cellStyle name="viet2 28 5" xfId="38020"/>
    <cellStyle name="viet2 28 5 2" xfId="38021"/>
    <cellStyle name="viet2 28 5 2 2" xfId="38022"/>
    <cellStyle name="viet2 28 5 2 3" xfId="38023"/>
    <cellStyle name="viet2 28 5 3" xfId="38024"/>
    <cellStyle name="viet2 28 5 3 2" xfId="38025"/>
    <cellStyle name="viet2 28 5 4" xfId="38026"/>
    <cellStyle name="viet2 28 5 5" xfId="38027"/>
    <cellStyle name="viet2 28 6" xfId="38028"/>
    <cellStyle name="viet2 28 6 2" xfId="38029"/>
    <cellStyle name="viet2 28 6 2 2" xfId="38030"/>
    <cellStyle name="viet2 28 6 3" xfId="38031"/>
    <cellStyle name="viet2 28 6 4" xfId="38032"/>
    <cellStyle name="viet2 28 7" xfId="38033"/>
    <cellStyle name="viet2 28 7 2" xfId="38034"/>
    <cellStyle name="viet2 28 7 2 2" xfId="38035"/>
    <cellStyle name="viet2 28 7 3" xfId="38036"/>
    <cellStyle name="viet2 28 7 4" xfId="38037"/>
    <cellStyle name="viet2 28 8" xfId="38038"/>
    <cellStyle name="viet2 28 8 2" xfId="38039"/>
    <cellStyle name="viet2 28 8 3" xfId="38040"/>
    <cellStyle name="viet2 28 9" xfId="38041"/>
    <cellStyle name="viet2 28 9 2" xfId="38042"/>
    <cellStyle name="viet2 28 9 3" xfId="38043"/>
    <cellStyle name="viet2 29" xfId="38044"/>
    <cellStyle name="viet2 29 10" xfId="38045"/>
    <cellStyle name="viet2 29 10 2" xfId="38046"/>
    <cellStyle name="viet2 29 10 3" xfId="38047"/>
    <cellStyle name="viet2 29 11" xfId="38048"/>
    <cellStyle name="viet2 29 11 2" xfId="38049"/>
    <cellStyle name="viet2 29 11 3" xfId="38050"/>
    <cellStyle name="viet2 29 12" xfId="38051"/>
    <cellStyle name="viet2 29 13" xfId="38052"/>
    <cellStyle name="viet2 29 14" xfId="38053"/>
    <cellStyle name="viet2 29 2" xfId="38054"/>
    <cellStyle name="viet2 29 2 2" xfId="38055"/>
    <cellStyle name="viet2 29 2 2 2" xfId="38056"/>
    <cellStyle name="viet2 29 2 2 3" xfId="38057"/>
    <cellStyle name="viet2 29 2 3" xfId="38058"/>
    <cellStyle name="viet2 29 2 3 2" xfId="38059"/>
    <cellStyle name="viet2 29 2 4" xfId="38060"/>
    <cellStyle name="viet2 29 2 5" xfId="38061"/>
    <cellStyle name="viet2 29 3" xfId="38062"/>
    <cellStyle name="viet2 29 3 2" xfId="38063"/>
    <cellStyle name="viet2 29 3 2 2" xfId="38064"/>
    <cellStyle name="viet2 29 3 2 3" xfId="38065"/>
    <cellStyle name="viet2 29 3 3" xfId="38066"/>
    <cellStyle name="viet2 29 3 3 2" xfId="38067"/>
    <cellStyle name="viet2 29 3 4" xfId="38068"/>
    <cellStyle name="viet2 29 3 5" xfId="38069"/>
    <cellStyle name="viet2 29 4" xfId="38070"/>
    <cellStyle name="viet2 29 4 2" xfId="38071"/>
    <cellStyle name="viet2 29 4 2 2" xfId="38072"/>
    <cellStyle name="viet2 29 4 2 3" xfId="38073"/>
    <cellStyle name="viet2 29 4 3" xfId="38074"/>
    <cellStyle name="viet2 29 4 3 2" xfId="38075"/>
    <cellStyle name="viet2 29 4 4" xfId="38076"/>
    <cellStyle name="viet2 29 4 5" xfId="38077"/>
    <cellStyle name="viet2 29 5" xfId="38078"/>
    <cellStyle name="viet2 29 5 2" xfId="38079"/>
    <cellStyle name="viet2 29 5 2 2" xfId="38080"/>
    <cellStyle name="viet2 29 5 2 3" xfId="38081"/>
    <cellStyle name="viet2 29 5 3" xfId="38082"/>
    <cellStyle name="viet2 29 5 3 2" xfId="38083"/>
    <cellStyle name="viet2 29 5 4" xfId="38084"/>
    <cellStyle name="viet2 29 5 5" xfId="38085"/>
    <cellStyle name="viet2 29 6" xfId="38086"/>
    <cellStyle name="viet2 29 6 2" xfId="38087"/>
    <cellStyle name="viet2 29 6 2 2" xfId="38088"/>
    <cellStyle name="viet2 29 6 3" xfId="38089"/>
    <cellStyle name="viet2 29 6 4" xfId="38090"/>
    <cellStyle name="viet2 29 7" xfId="38091"/>
    <cellStyle name="viet2 29 7 2" xfId="38092"/>
    <cellStyle name="viet2 29 7 2 2" xfId="38093"/>
    <cellStyle name="viet2 29 7 3" xfId="38094"/>
    <cellStyle name="viet2 29 7 4" xfId="38095"/>
    <cellStyle name="viet2 29 8" xfId="38096"/>
    <cellStyle name="viet2 29 8 2" xfId="38097"/>
    <cellStyle name="viet2 29 8 3" xfId="38098"/>
    <cellStyle name="viet2 29 9" xfId="38099"/>
    <cellStyle name="viet2 29 9 2" xfId="38100"/>
    <cellStyle name="viet2 29 9 3" xfId="38101"/>
    <cellStyle name="viet2 3" xfId="38102"/>
    <cellStyle name="viet2 3 10" xfId="38103"/>
    <cellStyle name="viet2 3 10 2" xfId="38104"/>
    <cellStyle name="viet2 3 10 3" xfId="38105"/>
    <cellStyle name="viet2 3 11" xfId="38106"/>
    <cellStyle name="viet2 3 11 2" xfId="38107"/>
    <cellStyle name="viet2 3 11 3" xfId="38108"/>
    <cellStyle name="viet2 3 12" xfId="38109"/>
    <cellStyle name="viet2 3 13" xfId="38110"/>
    <cellStyle name="viet2 3 14" xfId="38111"/>
    <cellStyle name="viet2 3 2" xfId="38112"/>
    <cellStyle name="viet2 3 2 2" xfId="38113"/>
    <cellStyle name="viet2 3 2 2 2" xfId="38114"/>
    <cellStyle name="viet2 3 2 2 3" xfId="38115"/>
    <cellStyle name="viet2 3 2 3" xfId="38116"/>
    <cellStyle name="viet2 3 2 3 2" xfId="38117"/>
    <cellStyle name="viet2 3 2 4" xfId="38118"/>
    <cellStyle name="viet2 3 2 5" xfId="38119"/>
    <cellStyle name="viet2 3 3" xfId="38120"/>
    <cellStyle name="viet2 3 3 2" xfId="38121"/>
    <cellStyle name="viet2 3 3 2 2" xfId="38122"/>
    <cellStyle name="viet2 3 3 2 3" xfId="38123"/>
    <cellStyle name="viet2 3 3 3" xfId="38124"/>
    <cellStyle name="viet2 3 3 3 2" xfId="38125"/>
    <cellStyle name="viet2 3 3 4" xfId="38126"/>
    <cellStyle name="viet2 3 3 5" xfId="38127"/>
    <cellStyle name="viet2 3 4" xfId="38128"/>
    <cellStyle name="viet2 3 4 2" xfId="38129"/>
    <cellStyle name="viet2 3 4 2 2" xfId="38130"/>
    <cellStyle name="viet2 3 4 2 3" xfId="38131"/>
    <cellStyle name="viet2 3 4 3" xfId="38132"/>
    <cellStyle name="viet2 3 4 3 2" xfId="38133"/>
    <cellStyle name="viet2 3 4 4" xfId="38134"/>
    <cellStyle name="viet2 3 4 5" xfId="38135"/>
    <cellStyle name="viet2 3 5" xfId="38136"/>
    <cellStyle name="viet2 3 5 2" xfId="38137"/>
    <cellStyle name="viet2 3 5 2 2" xfId="38138"/>
    <cellStyle name="viet2 3 5 2 3" xfId="38139"/>
    <cellStyle name="viet2 3 5 3" xfId="38140"/>
    <cellStyle name="viet2 3 5 3 2" xfId="38141"/>
    <cellStyle name="viet2 3 5 4" xfId="38142"/>
    <cellStyle name="viet2 3 5 5" xfId="38143"/>
    <cellStyle name="viet2 3 6" xfId="38144"/>
    <cellStyle name="viet2 3 6 2" xfId="38145"/>
    <cellStyle name="viet2 3 6 2 2" xfId="38146"/>
    <cellStyle name="viet2 3 6 3" xfId="38147"/>
    <cellStyle name="viet2 3 6 4" xfId="38148"/>
    <cellStyle name="viet2 3 7" xfId="38149"/>
    <cellStyle name="viet2 3 7 2" xfId="38150"/>
    <cellStyle name="viet2 3 7 2 2" xfId="38151"/>
    <cellStyle name="viet2 3 7 3" xfId="38152"/>
    <cellStyle name="viet2 3 7 4" xfId="38153"/>
    <cellStyle name="viet2 3 8" xfId="38154"/>
    <cellStyle name="viet2 3 8 2" xfId="38155"/>
    <cellStyle name="viet2 3 8 3" xfId="38156"/>
    <cellStyle name="viet2 3 9" xfId="38157"/>
    <cellStyle name="viet2 3 9 2" xfId="38158"/>
    <cellStyle name="viet2 3 9 3" xfId="38159"/>
    <cellStyle name="viet2 30" xfId="38160"/>
    <cellStyle name="viet2 30 10" xfId="38161"/>
    <cellStyle name="viet2 30 10 2" xfId="38162"/>
    <cellStyle name="viet2 30 10 3" xfId="38163"/>
    <cellStyle name="viet2 30 11" xfId="38164"/>
    <cellStyle name="viet2 30 11 2" xfId="38165"/>
    <cellStyle name="viet2 30 11 3" xfId="38166"/>
    <cellStyle name="viet2 30 12" xfId="38167"/>
    <cellStyle name="viet2 30 13" xfId="38168"/>
    <cellStyle name="viet2 30 14" xfId="38169"/>
    <cellStyle name="viet2 30 2" xfId="38170"/>
    <cellStyle name="viet2 30 2 2" xfId="38171"/>
    <cellStyle name="viet2 30 2 2 2" xfId="38172"/>
    <cellStyle name="viet2 30 2 2 3" xfId="38173"/>
    <cellStyle name="viet2 30 2 3" xfId="38174"/>
    <cellStyle name="viet2 30 2 3 2" xfId="38175"/>
    <cellStyle name="viet2 30 2 4" xfId="38176"/>
    <cellStyle name="viet2 30 2 5" xfId="38177"/>
    <cellStyle name="viet2 30 3" xfId="38178"/>
    <cellStyle name="viet2 30 3 2" xfId="38179"/>
    <cellStyle name="viet2 30 3 2 2" xfId="38180"/>
    <cellStyle name="viet2 30 3 2 3" xfId="38181"/>
    <cellStyle name="viet2 30 3 3" xfId="38182"/>
    <cellStyle name="viet2 30 3 3 2" xfId="38183"/>
    <cellStyle name="viet2 30 3 4" xfId="38184"/>
    <cellStyle name="viet2 30 3 5" xfId="38185"/>
    <cellStyle name="viet2 30 4" xfId="38186"/>
    <cellStyle name="viet2 30 4 2" xfId="38187"/>
    <cellStyle name="viet2 30 4 2 2" xfId="38188"/>
    <cellStyle name="viet2 30 4 2 3" xfId="38189"/>
    <cellStyle name="viet2 30 4 3" xfId="38190"/>
    <cellStyle name="viet2 30 4 3 2" xfId="38191"/>
    <cellStyle name="viet2 30 4 4" xfId="38192"/>
    <cellStyle name="viet2 30 4 5" xfId="38193"/>
    <cellStyle name="viet2 30 5" xfId="38194"/>
    <cellStyle name="viet2 30 5 2" xfId="38195"/>
    <cellStyle name="viet2 30 5 2 2" xfId="38196"/>
    <cellStyle name="viet2 30 5 2 3" xfId="38197"/>
    <cellStyle name="viet2 30 5 3" xfId="38198"/>
    <cellStyle name="viet2 30 5 3 2" xfId="38199"/>
    <cellStyle name="viet2 30 5 4" xfId="38200"/>
    <cellStyle name="viet2 30 5 5" xfId="38201"/>
    <cellStyle name="viet2 30 6" xfId="38202"/>
    <cellStyle name="viet2 30 6 2" xfId="38203"/>
    <cellStyle name="viet2 30 6 2 2" xfId="38204"/>
    <cellStyle name="viet2 30 6 3" xfId="38205"/>
    <cellStyle name="viet2 30 6 4" xfId="38206"/>
    <cellStyle name="viet2 30 7" xfId="38207"/>
    <cellStyle name="viet2 30 7 2" xfId="38208"/>
    <cellStyle name="viet2 30 7 2 2" xfId="38209"/>
    <cellStyle name="viet2 30 7 3" xfId="38210"/>
    <cellStyle name="viet2 30 7 4" xfId="38211"/>
    <cellStyle name="viet2 30 8" xfId="38212"/>
    <cellStyle name="viet2 30 8 2" xfId="38213"/>
    <cellStyle name="viet2 30 8 3" xfId="38214"/>
    <cellStyle name="viet2 30 9" xfId="38215"/>
    <cellStyle name="viet2 30 9 2" xfId="38216"/>
    <cellStyle name="viet2 30 9 3" xfId="38217"/>
    <cellStyle name="viet2 31" xfId="38218"/>
    <cellStyle name="viet2 31 10" xfId="38219"/>
    <cellStyle name="viet2 31 10 2" xfId="38220"/>
    <cellStyle name="viet2 31 10 3" xfId="38221"/>
    <cellStyle name="viet2 31 11" xfId="38222"/>
    <cellStyle name="viet2 31 11 2" xfId="38223"/>
    <cellStyle name="viet2 31 11 3" xfId="38224"/>
    <cellStyle name="viet2 31 12" xfId="38225"/>
    <cellStyle name="viet2 31 13" xfId="38226"/>
    <cellStyle name="viet2 31 14" xfId="38227"/>
    <cellStyle name="viet2 31 2" xfId="38228"/>
    <cellStyle name="viet2 31 2 2" xfId="38229"/>
    <cellStyle name="viet2 31 2 2 2" xfId="38230"/>
    <cellStyle name="viet2 31 2 2 3" xfId="38231"/>
    <cellStyle name="viet2 31 2 3" xfId="38232"/>
    <cellStyle name="viet2 31 2 3 2" xfId="38233"/>
    <cellStyle name="viet2 31 2 4" xfId="38234"/>
    <cellStyle name="viet2 31 2 5" xfId="38235"/>
    <cellStyle name="viet2 31 3" xfId="38236"/>
    <cellStyle name="viet2 31 3 2" xfId="38237"/>
    <cellStyle name="viet2 31 3 2 2" xfId="38238"/>
    <cellStyle name="viet2 31 3 2 3" xfId="38239"/>
    <cellStyle name="viet2 31 3 3" xfId="38240"/>
    <cellStyle name="viet2 31 3 3 2" xfId="38241"/>
    <cellStyle name="viet2 31 3 4" xfId="38242"/>
    <cellStyle name="viet2 31 3 5" xfId="38243"/>
    <cellStyle name="viet2 31 4" xfId="38244"/>
    <cellStyle name="viet2 31 4 2" xfId="38245"/>
    <cellStyle name="viet2 31 4 2 2" xfId="38246"/>
    <cellStyle name="viet2 31 4 2 3" xfId="38247"/>
    <cellStyle name="viet2 31 4 3" xfId="38248"/>
    <cellStyle name="viet2 31 4 3 2" xfId="38249"/>
    <cellStyle name="viet2 31 4 4" xfId="38250"/>
    <cellStyle name="viet2 31 4 5" xfId="38251"/>
    <cellStyle name="viet2 31 5" xfId="38252"/>
    <cellStyle name="viet2 31 5 2" xfId="38253"/>
    <cellStyle name="viet2 31 5 2 2" xfId="38254"/>
    <cellStyle name="viet2 31 5 2 3" xfId="38255"/>
    <cellStyle name="viet2 31 5 3" xfId="38256"/>
    <cellStyle name="viet2 31 5 3 2" xfId="38257"/>
    <cellStyle name="viet2 31 5 4" xfId="38258"/>
    <cellStyle name="viet2 31 5 5" xfId="38259"/>
    <cellStyle name="viet2 31 6" xfId="38260"/>
    <cellStyle name="viet2 31 6 2" xfId="38261"/>
    <cellStyle name="viet2 31 6 2 2" xfId="38262"/>
    <cellStyle name="viet2 31 6 3" xfId="38263"/>
    <cellStyle name="viet2 31 6 4" xfId="38264"/>
    <cellStyle name="viet2 31 7" xfId="38265"/>
    <cellStyle name="viet2 31 7 2" xfId="38266"/>
    <cellStyle name="viet2 31 7 2 2" xfId="38267"/>
    <cellStyle name="viet2 31 7 3" xfId="38268"/>
    <cellStyle name="viet2 31 7 4" xfId="38269"/>
    <cellStyle name="viet2 31 8" xfId="38270"/>
    <cellStyle name="viet2 31 8 2" xfId="38271"/>
    <cellStyle name="viet2 31 8 3" xfId="38272"/>
    <cellStyle name="viet2 31 9" xfId="38273"/>
    <cellStyle name="viet2 31 9 2" xfId="38274"/>
    <cellStyle name="viet2 31 9 3" xfId="38275"/>
    <cellStyle name="viet2 32" xfId="38276"/>
    <cellStyle name="viet2 32 10" xfId="38277"/>
    <cellStyle name="viet2 32 10 2" xfId="38278"/>
    <cellStyle name="viet2 32 10 3" xfId="38279"/>
    <cellStyle name="viet2 32 11" xfId="38280"/>
    <cellStyle name="viet2 32 11 2" xfId="38281"/>
    <cellStyle name="viet2 32 11 3" xfId="38282"/>
    <cellStyle name="viet2 32 12" xfId="38283"/>
    <cellStyle name="viet2 32 13" xfId="38284"/>
    <cellStyle name="viet2 32 14" xfId="38285"/>
    <cellStyle name="viet2 32 2" xfId="38286"/>
    <cellStyle name="viet2 32 2 2" xfId="38287"/>
    <cellStyle name="viet2 32 2 2 2" xfId="38288"/>
    <cellStyle name="viet2 32 2 2 3" xfId="38289"/>
    <cellStyle name="viet2 32 2 3" xfId="38290"/>
    <cellStyle name="viet2 32 2 3 2" xfId="38291"/>
    <cellStyle name="viet2 32 2 4" xfId="38292"/>
    <cellStyle name="viet2 32 2 5" xfId="38293"/>
    <cellStyle name="viet2 32 3" xfId="38294"/>
    <cellStyle name="viet2 32 3 2" xfId="38295"/>
    <cellStyle name="viet2 32 3 2 2" xfId="38296"/>
    <cellStyle name="viet2 32 3 2 3" xfId="38297"/>
    <cellStyle name="viet2 32 3 3" xfId="38298"/>
    <cellStyle name="viet2 32 3 3 2" xfId="38299"/>
    <cellStyle name="viet2 32 3 4" xfId="38300"/>
    <cellStyle name="viet2 32 3 5" xfId="38301"/>
    <cellStyle name="viet2 32 4" xfId="38302"/>
    <cellStyle name="viet2 32 4 2" xfId="38303"/>
    <cellStyle name="viet2 32 4 2 2" xfId="38304"/>
    <cellStyle name="viet2 32 4 2 3" xfId="38305"/>
    <cellStyle name="viet2 32 4 3" xfId="38306"/>
    <cellStyle name="viet2 32 4 3 2" xfId="38307"/>
    <cellStyle name="viet2 32 4 4" xfId="38308"/>
    <cellStyle name="viet2 32 4 5" xfId="38309"/>
    <cellStyle name="viet2 32 5" xfId="38310"/>
    <cellStyle name="viet2 32 5 2" xfId="38311"/>
    <cellStyle name="viet2 32 5 2 2" xfId="38312"/>
    <cellStyle name="viet2 32 5 2 3" xfId="38313"/>
    <cellStyle name="viet2 32 5 3" xfId="38314"/>
    <cellStyle name="viet2 32 5 3 2" xfId="38315"/>
    <cellStyle name="viet2 32 5 4" xfId="38316"/>
    <cellStyle name="viet2 32 5 5" xfId="38317"/>
    <cellStyle name="viet2 32 6" xfId="38318"/>
    <cellStyle name="viet2 32 6 2" xfId="38319"/>
    <cellStyle name="viet2 32 6 2 2" xfId="38320"/>
    <cellStyle name="viet2 32 6 3" xfId="38321"/>
    <cellStyle name="viet2 32 6 4" xfId="38322"/>
    <cellStyle name="viet2 32 7" xfId="38323"/>
    <cellStyle name="viet2 32 7 2" xfId="38324"/>
    <cellStyle name="viet2 32 7 2 2" xfId="38325"/>
    <cellStyle name="viet2 32 7 3" xfId="38326"/>
    <cellStyle name="viet2 32 7 4" xfId="38327"/>
    <cellStyle name="viet2 32 8" xfId="38328"/>
    <cellStyle name="viet2 32 8 2" xfId="38329"/>
    <cellStyle name="viet2 32 8 3" xfId="38330"/>
    <cellStyle name="viet2 32 9" xfId="38331"/>
    <cellStyle name="viet2 32 9 2" xfId="38332"/>
    <cellStyle name="viet2 32 9 3" xfId="38333"/>
    <cellStyle name="viet2 33" xfId="38334"/>
    <cellStyle name="viet2 33 10" xfId="38335"/>
    <cellStyle name="viet2 33 11" xfId="38336"/>
    <cellStyle name="viet2 33 12" xfId="38337"/>
    <cellStyle name="viet2 33 2" xfId="38338"/>
    <cellStyle name="viet2 33 2 2" xfId="38339"/>
    <cellStyle name="viet2 33 2 2 2" xfId="38340"/>
    <cellStyle name="viet2 33 2 2 3" xfId="38341"/>
    <cellStyle name="viet2 33 2 3" xfId="38342"/>
    <cellStyle name="viet2 33 2 3 2" xfId="38343"/>
    <cellStyle name="viet2 33 2 4" xfId="38344"/>
    <cellStyle name="viet2 33 2 5" xfId="38345"/>
    <cellStyle name="viet2 33 3" xfId="38346"/>
    <cellStyle name="viet2 33 3 2" xfId="38347"/>
    <cellStyle name="viet2 33 3 2 2" xfId="38348"/>
    <cellStyle name="viet2 33 3 2 3" xfId="38349"/>
    <cellStyle name="viet2 33 3 3" xfId="38350"/>
    <cellStyle name="viet2 33 3 3 2" xfId="38351"/>
    <cellStyle name="viet2 33 3 4" xfId="38352"/>
    <cellStyle name="viet2 33 3 5" xfId="38353"/>
    <cellStyle name="viet2 33 4" xfId="38354"/>
    <cellStyle name="viet2 33 4 2" xfId="38355"/>
    <cellStyle name="viet2 33 4 2 2" xfId="38356"/>
    <cellStyle name="viet2 33 4 2 3" xfId="38357"/>
    <cellStyle name="viet2 33 4 3" xfId="38358"/>
    <cellStyle name="viet2 33 4 3 2" xfId="38359"/>
    <cellStyle name="viet2 33 4 4" xfId="38360"/>
    <cellStyle name="viet2 33 4 5" xfId="38361"/>
    <cellStyle name="viet2 33 5" xfId="38362"/>
    <cellStyle name="viet2 33 5 2" xfId="38363"/>
    <cellStyle name="viet2 33 5 2 2" xfId="38364"/>
    <cellStyle name="viet2 33 5 3" xfId="38365"/>
    <cellStyle name="viet2 33 5 4" xfId="38366"/>
    <cellStyle name="viet2 33 6" xfId="38367"/>
    <cellStyle name="viet2 33 6 2" xfId="38368"/>
    <cellStyle name="viet2 33 6 3" xfId="38369"/>
    <cellStyle name="viet2 33 7" xfId="38370"/>
    <cellStyle name="viet2 33 7 2" xfId="38371"/>
    <cellStyle name="viet2 33 7 3" xfId="38372"/>
    <cellStyle name="viet2 33 8" xfId="38373"/>
    <cellStyle name="viet2 33 8 2" xfId="38374"/>
    <cellStyle name="viet2 33 8 3" xfId="38375"/>
    <cellStyle name="viet2 33 9" xfId="38376"/>
    <cellStyle name="viet2 33 9 2" xfId="38377"/>
    <cellStyle name="viet2 33 9 3" xfId="38378"/>
    <cellStyle name="viet2 34" xfId="38379"/>
    <cellStyle name="viet2 34 2" xfId="38380"/>
    <cellStyle name="viet2 34 2 2" xfId="38381"/>
    <cellStyle name="viet2 34 2 3" xfId="38382"/>
    <cellStyle name="viet2 34 3" xfId="38383"/>
    <cellStyle name="viet2 34 3 2" xfId="38384"/>
    <cellStyle name="viet2 34 4" xfId="38385"/>
    <cellStyle name="viet2 34 5" xfId="38386"/>
    <cellStyle name="viet2 35" xfId="38387"/>
    <cellStyle name="viet2 35 2" xfId="38388"/>
    <cellStyle name="viet2 35 2 2" xfId="38389"/>
    <cellStyle name="viet2 35 2 3" xfId="38390"/>
    <cellStyle name="viet2 35 3" xfId="38391"/>
    <cellStyle name="viet2 35 3 2" xfId="38392"/>
    <cellStyle name="viet2 35 4" xfId="38393"/>
    <cellStyle name="viet2 35 5" xfId="38394"/>
    <cellStyle name="viet2 36" xfId="38395"/>
    <cellStyle name="viet2 36 2" xfId="38396"/>
    <cellStyle name="viet2 36 2 2" xfId="38397"/>
    <cellStyle name="viet2 36 2 3" xfId="38398"/>
    <cellStyle name="viet2 36 3" xfId="38399"/>
    <cellStyle name="viet2 36 3 2" xfId="38400"/>
    <cellStyle name="viet2 36 4" xfId="38401"/>
    <cellStyle name="viet2 36 5" xfId="38402"/>
    <cellStyle name="viet2 37" xfId="38403"/>
    <cellStyle name="viet2 37 2" xfId="38404"/>
    <cellStyle name="viet2 37 2 2" xfId="38405"/>
    <cellStyle name="viet2 37 2 3" xfId="38406"/>
    <cellStyle name="viet2 37 3" xfId="38407"/>
    <cellStyle name="viet2 37 3 2" xfId="38408"/>
    <cellStyle name="viet2 37 4" xfId="38409"/>
    <cellStyle name="viet2 37 5" xfId="38410"/>
    <cellStyle name="viet2 38" xfId="38411"/>
    <cellStyle name="viet2 38 2" xfId="38412"/>
    <cellStyle name="viet2 38 2 2" xfId="38413"/>
    <cellStyle name="viet2 38 3" xfId="38414"/>
    <cellStyle name="viet2 38 4" xfId="38415"/>
    <cellStyle name="viet2 39" xfId="38416"/>
    <cellStyle name="viet2 39 2" xfId="38417"/>
    <cellStyle name="viet2 39 2 2" xfId="38418"/>
    <cellStyle name="viet2 39 3" xfId="38419"/>
    <cellStyle name="viet2 39 4" xfId="38420"/>
    <cellStyle name="viet2 4" xfId="38421"/>
    <cellStyle name="viet2 4 10" xfId="38422"/>
    <cellStyle name="viet2 4 10 2" xfId="38423"/>
    <cellStyle name="viet2 4 10 3" xfId="38424"/>
    <cellStyle name="viet2 4 11" xfId="38425"/>
    <cellStyle name="viet2 4 11 2" xfId="38426"/>
    <cellStyle name="viet2 4 11 3" xfId="38427"/>
    <cellStyle name="viet2 4 12" xfId="38428"/>
    <cellStyle name="viet2 4 13" xfId="38429"/>
    <cellStyle name="viet2 4 14" xfId="38430"/>
    <cellStyle name="viet2 4 2" xfId="38431"/>
    <cellStyle name="viet2 4 2 2" xfId="38432"/>
    <cellStyle name="viet2 4 2 2 2" xfId="38433"/>
    <cellStyle name="viet2 4 2 2 3" xfId="38434"/>
    <cellStyle name="viet2 4 2 3" xfId="38435"/>
    <cellStyle name="viet2 4 2 3 2" xfId="38436"/>
    <cellStyle name="viet2 4 2 4" xfId="38437"/>
    <cellStyle name="viet2 4 2 5" xfId="38438"/>
    <cellStyle name="viet2 4 3" xfId="38439"/>
    <cellStyle name="viet2 4 3 2" xfId="38440"/>
    <cellStyle name="viet2 4 3 2 2" xfId="38441"/>
    <cellStyle name="viet2 4 3 2 3" xfId="38442"/>
    <cellStyle name="viet2 4 3 3" xfId="38443"/>
    <cellStyle name="viet2 4 3 3 2" xfId="38444"/>
    <cellStyle name="viet2 4 3 4" xfId="38445"/>
    <cellStyle name="viet2 4 3 5" xfId="38446"/>
    <cellStyle name="viet2 4 4" xfId="38447"/>
    <cellStyle name="viet2 4 4 2" xfId="38448"/>
    <cellStyle name="viet2 4 4 2 2" xfId="38449"/>
    <cellStyle name="viet2 4 4 2 3" xfId="38450"/>
    <cellStyle name="viet2 4 4 3" xfId="38451"/>
    <cellStyle name="viet2 4 4 3 2" xfId="38452"/>
    <cellStyle name="viet2 4 4 4" xfId="38453"/>
    <cellStyle name="viet2 4 4 5" xfId="38454"/>
    <cellStyle name="viet2 4 5" xfId="38455"/>
    <cellStyle name="viet2 4 5 2" xfId="38456"/>
    <cellStyle name="viet2 4 5 2 2" xfId="38457"/>
    <cellStyle name="viet2 4 5 2 3" xfId="38458"/>
    <cellStyle name="viet2 4 5 3" xfId="38459"/>
    <cellStyle name="viet2 4 5 3 2" xfId="38460"/>
    <cellStyle name="viet2 4 5 4" xfId="38461"/>
    <cellStyle name="viet2 4 5 5" xfId="38462"/>
    <cellStyle name="viet2 4 6" xfId="38463"/>
    <cellStyle name="viet2 4 6 2" xfId="38464"/>
    <cellStyle name="viet2 4 6 2 2" xfId="38465"/>
    <cellStyle name="viet2 4 6 3" xfId="38466"/>
    <cellStyle name="viet2 4 6 4" xfId="38467"/>
    <cellStyle name="viet2 4 7" xfId="38468"/>
    <cellStyle name="viet2 4 7 2" xfId="38469"/>
    <cellStyle name="viet2 4 7 2 2" xfId="38470"/>
    <cellStyle name="viet2 4 7 3" xfId="38471"/>
    <cellStyle name="viet2 4 7 4" xfId="38472"/>
    <cellStyle name="viet2 4 8" xfId="38473"/>
    <cellStyle name="viet2 4 8 2" xfId="38474"/>
    <cellStyle name="viet2 4 8 3" xfId="38475"/>
    <cellStyle name="viet2 4 9" xfId="38476"/>
    <cellStyle name="viet2 4 9 2" xfId="38477"/>
    <cellStyle name="viet2 4 9 3" xfId="38478"/>
    <cellStyle name="viet2 40" xfId="38479"/>
    <cellStyle name="viet2 41" xfId="38480"/>
    <cellStyle name="viet2 42" xfId="39140"/>
    <cellStyle name="viet2 5" xfId="38481"/>
    <cellStyle name="viet2 5 10" xfId="38482"/>
    <cellStyle name="viet2 5 10 2" xfId="38483"/>
    <cellStyle name="viet2 5 10 3" xfId="38484"/>
    <cellStyle name="viet2 5 11" xfId="38485"/>
    <cellStyle name="viet2 5 11 2" xfId="38486"/>
    <cellStyle name="viet2 5 11 3" xfId="38487"/>
    <cellStyle name="viet2 5 12" xfId="38488"/>
    <cellStyle name="viet2 5 13" xfId="38489"/>
    <cellStyle name="viet2 5 14" xfId="38490"/>
    <cellStyle name="viet2 5 2" xfId="38491"/>
    <cellStyle name="viet2 5 2 2" xfId="38492"/>
    <cellStyle name="viet2 5 2 2 2" xfId="38493"/>
    <cellStyle name="viet2 5 2 2 3" xfId="38494"/>
    <cellStyle name="viet2 5 2 3" xfId="38495"/>
    <cellStyle name="viet2 5 2 3 2" xfId="38496"/>
    <cellStyle name="viet2 5 2 4" xfId="38497"/>
    <cellStyle name="viet2 5 2 5" xfId="38498"/>
    <cellStyle name="viet2 5 3" xfId="38499"/>
    <cellStyle name="viet2 5 3 2" xfId="38500"/>
    <cellStyle name="viet2 5 3 2 2" xfId="38501"/>
    <cellStyle name="viet2 5 3 2 3" xfId="38502"/>
    <cellStyle name="viet2 5 3 3" xfId="38503"/>
    <cellStyle name="viet2 5 3 3 2" xfId="38504"/>
    <cellStyle name="viet2 5 3 4" xfId="38505"/>
    <cellStyle name="viet2 5 3 5" xfId="38506"/>
    <cellStyle name="viet2 5 4" xfId="38507"/>
    <cellStyle name="viet2 5 4 2" xfId="38508"/>
    <cellStyle name="viet2 5 4 2 2" xfId="38509"/>
    <cellStyle name="viet2 5 4 2 3" xfId="38510"/>
    <cellStyle name="viet2 5 4 3" xfId="38511"/>
    <cellStyle name="viet2 5 4 3 2" xfId="38512"/>
    <cellStyle name="viet2 5 4 4" xfId="38513"/>
    <cellStyle name="viet2 5 4 5" xfId="38514"/>
    <cellStyle name="viet2 5 5" xfId="38515"/>
    <cellStyle name="viet2 5 5 2" xfId="38516"/>
    <cellStyle name="viet2 5 5 2 2" xfId="38517"/>
    <cellStyle name="viet2 5 5 2 3" xfId="38518"/>
    <cellStyle name="viet2 5 5 3" xfId="38519"/>
    <cellStyle name="viet2 5 5 3 2" xfId="38520"/>
    <cellStyle name="viet2 5 5 4" xfId="38521"/>
    <cellStyle name="viet2 5 5 5" xfId="38522"/>
    <cellStyle name="viet2 5 6" xfId="38523"/>
    <cellStyle name="viet2 5 6 2" xfId="38524"/>
    <cellStyle name="viet2 5 6 2 2" xfId="38525"/>
    <cellStyle name="viet2 5 6 3" xfId="38526"/>
    <cellStyle name="viet2 5 6 4" xfId="38527"/>
    <cellStyle name="viet2 5 7" xfId="38528"/>
    <cellStyle name="viet2 5 7 2" xfId="38529"/>
    <cellStyle name="viet2 5 7 2 2" xfId="38530"/>
    <cellStyle name="viet2 5 7 3" xfId="38531"/>
    <cellStyle name="viet2 5 7 4" xfId="38532"/>
    <cellStyle name="viet2 5 8" xfId="38533"/>
    <cellStyle name="viet2 5 8 2" xfId="38534"/>
    <cellStyle name="viet2 5 8 3" xfId="38535"/>
    <cellStyle name="viet2 5 9" xfId="38536"/>
    <cellStyle name="viet2 5 9 2" xfId="38537"/>
    <cellStyle name="viet2 5 9 3" xfId="38538"/>
    <cellStyle name="viet2 6" xfId="38539"/>
    <cellStyle name="viet2 6 10" xfId="38540"/>
    <cellStyle name="viet2 6 10 2" xfId="38541"/>
    <cellStyle name="viet2 6 10 3" xfId="38542"/>
    <cellStyle name="viet2 6 11" xfId="38543"/>
    <cellStyle name="viet2 6 11 2" xfId="38544"/>
    <cellStyle name="viet2 6 11 3" xfId="38545"/>
    <cellStyle name="viet2 6 12" xfId="38546"/>
    <cellStyle name="viet2 6 13" xfId="38547"/>
    <cellStyle name="viet2 6 14" xfId="38548"/>
    <cellStyle name="viet2 6 2" xfId="38549"/>
    <cellStyle name="viet2 6 2 2" xfId="38550"/>
    <cellStyle name="viet2 6 2 2 2" xfId="38551"/>
    <cellStyle name="viet2 6 2 2 3" xfId="38552"/>
    <cellStyle name="viet2 6 2 3" xfId="38553"/>
    <cellStyle name="viet2 6 2 3 2" xfId="38554"/>
    <cellStyle name="viet2 6 2 4" xfId="38555"/>
    <cellStyle name="viet2 6 2 5" xfId="38556"/>
    <cellStyle name="viet2 6 3" xfId="38557"/>
    <cellStyle name="viet2 6 3 2" xfId="38558"/>
    <cellStyle name="viet2 6 3 2 2" xfId="38559"/>
    <cellStyle name="viet2 6 3 2 3" xfId="38560"/>
    <cellStyle name="viet2 6 3 3" xfId="38561"/>
    <cellStyle name="viet2 6 3 3 2" xfId="38562"/>
    <cellStyle name="viet2 6 3 4" xfId="38563"/>
    <cellStyle name="viet2 6 3 5" xfId="38564"/>
    <cellStyle name="viet2 6 4" xfId="38565"/>
    <cellStyle name="viet2 6 4 2" xfId="38566"/>
    <cellStyle name="viet2 6 4 2 2" xfId="38567"/>
    <cellStyle name="viet2 6 4 2 3" xfId="38568"/>
    <cellStyle name="viet2 6 4 3" xfId="38569"/>
    <cellStyle name="viet2 6 4 3 2" xfId="38570"/>
    <cellStyle name="viet2 6 4 4" xfId="38571"/>
    <cellStyle name="viet2 6 4 5" xfId="38572"/>
    <cellStyle name="viet2 6 5" xfId="38573"/>
    <cellStyle name="viet2 6 5 2" xfId="38574"/>
    <cellStyle name="viet2 6 5 2 2" xfId="38575"/>
    <cellStyle name="viet2 6 5 2 3" xfId="38576"/>
    <cellStyle name="viet2 6 5 3" xfId="38577"/>
    <cellStyle name="viet2 6 5 3 2" xfId="38578"/>
    <cellStyle name="viet2 6 5 4" xfId="38579"/>
    <cellStyle name="viet2 6 5 5" xfId="38580"/>
    <cellStyle name="viet2 6 6" xfId="38581"/>
    <cellStyle name="viet2 6 6 2" xfId="38582"/>
    <cellStyle name="viet2 6 6 2 2" xfId="38583"/>
    <cellStyle name="viet2 6 6 3" xfId="38584"/>
    <cellStyle name="viet2 6 6 4" xfId="38585"/>
    <cellStyle name="viet2 6 7" xfId="38586"/>
    <cellStyle name="viet2 6 7 2" xfId="38587"/>
    <cellStyle name="viet2 6 7 2 2" xfId="38588"/>
    <cellStyle name="viet2 6 7 3" xfId="38589"/>
    <cellStyle name="viet2 6 7 4" xfId="38590"/>
    <cellStyle name="viet2 6 8" xfId="38591"/>
    <cellStyle name="viet2 6 8 2" xfId="38592"/>
    <cellStyle name="viet2 6 8 3" xfId="38593"/>
    <cellStyle name="viet2 6 9" xfId="38594"/>
    <cellStyle name="viet2 6 9 2" xfId="38595"/>
    <cellStyle name="viet2 6 9 3" xfId="38596"/>
    <cellStyle name="viet2 7" xfId="38597"/>
    <cellStyle name="viet2 7 10" xfId="38598"/>
    <cellStyle name="viet2 7 10 2" xfId="38599"/>
    <cellStyle name="viet2 7 10 3" xfId="38600"/>
    <cellStyle name="viet2 7 11" xfId="38601"/>
    <cellStyle name="viet2 7 11 2" xfId="38602"/>
    <cellStyle name="viet2 7 11 3" xfId="38603"/>
    <cellStyle name="viet2 7 12" xfId="38604"/>
    <cellStyle name="viet2 7 13" xfId="38605"/>
    <cellStyle name="viet2 7 14" xfId="38606"/>
    <cellStyle name="viet2 7 2" xfId="38607"/>
    <cellStyle name="viet2 7 2 2" xfId="38608"/>
    <cellStyle name="viet2 7 2 2 2" xfId="38609"/>
    <cellStyle name="viet2 7 2 2 3" xfId="38610"/>
    <cellStyle name="viet2 7 2 3" xfId="38611"/>
    <cellStyle name="viet2 7 2 3 2" xfId="38612"/>
    <cellStyle name="viet2 7 2 4" xfId="38613"/>
    <cellStyle name="viet2 7 2 5" xfId="38614"/>
    <cellStyle name="viet2 7 3" xfId="38615"/>
    <cellStyle name="viet2 7 3 2" xfId="38616"/>
    <cellStyle name="viet2 7 3 2 2" xfId="38617"/>
    <cellStyle name="viet2 7 3 2 3" xfId="38618"/>
    <cellStyle name="viet2 7 3 3" xfId="38619"/>
    <cellStyle name="viet2 7 3 3 2" xfId="38620"/>
    <cellStyle name="viet2 7 3 4" xfId="38621"/>
    <cellStyle name="viet2 7 3 5" xfId="38622"/>
    <cellStyle name="viet2 7 4" xfId="38623"/>
    <cellStyle name="viet2 7 4 2" xfId="38624"/>
    <cellStyle name="viet2 7 4 2 2" xfId="38625"/>
    <cellStyle name="viet2 7 4 2 3" xfId="38626"/>
    <cellStyle name="viet2 7 4 3" xfId="38627"/>
    <cellStyle name="viet2 7 4 3 2" xfId="38628"/>
    <cellStyle name="viet2 7 4 4" xfId="38629"/>
    <cellStyle name="viet2 7 4 5" xfId="38630"/>
    <cellStyle name="viet2 7 5" xfId="38631"/>
    <cellStyle name="viet2 7 5 2" xfId="38632"/>
    <cellStyle name="viet2 7 5 2 2" xfId="38633"/>
    <cellStyle name="viet2 7 5 2 3" xfId="38634"/>
    <cellStyle name="viet2 7 5 3" xfId="38635"/>
    <cellStyle name="viet2 7 5 3 2" xfId="38636"/>
    <cellStyle name="viet2 7 5 4" xfId="38637"/>
    <cellStyle name="viet2 7 5 5" xfId="38638"/>
    <cellStyle name="viet2 7 6" xfId="38639"/>
    <cellStyle name="viet2 7 6 2" xfId="38640"/>
    <cellStyle name="viet2 7 6 2 2" xfId="38641"/>
    <cellStyle name="viet2 7 6 3" xfId="38642"/>
    <cellStyle name="viet2 7 6 4" xfId="38643"/>
    <cellStyle name="viet2 7 7" xfId="38644"/>
    <cellStyle name="viet2 7 7 2" xfId="38645"/>
    <cellStyle name="viet2 7 7 2 2" xfId="38646"/>
    <cellStyle name="viet2 7 7 3" xfId="38647"/>
    <cellStyle name="viet2 7 7 4" xfId="38648"/>
    <cellStyle name="viet2 7 8" xfId="38649"/>
    <cellStyle name="viet2 7 8 2" xfId="38650"/>
    <cellStyle name="viet2 7 8 3" xfId="38651"/>
    <cellStyle name="viet2 7 9" xfId="38652"/>
    <cellStyle name="viet2 7 9 2" xfId="38653"/>
    <cellStyle name="viet2 7 9 3" xfId="38654"/>
    <cellStyle name="viet2 8" xfId="38655"/>
    <cellStyle name="viet2 8 10" xfId="38656"/>
    <cellStyle name="viet2 8 10 2" xfId="38657"/>
    <cellStyle name="viet2 8 10 3" xfId="38658"/>
    <cellStyle name="viet2 8 11" xfId="38659"/>
    <cellStyle name="viet2 8 11 2" xfId="38660"/>
    <cellStyle name="viet2 8 11 3" xfId="38661"/>
    <cellStyle name="viet2 8 12" xfId="38662"/>
    <cellStyle name="viet2 8 13" xfId="38663"/>
    <cellStyle name="viet2 8 14" xfId="38664"/>
    <cellStyle name="viet2 8 2" xfId="38665"/>
    <cellStyle name="viet2 8 2 2" xfId="38666"/>
    <cellStyle name="viet2 8 2 2 2" xfId="38667"/>
    <cellStyle name="viet2 8 2 2 3" xfId="38668"/>
    <cellStyle name="viet2 8 2 3" xfId="38669"/>
    <cellStyle name="viet2 8 2 3 2" xfId="38670"/>
    <cellStyle name="viet2 8 2 4" xfId="38671"/>
    <cellStyle name="viet2 8 2 5" xfId="38672"/>
    <cellStyle name="viet2 8 3" xfId="38673"/>
    <cellStyle name="viet2 8 3 2" xfId="38674"/>
    <cellStyle name="viet2 8 3 2 2" xfId="38675"/>
    <cellStyle name="viet2 8 3 2 3" xfId="38676"/>
    <cellStyle name="viet2 8 3 3" xfId="38677"/>
    <cellStyle name="viet2 8 3 3 2" xfId="38678"/>
    <cellStyle name="viet2 8 3 4" xfId="38679"/>
    <cellStyle name="viet2 8 3 5" xfId="38680"/>
    <cellStyle name="viet2 8 4" xfId="38681"/>
    <cellStyle name="viet2 8 4 2" xfId="38682"/>
    <cellStyle name="viet2 8 4 2 2" xfId="38683"/>
    <cellStyle name="viet2 8 4 2 3" xfId="38684"/>
    <cellStyle name="viet2 8 4 3" xfId="38685"/>
    <cellStyle name="viet2 8 4 3 2" xfId="38686"/>
    <cellStyle name="viet2 8 4 4" xfId="38687"/>
    <cellStyle name="viet2 8 4 5" xfId="38688"/>
    <cellStyle name="viet2 8 5" xfId="38689"/>
    <cellStyle name="viet2 8 5 2" xfId="38690"/>
    <cellStyle name="viet2 8 5 2 2" xfId="38691"/>
    <cellStyle name="viet2 8 5 2 3" xfId="38692"/>
    <cellStyle name="viet2 8 5 3" xfId="38693"/>
    <cellStyle name="viet2 8 5 3 2" xfId="38694"/>
    <cellStyle name="viet2 8 5 4" xfId="38695"/>
    <cellStyle name="viet2 8 5 5" xfId="38696"/>
    <cellStyle name="viet2 8 6" xfId="38697"/>
    <cellStyle name="viet2 8 6 2" xfId="38698"/>
    <cellStyle name="viet2 8 6 2 2" xfId="38699"/>
    <cellStyle name="viet2 8 6 3" xfId="38700"/>
    <cellStyle name="viet2 8 6 4" xfId="38701"/>
    <cellStyle name="viet2 8 7" xfId="38702"/>
    <cellStyle name="viet2 8 7 2" xfId="38703"/>
    <cellStyle name="viet2 8 7 2 2" xfId="38704"/>
    <cellStyle name="viet2 8 7 3" xfId="38705"/>
    <cellStyle name="viet2 8 7 4" xfId="38706"/>
    <cellStyle name="viet2 8 8" xfId="38707"/>
    <cellStyle name="viet2 8 8 2" xfId="38708"/>
    <cellStyle name="viet2 8 8 3" xfId="38709"/>
    <cellStyle name="viet2 8 9" xfId="38710"/>
    <cellStyle name="viet2 8 9 2" xfId="38711"/>
    <cellStyle name="viet2 8 9 3" xfId="38712"/>
    <cellStyle name="viet2 9" xfId="38713"/>
    <cellStyle name="viet2 9 10" xfId="38714"/>
    <cellStyle name="viet2 9 10 2" xfId="38715"/>
    <cellStyle name="viet2 9 10 3" xfId="38716"/>
    <cellStyle name="viet2 9 11" xfId="38717"/>
    <cellStyle name="viet2 9 11 2" xfId="38718"/>
    <cellStyle name="viet2 9 11 3" xfId="38719"/>
    <cellStyle name="viet2 9 12" xfId="38720"/>
    <cellStyle name="viet2 9 13" xfId="38721"/>
    <cellStyle name="viet2 9 14" xfId="38722"/>
    <cellStyle name="viet2 9 2" xfId="38723"/>
    <cellStyle name="viet2 9 2 2" xfId="38724"/>
    <cellStyle name="viet2 9 2 2 2" xfId="38725"/>
    <cellStyle name="viet2 9 2 2 3" xfId="38726"/>
    <cellStyle name="viet2 9 2 3" xfId="38727"/>
    <cellStyle name="viet2 9 2 3 2" xfId="38728"/>
    <cellStyle name="viet2 9 2 4" xfId="38729"/>
    <cellStyle name="viet2 9 2 5" xfId="38730"/>
    <cellStyle name="viet2 9 3" xfId="38731"/>
    <cellStyle name="viet2 9 3 2" xfId="38732"/>
    <cellStyle name="viet2 9 3 2 2" xfId="38733"/>
    <cellStyle name="viet2 9 3 2 3" xfId="38734"/>
    <cellStyle name="viet2 9 3 3" xfId="38735"/>
    <cellStyle name="viet2 9 3 3 2" xfId="38736"/>
    <cellStyle name="viet2 9 3 4" xfId="38737"/>
    <cellStyle name="viet2 9 3 5" xfId="38738"/>
    <cellStyle name="viet2 9 4" xfId="38739"/>
    <cellStyle name="viet2 9 4 2" xfId="38740"/>
    <cellStyle name="viet2 9 4 2 2" xfId="38741"/>
    <cellStyle name="viet2 9 4 2 3" xfId="38742"/>
    <cellStyle name="viet2 9 4 3" xfId="38743"/>
    <cellStyle name="viet2 9 4 3 2" xfId="38744"/>
    <cellStyle name="viet2 9 4 4" xfId="38745"/>
    <cellStyle name="viet2 9 4 5" xfId="38746"/>
    <cellStyle name="viet2 9 5" xfId="38747"/>
    <cellStyle name="viet2 9 5 2" xfId="38748"/>
    <cellStyle name="viet2 9 5 2 2" xfId="38749"/>
    <cellStyle name="viet2 9 5 2 3" xfId="38750"/>
    <cellStyle name="viet2 9 5 3" xfId="38751"/>
    <cellStyle name="viet2 9 5 3 2" xfId="38752"/>
    <cellStyle name="viet2 9 5 4" xfId="38753"/>
    <cellStyle name="viet2 9 5 5" xfId="38754"/>
    <cellStyle name="viet2 9 6" xfId="38755"/>
    <cellStyle name="viet2 9 6 2" xfId="38756"/>
    <cellStyle name="viet2 9 6 2 2" xfId="38757"/>
    <cellStyle name="viet2 9 6 3" xfId="38758"/>
    <cellStyle name="viet2 9 6 4" xfId="38759"/>
    <cellStyle name="viet2 9 7" xfId="38760"/>
    <cellStyle name="viet2 9 7 2" xfId="38761"/>
    <cellStyle name="viet2 9 7 2 2" xfId="38762"/>
    <cellStyle name="viet2 9 7 3" xfId="38763"/>
    <cellStyle name="viet2 9 7 4" xfId="38764"/>
    <cellStyle name="viet2 9 8" xfId="38765"/>
    <cellStyle name="viet2 9 8 2" xfId="38766"/>
    <cellStyle name="viet2 9 8 3" xfId="38767"/>
    <cellStyle name="viet2 9 9" xfId="38768"/>
    <cellStyle name="viet2 9 9 2" xfId="38769"/>
    <cellStyle name="viet2 9 9 3" xfId="38770"/>
    <cellStyle name="Vietnam 1" xfId="38771"/>
    <cellStyle name="VN new romanNormal" xfId="38772"/>
    <cellStyle name="vn time 10" xfId="38773"/>
    <cellStyle name="VN time new roman" xfId="38774"/>
    <cellStyle name="vn_time" xfId="38775"/>
    <cellStyle name="vnbo" xfId="38776"/>
    <cellStyle name="vnbo 10" xfId="38777"/>
    <cellStyle name="vnbo 10 2" xfId="38778"/>
    <cellStyle name="vnbo 10 3" xfId="38779"/>
    <cellStyle name="vnbo 11" xfId="38780"/>
    <cellStyle name="vnbo 12" xfId="38781"/>
    <cellStyle name="vnbo 2" xfId="38782"/>
    <cellStyle name="vnbo 2 2" xfId="38783"/>
    <cellStyle name="vnbo 2 2 2" xfId="38784"/>
    <cellStyle name="vnbo 2 2 3" xfId="38785"/>
    <cellStyle name="vnbo 2 3" xfId="38786"/>
    <cellStyle name="vnbo 2 3 2" xfId="38787"/>
    <cellStyle name="vnbo 2 4" xfId="38788"/>
    <cellStyle name="vnbo 2 5" xfId="38789"/>
    <cellStyle name="vnbo 3" xfId="38790"/>
    <cellStyle name="vnbo 3 2" xfId="38791"/>
    <cellStyle name="vnbo 3 2 2" xfId="38792"/>
    <cellStyle name="vnbo 3 2 3" xfId="38793"/>
    <cellStyle name="vnbo 3 3" xfId="38794"/>
    <cellStyle name="vnbo 3 3 2" xfId="38795"/>
    <cellStyle name="vnbo 3 4" xfId="38796"/>
    <cellStyle name="vnbo 3 5" xfId="38797"/>
    <cellStyle name="vnbo 4" xfId="38798"/>
    <cellStyle name="vnbo 4 2" xfId="38799"/>
    <cellStyle name="vnbo 4 2 2" xfId="38800"/>
    <cellStyle name="vnbo 4 2 3" xfId="38801"/>
    <cellStyle name="vnbo 4 3" xfId="38802"/>
    <cellStyle name="vnbo 4 3 2" xfId="38803"/>
    <cellStyle name="vnbo 4 4" xfId="38804"/>
    <cellStyle name="vnbo 4 5" xfId="38805"/>
    <cellStyle name="vnbo 5" xfId="38806"/>
    <cellStyle name="vnbo 5 2" xfId="38807"/>
    <cellStyle name="vnbo 5 2 2" xfId="38808"/>
    <cellStyle name="vnbo 5 2 3" xfId="38809"/>
    <cellStyle name="vnbo 5 3" xfId="38810"/>
    <cellStyle name="vnbo 5 3 2" xfId="38811"/>
    <cellStyle name="vnbo 5 4" xfId="38812"/>
    <cellStyle name="vnbo 5 5" xfId="38813"/>
    <cellStyle name="vnbo 6" xfId="38814"/>
    <cellStyle name="vnbo 6 2" xfId="38815"/>
    <cellStyle name="vnbo 6 2 2" xfId="38816"/>
    <cellStyle name="vnbo 6 2 3" xfId="38817"/>
    <cellStyle name="vnbo 6 3" xfId="38818"/>
    <cellStyle name="vnbo 6 3 2" xfId="38819"/>
    <cellStyle name="vnbo 6 4" xfId="38820"/>
    <cellStyle name="vnbo 6 5" xfId="38821"/>
    <cellStyle name="vnbo 7" xfId="38822"/>
    <cellStyle name="vnbo 7 2" xfId="38823"/>
    <cellStyle name="vnbo 7 2 2" xfId="38824"/>
    <cellStyle name="vnbo 7 3" xfId="38825"/>
    <cellStyle name="vnbo 7 4" xfId="38826"/>
    <cellStyle name="vnbo 8" xfId="38827"/>
    <cellStyle name="vnbo 8 2" xfId="38828"/>
    <cellStyle name="vnbo 8 2 2" xfId="38829"/>
    <cellStyle name="vnbo 8 3" xfId="38830"/>
    <cellStyle name="vnbo 8 4" xfId="38831"/>
    <cellStyle name="vnbo 9" xfId="38832"/>
    <cellStyle name="vnbo 9 2" xfId="38833"/>
    <cellStyle name="vnbo 9 2 2" xfId="38834"/>
    <cellStyle name="vnbo 9 3" xfId="38835"/>
    <cellStyle name="vnbo 9 3 2" xfId="38836"/>
    <cellStyle name="vnbo 9 3 3" xfId="38837"/>
    <cellStyle name="vnbo 9 4" xfId="38838"/>
    <cellStyle name="vnbo 9 4 2" xfId="38839"/>
    <cellStyle name="vnbo 9 4 3" xfId="38840"/>
    <cellStyle name="vnbo 9 5" xfId="38841"/>
    <cellStyle name="vnbo 9 5 2" xfId="38842"/>
    <cellStyle name="vnbo 9 5 3" xfId="38843"/>
    <cellStyle name="vnbo 9 6" xfId="38844"/>
    <cellStyle name="vnbo 9 7" xfId="38845"/>
    <cellStyle name="vnbo 9 8" xfId="38846"/>
    <cellStyle name="vnhead1" xfId="38849"/>
    <cellStyle name="vnhead1 10" xfId="38850"/>
    <cellStyle name="vnhead1 10 2" xfId="38851"/>
    <cellStyle name="vnhead1 10 3" xfId="38852"/>
    <cellStyle name="vnhead1 11" xfId="38853"/>
    <cellStyle name="vnhead1 11 2" xfId="38854"/>
    <cellStyle name="vnhead1 11 3" xfId="38855"/>
    <cellStyle name="vnhead1 12" xfId="38856"/>
    <cellStyle name="vnhead1 13" xfId="38857"/>
    <cellStyle name="vnhead1 14" xfId="38858"/>
    <cellStyle name="vnhead1 2" xfId="38859"/>
    <cellStyle name="vnhead1 2 2" xfId="38860"/>
    <cellStyle name="vnhead1 2 2 2" xfId="38861"/>
    <cellStyle name="vnhead1 2 2 3" xfId="38862"/>
    <cellStyle name="vnhead1 2 3" xfId="38863"/>
    <cellStyle name="vnhead1 2 3 2" xfId="38864"/>
    <cellStyle name="vnhead1 2 4" xfId="38865"/>
    <cellStyle name="vnhead1 2 5" xfId="38866"/>
    <cellStyle name="vnhead1 3" xfId="38867"/>
    <cellStyle name="vnhead1 3 2" xfId="38868"/>
    <cellStyle name="vnhead1 3 2 2" xfId="38869"/>
    <cellStyle name="vnhead1 3 2 3" xfId="38870"/>
    <cellStyle name="vnhead1 3 3" xfId="38871"/>
    <cellStyle name="vnhead1 3 3 2" xfId="38872"/>
    <cellStyle name="vnhead1 3 4" xfId="38873"/>
    <cellStyle name="vnhead1 3 5" xfId="38874"/>
    <cellStyle name="vnhead1 4" xfId="38875"/>
    <cellStyle name="vnhead1 4 2" xfId="38876"/>
    <cellStyle name="vnhead1 4 2 2" xfId="38877"/>
    <cellStyle name="vnhead1 4 2 3" xfId="38878"/>
    <cellStyle name="vnhead1 4 3" xfId="38879"/>
    <cellStyle name="vnhead1 4 3 2" xfId="38880"/>
    <cellStyle name="vnhead1 4 4" xfId="38881"/>
    <cellStyle name="vnhead1 4 5" xfId="38882"/>
    <cellStyle name="vnhead1 5" xfId="38883"/>
    <cellStyle name="vnhead1 5 2" xfId="38884"/>
    <cellStyle name="vnhead1 5 2 2" xfId="38885"/>
    <cellStyle name="vnhead1 5 2 3" xfId="38886"/>
    <cellStyle name="vnhead1 5 3" xfId="38887"/>
    <cellStyle name="vnhead1 5 3 2" xfId="38888"/>
    <cellStyle name="vnhead1 5 4" xfId="38889"/>
    <cellStyle name="vnhead1 5 5" xfId="38890"/>
    <cellStyle name="vnhead1 6" xfId="38891"/>
    <cellStyle name="vnhead1 6 2" xfId="38892"/>
    <cellStyle name="vnhead1 6 2 2" xfId="38893"/>
    <cellStyle name="vnhead1 6 3" xfId="38894"/>
    <cellStyle name="vnhead1 6 4" xfId="38895"/>
    <cellStyle name="vnhead1 7" xfId="38896"/>
    <cellStyle name="vnhead1 7 2" xfId="38897"/>
    <cellStyle name="vnhead1 7 2 2" xfId="38898"/>
    <cellStyle name="vnhead1 7 3" xfId="38899"/>
    <cellStyle name="vnhead1 7 4" xfId="38900"/>
    <cellStyle name="vnhead1 8" xfId="38901"/>
    <cellStyle name="vnhead1 8 2" xfId="38902"/>
    <cellStyle name="vnhead1 8 3" xfId="38903"/>
    <cellStyle name="vnhead1 9" xfId="38904"/>
    <cellStyle name="vnhead1 9 2" xfId="38905"/>
    <cellStyle name="vnhead1 9 3" xfId="38906"/>
    <cellStyle name="vnhead2" xfId="38907"/>
    <cellStyle name="vnhead2 10" xfId="38908"/>
    <cellStyle name="vnhead2 10 2" xfId="38909"/>
    <cellStyle name="vnhead2 10 3" xfId="38910"/>
    <cellStyle name="vnhead2 11" xfId="38911"/>
    <cellStyle name="vnhead2 12" xfId="38912"/>
    <cellStyle name="vnhead2 2" xfId="38913"/>
    <cellStyle name="vnhead2 2 2" xfId="38914"/>
    <cellStyle name="vnhead2 2 2 2" xfId="38915"/>
    <cellStyle name="vnhead2 2 2 3" xfId="38916"/>
    <cellStyle name="vnhead2 2 3" xfId="38917"/>
    <cellStyle name="vnhead2 2 3 2" xfId="38918"/>
    <cellStyle name="vnhead2 2 4" xfId="38919"/>
    <cellStyle name="vnhead2 2 5" xfId="38920"/>
    <cellStyle name="vnhead2 3" xfId="38921"/>
    <cellStyle name="vnhead2 3 2" xfId="38922"/>
    <cellStyle name="vnhead2 3 2 2" xfId="38923"/>
    <cellStyle name="vnhead2 3 2 3" xfId="38924"/>
    <cellStyle name="vnhead2 3 3" xfId="38925"/>
    <cellStyle name="vnhead2 3 3 2" xfId="38926"/>
    <cellStyle name="vnhead2 3 4" xfId="38927"/>
    <cellStyle name="vnhead2 3 5" xfId="38928"/>
    <cellStyle name="vnhead2 4" xfId="38929"/>
    <cellStyle name="vnhead2 4 2" xfId="38930"/>
    <cellStyle name="vnhead2 4 2 2" xfId="38931"/>
    <cellStyle name="vnhead2 4 2 3" xfId="38932"/>
    <cellStyle name="vnhead2 4 3" xfId="38933"/>
    <cellStyle name="vnhead2 4 3 2" xfId="38934"/>
    <cellStyle name="vnhead2 4 4" xfId="38935"/>
    <cellStyle name="vnhead2 4 5" xfId="38936"/>
    <cellStyle name="vnhead2 5" xfId="38937"/>
    <cellStyle name="vnhead2 5 2" xfId="38938"/>
    <cellStyle name="vnhead2 5 2 2" xfId="38939"/>
    <cellStyle name="vnhead2 5 2 3" xfId="38940"/>
    <cellStyle name="vnhead2 5 3" xfId="38941"/>
    <cellStyle name="vnhead2 5 3 2" xfId="38942"/>
    <cellStyle name="vnhead2 5 4" xfId="38943"/>
    <cellStyle name="vnhead2 5 5" xfId="38944"/>
    <cellStyle name="vnhead2 6" xfId="38945"/>
    <cellStyle name="vnhead2 6 2" xfId="38946"/>
    <cellStyle name="vnhead2 6 2 2" xfId="38947"/>
    <cellStyle name="vnhead2 6 2 3" xfId="38948"/>
    <cellStyle name="vnhead2 6 3" xfId="38949"/>
    <cellStyle name="vnhead2 6 3 2" xfId="38950"/>
    <cellStyle name="vnhead2 6 4" xfId="38951"/>
    <cellStyle name="vnhead2 6 5" xfId="38952"/>
    <cellStyle name="vnhead2 7" xfId="38953"/>
    <cellStyle name="vnhead2 7 2" xfId="38954"/>
    <cellStyle name="vnhead2 7 2 2" xfId="38955"/>
    <cellStyle name="vnhead2 7 3" xfId="38956"/>
    <cellStyle name="vnhead2 7 4" xfId="38957"/>
    <cellStyle name="vnhead2 8" xfId="38958"/>
    <cellStyle name="vnhead2 8 2" xfId="38959"/>
    <cellStyle name="vnhead2 8 2 2" xfId="38960"/>
    <cellStyle name="vnhead2 8 3" xfId="38961"/>
    <cellStyle name="vnhead2 8 4" xfId="38962"/>
    <cellStyle name="vnhead2 9" xfId="38963"/>
    <cellStyle name="vnhead2 9 2" xfId="38964"/>
    <cellStyle name="vnhead2 9 2 2" xfId="38965"/>
    <cellStyle name="vnhead2 9 3" xfId="38966"/>
    <cellStyle name="vnhead2 9 3 2" xfId="38967"/>
    <cellStyle name="vnhead2 9 3 3" xfId="38968"/>
    <cellStyle name="vnhead2 9 4" xfId="38969"/>
    <cellStyle name="vnhead2 9 4 2" xfId="38970"/>
    <cellStyle name="vnhead2 9 4 3" xfId="38971"/>
    <cellStyle name="vnhead2 9 5" xfId="38972"/>
    <cellStyle name="vnhead2 9 5 2" xfId="38973"/>
    <cellStyle name="vnhead2 9 5 3" xfId="38974"/>
    <cellStyle name="vnhead2 9 6" xfId="38975"/>
    <cellStyle name="vnhead2 9 7" xfId="38976"/>
    <cellStyle name="vnhead2 9 8" xfId="38977"/>
    <cellStyle name="vnhead3" xfId="38978"/>
    <cellStyle name="vnhead3 10" xfId="38979"/>
    <cellStyle name="vnhead3 10 2" xfId="38980"/>
    <cellStyle name="vnhead3 10 3" xfId="38981"/>
    <cellStyle name="vnhead3 11" xfId="38982"/>
    <cellStyle name="vnhead3 12" xfId="38983"/>
    <cellStyle name="vnhead3 2" xfId="38984"/>
    <cellStyle name="vnhead3 2 2" xfId="38985"/>
    <cellStyle name="vnhead3 2 2 2" xfId="38986"/>
    <cellStyle name="vnhead3 2 2 3" xfId="38987"/>
    <cellStyle name="vnhead3 2 3" xfId="38988"/>
    <cellStyle name="vnhead3 2 3 2" xfId="38989"/>
    <cellStyle name="vnhead3 2 4" xfId="38990"/>
    <cellStyle name="vnhead3 2 5" xfId="38991"/>
    <cellStyle name="vnhead3 3" xfId="38992"/>
    <cellStyle name="vnhead3 3 2" xfId="38993"/>
    <cellStyle name="vnhead3 3 2 2" xfId="38994"/>
    <cellStyle name="vnhead3 3 2 3" xfId="38995"/>
    <cellStyle name="vnhead3 3 3" xfId="38996"/>
    <cellStyle name="vnhead3 3 3 2" xfId="38997"/>
    <cellStyle name="vnhead3 3 4" xfId="38998"/>
    <cellStyle name="vnhead3 3 5" xfId="38999"/>
    <cellStyle name="vnhead3 4" xfId="39000"/>
    <cellStyle name="vnhead3 4 2" xfId="39001"/>
    <cellStyle name="vnhead3 4 2 2" xfId="39002"/>
    <cellStyle name="vnhead3 4 2 3" xfId="39003"/>
    <cellStyle name="vnhead3 4 3" xfId="39004"/>
    <cellStyle name="vnhead3 4 3 2" xfId="39005"/>
    <cellStyle name="vnhead3 4 4" xfId="39006"/>
    <cellStyle name="vnhead3 4 5" xfId="39007"/>
    <cellStyle name="vnhead3 5" xfId="39008"/>
    <cellStyle name="vnhead3 5 2" xfId="39009"/>
    <cellStyle name="vnhead3 5 2 2" xfId="39010"/>
    <cellStyle name="vnhead3 5 2 3" xfId="39011"/>
    <cellStyle name="vnhead3 5 3" xfId="39012"/>
    <cellStyle name="vnhead3 5 3 2" xfId="39013"/>
    <cellStyle name="vnhead3 5 4" xfId="39014"/>
    <cellStyle name="vnhead3 5 5" xfId="39015"/>
    <cellStyle name="vnhead3 6" xfId="39016"/>
    <cellStyle name="vnhead3 6 2" xfId="39017"/>
    <cellStyle name="vnhead3 6 2 2" xfId="39018"/>
    <cellStyle name="vnhead3 6 2 3" xfId="39019"/>
    <cellStyle name="vnhead3 6 3" xfId="39020"/>
    <cellStyle name="vnhead3 6 3 2" xfId="39021"/>
    <cellStyle name="vnhead3 6 4" xfId="39022"/>
    <cellStyle name="vnhead3 6 5" xfId="39023"/>
    <cellStyle name="vnhead3 7" xfId="39024"/>
    <cellStyle name="vnhead3 7 2" xfId="39025"/>
    <cellStyle name="vnhead3 7 2 2" xfId="39026"/>
    <cellStyle name="vnhead3 7 3" xfId="39027"/>
    <cellStyle name="vnhead3 7 4" xfId="39028"/>
    <cellStyle name="vnhead3 8" xfId="39029"/>
    <cellStyle name="vnhead3 8 2" xfId="39030"/>
    <cellStyle name="vnhead3 8 2 2" xfId="39031"/>
    <cellStyle name="vnhead3 8 3" xfId="39032"/>
    <cellStyle name="vnhead3 8 4" xfId="39033"/>
    <cellStyle name="vnhead3 9" xfId="39034"/>
    <cellStyle name="vnhead3 9 2" xfId="39035"/>
    <cellStyle name="vnhead3 9 2 2" xfId="39036"/>
    <cellStyle name="vnhead3 9 3" xfId="39037"/>
    <cellStyle name="vnhead3 9 3 2" xfId="39038"/>
    <cellStyle name="vnhead3 9 3 3" xfId="39039"/>
    <cellStyle name="vnhead3 9 4" xfId="39040"/>
    <cellStyle name="vnhead3 9 4 2" xfId="39041"/>
    <cellStyle name="vnhead3 9 4 3" xfId="39042"/>
    <cellStyle name="vnhead3 9 5" xfId="39043"/>
    <cellStyle name="vnhead3 9 5 2" xfId="39044"/>
    <cellStyle name="vnhead3 9 5 3" xfId="39045"/>
    <cellStyle name="vnhead3 9 6" xfId="39046"/>
    <cellStyle name="vnhead3 9 7" xfId="39047"/>
    <cellStyle name="vnhead3 9 8" xfId="39048"/>
    <cellStyle name="vnhead4" xfId="39049"/>
    <cellStyle name="vntxt1" xfId="38847"/>
    <cellStyle name="vntxt2" xfId="38848"/>
    <cellStyle name="Währung [0]_68574_Materialbedarfsliste" xfId="39050"/>
    <cellStyle name="Währung_68574_Materialbedarfsliste" xfId="39051"/>
    <cellStyle name="Walutowy [0]_Invoices2001Slovakia" xfId="39052"/>
    <cellStyle name="Walutowy_Invoices2001Slovakia" xfId="39053"/>
    <cellStyle name="Warning Text" xfId="103" builtinId="11" customBuiltin="1"/>
    <cellStyle name="Warning Text 2" xfId="39054"/>
    <cellStyle name="Warning Text 3" xfId="39055"/>
    <cellStyle name="Warning Text 4" xfId="39056"/>
    <cellStyle name="Warning Text 5" xfId="39057"/>
    <cellStyle name="X" xfId="39058"/>
    <cellStyle name="X 2" xfId="39059"/>
    <cellStyle name="X 3" xfId="39060"/>
    <cellStyle name="X_hoanggia" xfId="39061"/>
    <cellStyle name="X_hoanggia 2" xfId="39062"/>
    <cellStyle name="X_hoanggia 3" xfId="39063"/>
    <cellStyle name="X_sokho" xfId="39064"/>
    <cellStyle name="X_sokho 2" xfId="39065"/>
    <cellStyle name="X_sokho 3" xfId="39066"/>
    <cellStyle name="xan1" xfId="39067"/>
    <cellStyle name="xan1 2" xfId="39068"/>
    <cellStyle name="xan1 2 2" xfId="39069"/>
    <cellStyle name="xan1 2 3" xfId="39070"/>
    <cellStyle name="xan1 2 4" xfId="39071"/>
    <cellStyle name="xan1 3" xfId="39072"/>
    <cellStyle name="xan1 3 2" xfId="39073"/>
    <cellStyle name="xan1 3 3" xfId="39074"/>
    <cellStyle name="xan1 3 4" xfId="39075"/>
    <cellStyle name="xan1 4" xfId="39076"/>
    <cellStyle name="xan1 4 2" xfId="39077"/>
    <cellStyle name="xan1 4 3" xfId="39078"/>
    <cellStyle name="xan1 4 4" xfId="39079"/>
    <cellStyle name="xan1 5" xfId="39080"/>
    <cellStyle name="xan1 5 2" xfId="39081"/>
    <cellStyle name="xan1 5 3" xfId="39082"/>
    <cellStyle name="xan1 6" xfId="39083"/>
    <cellStyle name="xuan" xfId="39084"/>
    <cellStyle name="Ý kh¸c_B¶ng 1 (2)" xfId="39085"/>
    <cellStyle name="เครื่องหมายสกุลเงิน [0]_FTC_OFFER" xfId="39086"/>
    <cellStyle name="เครื่องหมายสกุลเงิน_FTC_OFFER" xfId="39087"/>
    <cellStyle name="ปกติ_FTC_OFFER" xfId="39088"/>
    <cellStyle name=" [0.00]_ Att. 1- Cover" xfId="104"/>
    <cellStyle name="_ Att. 1- Cover" xfId="105"/>
    <cellStyle name="?_ Att. 1- Cover" xfId="106"/>
    <cellStyle name="똿뗦먛귟 [0.00]_PRODUCT DETAIL Q1" xfId="107"/>
    <cellStyle name="똿뗦먛귟_PRODUCT DETAIL Q1" xfId="108"/>
    <cellStyle name="믅됞 [0.00]_PRODUCT DETAIL Q1" xfId="109"/>
    <cellStyle name="믅됞_PRODUCT DETAIL Q1" xfId="110"/>
    <cellStyle name="백분율_95" xfId="111"/>
    <cellStyle name="뷭?_BOOKSHIP" xfId="112"/>
    <cellStyle name="쉼표 [0]_ffbom" xfId="39089"/>
    <cellStyle name="안건회계법인" xfId="39090"/>
    <cellStyle name="콤맀_Sheet1_총괄표 (수출입) (2)" xfId="39091"/>
    <cellStyle name="콤마 [ - 유형1" xfId="39092"/>
    <cellStyle name="콤마 [ - 유형2" xfId="39093"/>
    <cellStyle name="콤마 [ - 유형3" xfId="39094"/>
    <cellStyle name="콤마 [ - 유형4" xfId="39095"/>
    <cellStyle name="콤마 [ - 유형5" xfId="39096"/>
    <cellStyle name="콤마 [ - 유형6" xfId="39097"/>
    <cellStyle name="콤마 [ - 유형7" xfId="39098"/>
    <cellStyle name="콤마 [ - 유형8" xfId="39099"/>
    <cellStyle name="콤마 [0]_ 비목별 월별기술 " xfId="113"/>
    <cellStyle name="콤마_ 비목별 월별기술 " xfId="114"/>
    <cellStyle name="통화 [0]_††††† " xfId="39100"/>
    <cellStyle name="통화_††††† " xfId="39101"/>
    <cellStyle name="표10" xfId="39102"/>
    <cellStyle name="표13" xfId="39103"/>
    <cellStyle name="표섀_변경(최종)" xfId="39104"/>
    <cellStyle name="표준_ 97년 경영분석(안)" xfId="39105"/>
    <cellStyle name="표줠_Sheet1_1_총괄표 (수출입) (2)" xfId="39106"/>
    <cellStyle name="一般_00Q3902REV.1" xfId="115"/>
    <cellStyle name="千分位[0]_00Q3902REV.1" xfId="116"/>
    <cellStyle name="千分位_00Q3902REV.1" xfId="117"/>
    <cellStyle name="桁区切り [0.00]_BE-BQ" xfId="39107"/>
    <cellStyle name="桁区切り_BE-BQ" xfId="39108"/>
    <cellStyle name="標準_2110-5" xfId="39109"/>
    <cellStyle name="貨幣 [0]_00Q3902REV.1" xfId="118"/>
    <cellStyle name="貨幣[0]_BRE" xfId="119"/>
    <cellStyle name="貨幣_00Q3902REV.1" xfId="120"/>
    <cellStyle name="超連結_Book1" xfId="39110"/>
    <cellStyle name="通貨 [0.00]_BE-BQ" xfId="39111"/>
    <cellStyle name="通貨_BE-BQ" xfId="39112"/>
    <cellStyle name="隨後的超連結_Book1" xfId="391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26" Type="http://schemas.openxmlformats.org/officeDocument/2006/relationships/externalLink" Target="externalLinks/externalLink19.xml"/><Relationship Id="rId3" Type="http://schemas.openxmlformats.org/officeDocument/2006/relationships/worksheet" Target="worksheets/sheet3.xml"/><Relationship Id="rId21" Type="http://schemas.openxmlformats.org/officeDocument/2006/relationships/externalLink" Target="externalLinks/externalLink14.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externalLink" Target="externalLinks/externalLink18.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externalLink" Target="externalLinks/externalLink13.xml"/><Relationship Id="rId29" Type="http://schemas.openxmlformats.org/officeDocument/2006/relationships/externalLink" Target="externalLinks/externalLink2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openxmlformats.org/officeDocument/2006/relationships/externalLink" Target="externalLinks/externalLink17.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30"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Tuyetnga\bb%20ban%20giao\LVTD\MSOffice\EXCEL\LUC\DT%20DZ%2022+TBA%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Tuyetnga\bb%20ban%20giao\LVTD\MSOffice\EXCEL\LUC\HY3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uyetnga\bb%20ban%20giao\Thang%20KT%202001\Ho%20so%20thau\Du%20thau%20Huu%20Lung%20-%20Lang%20Son.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Toi-pc\1.%20COMPANY%202013\1.%20TP.%20HCM\1.%20CU%20CHI\1.%20DU%20TOAN\1.%20XA%20NHUAN%20DUC\8.%20AP%20BEN%20DINH\1.%20DU%20TOAN%20BEN%20DINH%20SUA%20THEO%20MAU.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Toi-pc\1.%20COMPANY%202013\1.%20TP.%20HCM\1.%20CU%20CHI\1.%20DU%20TOAN\1.%20XA%20AN%20NHON%20TAY\2.%20TIEU%20HOC%20AN%20NHON%20TAY\1.%20THIET%20KE%20OK\1.%20DU%20TOAN\1.%20DU%20TOAN%20TINH%20TAY%20OK%201\1.%20KHAI%20TOAN%20SC%20THCS%20AN%20%20NHON%20TAY.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Toi-pc\d\1.%20TOI\1.%20TP.%20HCM\1.%20CU%20CHI\1.%20DU%20TOAN\1.%20XA%20PHUOC%20VINH%20AN\7.%20MAM%20NON\1.%20KHAI%20TOAN%20SC%20THCS%20AN%20%20NHON%20TAY.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2b.%20BANG%20TINH%20TRUOT%20GIA%20DU%20PHONG%20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3.%20PHA%20DO%20-%20HANG%20RAO%20-%20CONG.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4.%20NHA%20BAO%20VE.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5.%20NHA%20DE%20MAY%20BOM.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8.%20NHA%20CHO%20HINH%20NAM.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7.%20NHA%20DE%20BINH%20GAS.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6.%20NHA%20DE%20XE.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9.%20KHOI%20NHA%20CHINH.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10.%20CAU%20THANG%20THOAT%20HIEM.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11.%20BE%20NUOC%20PCCC%20+HO%20BOI%20+HAM%20TU%20HOAI.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12.%20HE%20THONG%20DIEN.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14.%20HE%20THONG%20CAP%20THOAT%20NUOC.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13.%20PCCC%20&amp;%20CHONG%20SET.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15.%20SAN,%20NEN%20+CAY%20XANH.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16_DU%20TOAN%20THIET%20BI%20MOI%20NHA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NAD4/AppData/Local/Temp/Rar$DI07.608/95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a Dz22"/>
      <sheetName val="TH 22"/>
      <sheetName val="DT DZ 22 Kv"/>
      <sheetName val="DTchi tiet DZ 22 Kv"/>
      <sheetName val="Chiet tinh dz22"/>
      <sheetName val="Thi nghiem 22"/>
      <sheetName val="VC22"/>
      <sheetName val="DTtram "/>
      <sheetName val="DTTC tram "/>
      <sheetName val="Chiet tinh TB, VT"/>
      <sheetName val=" thi nghiemTBA"/>
      <sheetName val="VCVT"/>
      <sheetName val="bia"/>
      <sheetName val="trang bia"/>
      <sheetName val="TH tram"/>
      <sheetName val="Sheet1"/>
      <sheetName val="Sheet2"/>
      <sheetName val="Sheet3"/>
      <sheetName val="Sheet6"/>
      <sheetName val="Sheet7"/>
      <sheetName val="Sheet4"/>
      <sheetName val="Sheet5"/>
      <sheetName val="XL4Poppy"/>
      <sheetName val="(1)TK_ThueGTGT_Thang"/>
      <sheetName val="VCTT"/>
      <sheetName val="00000000"/>
      <sheetName val="Canuoc QH"/>
      <sheetName val="Canuoc "/>
      <sheetName val="MN&amp;TDsua QH"/>
      <sheetName val="MN&amp;TDsua"/>
      <sheetName val="DBBB sua QH"/>
      <sheetName val="DBBB sua"/>
      <sheetName val="BTBsua QH"/>
      <sheetName val="BTBsua"/>
      <sheetName val="DHNTBsua QH"/>
      <sheetName val="DHNTBsua"/>
      <sheetName val="TNsua QH"/>
      <sheetName val="TNsua"/>
      <sheetName val="DNBsua QH"/>
      <sheetName val="DNBsua"/>
      <sheetName val="DBSCLsua QH"/>
      <sheetName val="DBSCLsua"/>
      <sheetName val="XXXXXXXX"/>
      <sheetName val="CT Thang Mo"/>
      <sheetName val="CT  PL"/>
      <sheetName val="NKCTỪ"/>
      <sheetName val="SỔ CÁI"/>
      <sheetName val="BCÂNĐỐI"/>
      <sheetName val="CĐKTOÁN"/>
      <sheetName val="KQHĐKD"/>
      <sheetName val="TỒN QUỸ"/>
      <sheetName val="DT DZ 22+TBA "/>
      <sheetName val="Chi tiet"/>
      <sheetName val="Chiet tinh dz35"/>
      <sheetName val="NKCT?"/>
      <sheetName val="S? CÁI"/>
      <sheetName val="BCÂNÐ?I"/>
      <sheetName val="CÐKTOÁN"/>
      <sheetName val="KQHÐKD"/>
      <sheetName val="T?N QU?"/>
      <sheetName val="DAUVAO"/>
      <sheetName val="DAURA"/>
      <sheetName val="_x0002_i  _x0004_z22"/>
      <sheetName val="bia_Dz22"/>
      <sheetName val="TH_22"/>
      <sheetName val="DT_DZ_22_Kv"/>
      <sheetName val="DTchi_tiet_DZ_22_Kv"/>
      <sheetName val="Chiet_tinh_dz22"/>
      <sheetName val="Thi_nghiem_22"/>
      <sheetName val="DTtram_"/>
      <sheetName val="DTTC_tram_"/>
      <sheetName val="Chiet_tinh_TB,_VT"/>
      <sheetName val="_thi_nghiemTBA"/>
      <sheetName val="trang_bia"/>
      <sheetName val="TH_tram"/>
      <sheetName val="THOP XL"/>
      <sheetName val="NKCT_"/>
      <sheetName val="S_ CÁI"/>
      <sheetName val="BCÂNÐ_I"/>
      <sheetName val="T_N QU_"/>
      <sheetName val="Canuoc_QH"/>
      <sheetName val="Canuoc_"/>
      <sheetName val="MN&amp;TDsua_QH"/>
      <sheetName val="DBBB_sua_QH"/>
      <sheetName val="DBBB_sua"/>
      <sheetName val="BTBsua_QH"/>
      <sheetName val="DHNTBsua_QH"/>
      <sheetName val="TNsua_QH"/>
      <sheetName val="DNBsua_QH"/>
      <sheetName val="DBSCLsua_QH"/>
      <sheetName val="CT_Thang_Mo"/>
      <sheetName val="CT__PL"/>
      <sheetName val="SỔ_CÁI"/>
      <sheetName val="TỒN_QUỸ"/>
      <sheetName val="#REF"/>
      <sheetName val="Tong hop"/>
      <sheetName val="PL so"/>
      <sheetName val="CNDTVT"/>
      <sheetName val="CNDNH"/>
      <sheetName val="CHUYEN MA HIEU"/>
      <sheetName val="CUMT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T DZ35"/>
      <sheetName val="DT DZ 35 Kv"/>
      <sheetName val="Chiet tinh dz35"/>
      <sheetName val="TN"/>
      <sheetName val="VC"/>
      <sheetName val="Sheet1"/>
      <sheetName val="Sheet2"/>
      <sheetName val="Sheet3"/>
      <sheetName val="Sheet6"/>
      <sheetName val="Sheet7"/>
      <sheetName val="Sheet4"/>
      <sheetName val="Sheet5"/>
      <sheetName val="XL4Poppy"/>
      <sheetName val="(1)TK_ThueGTGT_Thang"/>
      <sheetName val="(2)Bangkebanra"/>
      <sheetName val="(3)BKMuavao-Co HDGTGT"/>
      <sheetName val="(4)BKMuavao-KTru 3% "/>
      <sheetName val="DAUTU"/>
      <sheetName val="BLNN"/>
      <sheetName val="2003"/>
      <sheetName val="00000000"/>
      <sheetName val="THANG 1"/>
      <sheetName val="THANG2"/>
      <sheetName val="THANG3"/>
      <sheetName val="THANG 4"/>
      <sheetName val="THANG 5"/>
      <sheetName val="THANG 6"/>
      <sheetName val="THANG 7"/>
      <sheetName val="THANG 8"/>
      <sheetName val="THANG 9"/>
      <sheetName val="THANG 10"/>
      <sheetName val="THANG 11"/>
      <sheetName val="THANG 12"/>
      <sheetName val="LUONG THANG THU 13"/>
      <sheetName val="CONG DOAN"/>
      <sheetName val="Chiet tinh dz22"/>
      <sheetName val="QHHC"/>
      <sheetName val="CC10"/>
      <sheetName val="SS02-10"/>
      <sheetName val="QHNN"/>
      <sheetName val="CDCC"/>
      <sheetName val="SSNN"/>
      <sheetName val="QHTSR"/>
      <sheetName val="QHTmR"/>
      <sheetName val="SSDT"/>
      <sheetName val="SSKDCnt"/>
      <sheetName val="CC03-05"/>
      <sheetName val="SSDD03-05"/>
      <sheetName val="CDCCgd1"/>
      <sheetName val="KHKNR03-05"/>
      <sheetName val="KHTMR03-05"/>
      <sheetName val="CC06-10"/>
      <sheetName val="SSDD06-10"/>
      <sheetName val="CDCCgd2"/>
      <sheetName val="KHTSR06-10"/>
      <sheetName val="khKNTS06-10"/>
      <sheetName val="SS02-05-10"/>
      <sheetName val="DUONG"/>
      <sheetName val="KHANH"/>
      <sheetName val="PHONG"/>
      <sheetName val="XXXXXXXX"/>
      <sheetName val="Ton T12"/>
      <sheetName val="Ton T1"/>
      <sheetName val="Ton T2"/>
      <sheetName val="Ton T3"/>
      <sheetName val="Ton T4"/>
      <sheetName val="Ton T5"/>
      <sheetName val="Ton T6"/>
      <sheetName val="Ton T7"/>
      <sheetName val="BKe thang(12)"/>
      <sheetName val="BKe thang (1)"/>
      <sheetName val="BKe thang (2)"/>
      <sheetName val="BKe thang 3"/>
      <sheetName val="BKe thang4"/>
      <sheetName val="BKe thang5"/>
      <sheetName val="BKe thang6"/>
      <sheetName val="Code"/>
      <sheetName val="Theodoichung"/>
      <sheetName val="T.D.C.Tiet"/>
      <sheetName val="C.tiet"/>
      <sheetName val="Khuyenmai"/>
      <sheetName val="10000000"/>
      <sheetName val="CT Thang Mo"/>
      <sheetName val="CT  PL"/>
      <sheetName val="DanhMuc"/>
      <sheetName val="MTO REV.2(ARMOR)"/>
      <sheetName val="co huu"/>
      <sheetName val="to kho"/>
      <sheetName val="PU"/>
      <sheetName val="NHAN"/>
      <sheetName val="luong moc"/>
      <sheetName val="XL4Test5"/>
      <sheetName val="Overhead &amp; Profit B-1"/>
      <sheetName val="VPP 03 2005"/>
      <sheetName val="20000000"/>
      <sheetName val="30000000"/>
      <sheetName val="40000000"/>
      <sheetName val="dongia (2)"/>
      <sheetName val="Chi tiet"/>
      <sheetName val="tamung"/>
      <sheetName val="RUOT"/>
      <sheetName val="SP RUOT"/>
      <sheetName val="VO"/>
      <sheetName val="SP VO"/>
      <sheetName val="TPCS"/>
      <sheetName val="SP TPCS"/>
      <sheetName val="ILOGO"/>
      <sheetName val="SPILGO"/>
      <sheetName val="CLOGO"/>
      <sheetName val="SPCLOGO"/>
      <sheetName val="BONGDAN"/>
      <sheetName val="SPBDAN"/>
      <sheetName val="TONGHOP"/>
      <sheetName val="KHAC"/>
      <sheetName val="mau1"/>
      <sheetName val="inth2"/>
      <sheetName val="mau3"/>
      <sheetName val="mau4"/>
      <sheetName val="MAU TH5"/>
      <sheetName val="mau6"/>
      <sheetName val="mau7"/>
      <sheetName val="mau8"/>
      <sheetName val="mauTH9"/>
      <sheetName val="mauTH 10"/>
      <sheetName val="HIEU QUA DAO TAO PC"/>
      <sheetName val="KẾ HOẠCH THANG 05"/>
      <sheetName val="PL01 Giao chi tieu NV"/>
      <sheetName val="PL02 Giao chi tieu CTV"/>
      <sheetName val="PL03 phan ca"/>
      <sheetName val="PL04 BH vung lom"/>
      <sheetName val="PL5 CS Điểm bán"/>
      <sheetName val="PL6 Du tru hang hoa"/>
      <sheetName val="Tien do theo tuan"/>
      <sheetName val="Sheet8"/>
      <sheetName val="Chiet_tinh_dz35"/>
      <sheetName val="QT_DZ35"/>
      <sheetName val="DT_DZ_35_Kv"/>
      <sheetName val="(3)BKMuavao-Co_HDGTGT"/>
      <sheetName val="(4)BKMuavao-KTru_3%_"/>
      <sheetName val="THANG_1"/>
      <sheetName val="THANG_4"/>
      <sheetName val="THANG_5"/>
      <sheetName val="THANG_6"/>
      <sheetName val="THANG_7"/>
      <sheetName val="THANG_8"/>
      <sheetName val="THANG_9"/>
      <sheetName val="THANG_10"/>
      <sheetName val="THANG_11"/>
      <sheetName val="THANG_12"/>
      <sheetName val="LUONG_THANG_THU_13"/>
      <sheetName val="CONG_DOAN"/>
      <sheetName val="Chiet_tinh_dz22"/>
      <sheetName val="Ton_T12"/>
      <sheetName val="Ton_T1"/>
      <sheetName val="Ton_T2"/>
      <sheetName val="Ton_T3"/>
      <sheetName val="Ton_T4"/>
      <sheetName val="Ton_T5"/>
      <sheetName val="Ton_T6"/>
      <sheetName val="Ton_T7"/>
      <sheetName val="BKe_thang(12)"/>
      <sheetName val="BKe_thang_(1)"/>
      <sheetName val="BKe_thang_(2)"/>
      <sheetName val="BKe_thang_3"/>
      <sheetName val="BKe_thang4"/>
      <sheetName val="BKe_thang5"/>
      <sheetName val="BKe_thang6"/>
      <sheetName val="QT_DZ351"/>
      <sheetName val="DT_DZ_35_Kv1"/>
      <sheetName val="Chiet_tinh_dz351"/>
      <sheetName val="(3)BKMuavao-Co_HDGTGT1"/>
      <sheetName val="(4)BKMuavao-KTru_3%_1"/>
      <sheetName val="THANG_13"/>
      <sheetName val="THANG_41"/>
      <sheetName val="THANG_51"/>
      <sheetName val="THANG_61"/>
      <sheetName val="THANG_71"/>
      <sheetName val="THANG_81"/>
      <sheetName val="THANG_91"/>
      <sheetName val="THANG_101"/>
      <sheetName val="THANG_111"/>
      <sheetName val="THANG_121"/>
      <sheetName val="LUONG_THANG_THU_131"/>
      <sheetName val="CONG_DOAN1"/>
      <sheetName val="Chiet_tinh_dz221"/>
      <sheetName val="Ton_T121"/>
      <sheetName val="Ton_T11"/>
      <sheetName val="Ton_T21"/>
      <sheetName val="Ton_T31"/>
      <sheetName val="Ton_T41"/>
      <sheetName val="Ton_T51"/>
      <sheetName val="Ton_T61"/>
      <sheetName val="Ton_T71"/>
      <sheetName val="BKe_thang(12)1"/>
      <sheetName val="BKe_thang_(1)1"/>
      <sheetName val="BKe_thang_(2)1"/>
      <sheetName val="BKe_thang_31"/>
      <sheetName val="BKe_thang41"/>
      <sheetName val="BKe_thang51"/>
      <sheetName val="BKe_thang61"/>
      <sheetName val="HY35"/>
    </sheetNames>
    <sheetDataSet>
      <sheetData sheetId="0" refreshError="1"/>
      <sheetData sheetId="1"/>
      <sheetData sheetId="2">
        <row r="3">
          <cell r="H3">
            <v>17.099999999999998</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GDT huu Lung - LS"/>
      <sheetName val="THDT Yen Son"/>
      <sheetName val="D.lg Yen Son"/>
      <sheetName val="THDT Huu Lien"/>
      <sheetName val="D.lg Huu Lien"/>
      <sheetName val="THDT Yen Thinh"/>
      <sheetName val="D.lg Yen Thinh"/>
      <sheetName val="Chi tiet"/>
      <sheetName val="CTBT"/>
      <sheetName val="XL4Poppy"/>
      <sheetName val="TGTGT"/>
      <sheetName val="DAURA"/>
      <sheetName val="DAUVAO"/>
      <sheetName val="NXT"/>
      <sheetName val="HOPDONG"/>
      <sheetName val="SDHD"/>
      <sheetName val="Sheet1"/>
      <sheetName val="Sheet6"/>
      <sheetName val="Sheet2"/>
      <sheetName val="Sheet7"/>
      <sheetName val="Sheet4"/>
      <sheetName val="Sheet5"/>
      <sheetName val="Sheet3"/>
      <sheetName val="(1)TK_ThueGTGT_Thang"/>
      <sheetName val="BIA I"/>
      <sheetName val="BIA II"/>
      <sheetName val="THC"/>
      <sheetName val="CTGT"/>
      <sheetName val="DDAYTT"/>
      <sheetName val="TGLLHT"/>
      <sheetName val="TGLL TT"/>
      <sheetName val="DDHT"/>
      <sheetName val="00000000"/>
      <sheetName val="tra-vat-lieu"/>
      <sheetName val="CT Thang Mo"/>
      <sheetName val="CT  PL"/>
      <sheetName val="NKCTỪ"/>
      <sheetName val="SỔ CÁI"/>
      <sheetName val="BCÂNĐỐI"/>
      <sheetName val="CĐKTOÁN"/>
      <sheetName val="KQHĐKD"/>
      <sheetName val="TỒN QUỸ"/>
      <sheetName val="DUONG"/>
      <sheetName val="KHANH"/>
      <sheetName val="PHONG"/>
      <sheetName val="XXXXXXXX"/>
      <sheetName val="@HGDT huu Lung - LS"/>
      <sheetName val="THDT Yen Sjn"/>
      <sheetName val="D.lg Huu Lieb"/>
      <sheetName val="TDTKP"/>
      <sheetName val="DK_KH"/>
      <sheetName val="Tra_bang"/>
      <sheetName val="SUMMARY"/>
      <sheetName val="Unit price"/>
      <sheetName val="chitimc"/>
      <sheetName val="THPDMoi  (2)"/>
      <sheetName val="dongia (2)"/>
      <sheetName val="gtrinh"/>
      <sheetName val="phuluc1"/>
      <sheetName val="TONG HOP VL-NC"/>
      <sheetName val="lam-moi"/>
      <sheetName val="chitiet"/>
      <sheetName val="TONGKE3p "/>
      <sheetName val="giathanh1"/>
      <sheetName val="Du_lieu"/>
      <sheetName val="TH VL, NC, DDHT Thanhphuoc"/>
      <sheetName val="#REF"/>
      <sheetName val="DONGIA"/>
      <sheetName val="gvl"/>
      <sheetName val="thao-go"/>
      <sheetName val="DON GIA"/>
      <sheetName val="TONGKE-HT"/>
      <sheetName val="DG"/>
      <sheetName val="dtxl"/>
      <sheetName val="LKVL-CK-HT-GD1"/>
      <sheetName val="t-h HA THE"/>
      <sheetName val="CHITIET VL-NC-TT -1p"/>
      <sheetName val="TONG HOP VL-NC TT"/>
      <sheetName val="TNHCHINH"/>
      <sheetName val="TH XL"/>
      <sheetName val="CHITIET VL-NC"/>
      <sheetName val="VC"/>
      <sheetName val="KH-Q1,Q2,01"/>
      <sheetName val="Tiepdia"/>
      <sheetName val="CHITIET VL-NC-TT-3p"/>
      <sheetName val="TDTKP1"/>
      <sheetName val="KPVC-BD "/>
      <sheetName val="VCV-BE-TONG"/>
      <sheetName val="ESTI."/>
      <sheetName val="DI-ESTI"/>
      <sheetName val="Chiet tinh dz22"/>
      <sheetName val="TVL"/>
      <sheetName val="NKCT?"/>
      <sheetName val="S? CÁI"/>
      <sheetName val="BCÂNÐ?I"/>
      <sheetName val="CÐKTOÁN"/>
      <sheetName val="KQHÐKD"/>
      <sheetName val="T?N QU?"/>
      <sheetName val="July 05 VA 12 mths"/>
      <sheetName val="mau1"/>
      <sheetName val="inth2"/>
      <sheetName val="mau3"/>
      <sheetName val="mau4"/>
      <sheetName val="MAU TH5"/>
      <sheetName val="mau6"/>
      <sheetName val="mau7"/>
      <sheetName val="mau8"/>
      <sheetName val="mauTH9"/>
      <sheetName val="mauTH 10"/>
      <sheetName val="HIEU QUA DAO TAO PC"/>
      <sheetName val="XL4Test5"/>
      <sheetName val="DK-KH"/>
      <sheetName val="Chiet tinh dz35"/>
      <sheetName val="Khoi luong"/>
      <sheetName val="data. invoice"/>
      <sheetName val="CUOC"/>
      <sheetName val="THGDT_huu_Lung_-_LS"/>
      <sheetName val="THDT_Yen_Son"/>
      <sheetName val="D_lg_Yen_Son"/>
      <sheetName val="THDT_Huu_Lien"/>
      <sheetName val="D_lg_Huu_Lien"/>
      <sheetName val="THDT_Yen_Thinh"/>
      <sheetName val="D_lg_Yen_Thinh"/>
      <sheetName val="Chi_tiet"/>
      <sheetName val="@HGDT_huu_Lung_-_LS"/>
      <sheetName val="THDT_Yen_Sjn"/>
      <sheetName val="D_lg_Huu_Lieb"/>
      <sheetName val="nky"/>
      <sheetName val="NKCT_"/>
      <sheetName val="S_ CÁI"/>
      <sheetName val="BCÂNÐ_I"/>
      <sheetName val="T_N QU_"/>
      <sheetName val="BIA_I"/>
      <sheetName val="BIA_II"/>
      <sheetName val="TGLL_TT"/>
      <sheetName val="SỔ_CÁI"/>
      <sheetName val="TỒN_QUỸ"/>
      <sheetName val="TTHBCMT"/>
      <sheetName val="1vanban"/>
      <sheetName val="Dinh nghia"/>
      <sheetName val="dtct cong"/>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kp"/>
      <sheetName val="Du toan"/>
      <sheetName val="Phan tich vat tu"/>
      <sheetName val="Gia tri vat tu"/>
      <sheetName val="Bia du toan"/>
      <sheetName val="Config"/>
      <sheetName val="TLg Laitau"/>
      <sheetName val="TLg CN&amp;Laixe"/>
      <sheetName val="TLg Laitau (2)"/>
      <sheetName val="TLg CN&amp;Laixe (2)"/>
    </sheetNames>
    <sheetDataSet>
      <sheetData sheetId="0"/>
      <sheetData sheetId="1">
        <row r="2">
          <cell r="A2" t="str">
            <v>Coâng trình: XAÂY MÔÙI VAÊN PHOØNG AÁP BEÁN ÑÌNH, KEÁT HÔÏP XAÂY DÖÏNG TUÏ ÑIEÅM SINH HOAÏT VAÊN HOÙA</v>
          </cell>
        </row>
      </sheetData>
      <sheetData sheetId="2"/>
      <sheetData sheetId="3"/>
      <sheetData sheetId="4"/>
      <sheetData sheetId="5">
        <row r="1">
          <cell r="CA1" t="e">
            <v>#REF!</v>
          </cell>
          <cell r="CI1" t="e">
            <v>#REF!</v>
          </cell>
        </row>
        <row r="2">
          <cell r="CA2" t="e">
            <v>#REF!</v>
          </cell>
          <cell r="CI2" t="e">
            <v>#REF!</v>
          </cell>
        </row>
        <row r="3">
          <cell r="CA3" t="e">
            <v>#REF!</v>
          </cell>
          <cell r="CI3" t="e">
            <v>#REF!</v>
          </cell>
        </row>
        <row r="5">
          <cell r="CA5" t="e">
            <v>#REF!</v>
          </cell>
        </row>
        <row r="13">
          <cell r="CA13">
            <v>0</v>
          </cell>
          <cell r="CB13">
            <v>2.524</v>
          </cell>
          <cell r="CC13">
            <v>2.657</v>
          </cell>
          <cell r="CD13">
            <v>2.2589999999999999</v>
          </cell>
          <cell r="CE13">
            <v>2.391</v>
          </cell>
          <cell r="CF13">
            <v>2.125</v>
          </cell>
        </row>
        <row r="14">
          <cell r="CA14">
            <v>10000000000</v>
          </cell>
          <cell r="CB14">
            <v>2.524</v>
          </cell>
          <cell r="CC14">
            <v>2.657</v>
          </cell>
          <cell r="CD14">
            <v>2.2589999999999999</v>
          </cell>
          <cell r="CE14">
            <v>2.391</v>
          </cell>
          <cell r="CF14">
            <v>2.125</v>
          </cell>
        </row>
        <row r="15">
          <cell r="CA15">
            <v>20000000000</v>
          </cell>
          <cell r="CB15">
            <v>2.141</v>
          </cell>
          <cell r="CC15">
            <v>2.254</v>
          </cell>
          <cell r="CD15">
            <v>1.9159999999999999</v>
          </cell>
          <cell r="CE15">
            <v>2.0289999999999999</v>
          </cell>
          <cell r="CF15">
            <v>1.8029999999999999</v>
          </cell>
        </row>
        <row r="16">
          <cell r="CA16">
            <v>50000000000</v>
          </cell>
          <cell r="CB16">
            <v>1.9119999999999999</v>
          </cell>
          <cell r="CC16">
            <v>2.0129999999999999</v>
          </cell>
          <cell r="CD16">
            <v>1.7110000000000001</v>
          </cell>
          <cell r="CE16">
            <v>1.8109999999999999</v>
          </cell>
          <cell r="CF16">
            <v>1.61</v>
          </cell>
        </row>
        <row r="17">
          <cell r="CA17">
            <v>100000000000</v>
          </cell>
          <cell r="CB17">
            <v>1.5369999999999999</v>
          </cell>
          <cell r="CC17">
            <v>1.617</v>
          </cell>
          <cell r="CD17">
            <v>1.375</v>
          </cell>
          <cell r="CE17">
            <v>1.4550000000000001</v>
          </cell>
          <cell r="CF17">
            <v>1.294</v>
          </cell>
        </row>
        <row r="18">
          <cell r="CA18">
            <v>200000000000</v>
          </cell>
          <cell r="CB18">
            <v>1.4359999999999999</v>
          </cell>
          <cell r="CC18">
            <v>1.512</v>
          </cell>
          <cell r="CD18">
            <v>1.2849999999999999</v>
          </cell>
          <cell r="CE18">
            <v>1.361</v>
          </cell>
          <cell r="CF18">
            <v>1.21</v>
          </cell>
        </row>
        <row r="19">
          <cell r="CA19">
            <v>500000000000</v>
          </cell>
          <cell r="CB19">
            <v>1.254</v>
          </cell>
          <cell r="CC19">
            <v>1.32</v>
          </cell>
          <cell r="CD19">
            <v>1.1220000000000001</v>
          </cell>
          <cell r="CE19">
            <v>1.1879999999999999</v>
          </cell>
          <cell r="CF19">
            <v>1.0569999999999999</v>
          </cell>
        </row>
        <row r="20">
          <cell r="CA20">
            <v>1000000000000</v>
          </cell>
          <cell r="CB20">
            <v>1.026</v>
          </cell>
          <cell r="CC20">
            <v>1.08</v>
          </cell>
          <cell r="CD20">
            <v>0.91800000000000004</v>
          </cell>
          <cell r="CE20">
            <v>0.97199999999999998</v>
          </cell>
          <cell r="CF20">
            <v>0.86399999999999999</v>
          </cell>
        </row>
        <row r="21">
          <cell r="CA21">
            <v>2000000000000</v>
          </cell>
          <cell r="CB21">
            <v>0.79300000000000004</v>
          </cell>
          <cell r="CC21">
            <v>0.93100000000000005</v>
          </cell>
          <cell r="CD21">
            <v>0.79100000000000004</v>
          </cell>
          <cell r="CE21">
            <v>0.83799999999999997</v>
          </cell>
          <cell r="CF21">
            <v>0.74399999999999999</v>
          </cell>
        </row>
        <row r="22">
          <cell r="CA22">
            <v>5000000000000</v>
          </cell>
          <cell r="CB22">
            <v>0.58899999999999997</v>
          </cell>
          <cell r="CC22">
            <v>0.62</v>
          </cell>
          <cell r="CD22">
            <v>0.52700000000000002</v>
          </cell>
          <cell r="CE22">
            <v>0.55800000000000005</v>
          </cell>
          <cell r="CF22">
            <v>0.496</v>
          </cell>
        </row>
        <row r="23">
          <cell r="CA23">
            <v>10000000000000</v>
          </cell>
          <cell r="CB23">
            <v>0.442</v>
          </cell>
          <cell r="CC23">
            <v>0.46500000000000002</v>
          </cell>
          <cell r="CD23">
            <v>0.39500000000000002</v>
          </cell>
          <cell r="CE23">
            <v>0.41899999999999998</v>
          </cell>
          <cell r="CF23">
            <v>0.372</v>
          </cell>
        </row>
        <row r="24">
          <cell r="CA24">
            <v>20000000000000</v>
          </cell>
          <cell r="CB24">
            <v>0.33</v>
          </cell>
          <cell r="CC24">
            <v>0.34699999999999998</v>
          </cell>
          <cell r="CD24">
            <v>0.29499999999999998</v>
          </cell>
          <cell r="CE24">
            <v>0.313</v>
          </cell>
          <cell r="CF24">
            <v>0.27800000000000002</v>
          </cell>
        </row>
        <row r="25">
          <cell r="CA25">
            <v>30000000000000</v>
          </cell>
          <cell r="CB25">
            <v>0.26400000000000001</v>
          </cell>
          <cell r="CC25">
            <v>0.27800000000000002</v>
          </cell>
          <cell r="CD25">
            <v>0.23599999999999999</v>
          </cell>
          <cell r="CE25">
            <v>0.25</v>
          </cell>
          <cell r="CF25">
            <v>0.222</v>
          </cell>
        </row>
        <row r="26">
          <cell r="CA26">
            <v>9.9999999999999901E+307</v>
          </cell>
          <cell r="CB26">
            <v>0.26400000000000001</v>
          </cell>
          <cell r="CC26">
            <v>0.27800000000000002</v>
          </cell>
          <cell r="CD26">
            <v>0.23599999999999999</v>
          </cell>
          <cell r="CE26">
            <v>0.25</v>
          </cell>
          <cell r="CF26">
            <v>0.222</v>
          </cell>
        </row>
        <row r="27">
          <cell r="CA27" t="e">
            <v>#REF!</v>
          </cell>
        </row>
        <row r="36">
          <cell r="CA36">
            <v>0</v>
          </cell>
          <cell r="CB36">
            <v>0.65500000000000003</v>
          </cell>
          <cell r="CC36">
            <v>0.93400000000000005</v>
          </cell>
          <cell r="CD36">
            <v>0.49199999999999999</v>
          </cell>
          <cell r="CE36">
            <v>0.58899999999999997</v>
          </cell>
          <cell r="CF36">
            <v>0.51400000000000001</v>
          </cell>
        </row>
        <row r="37">
          <cell r="CA37">
            <v>15000000000</v>
          </cell>
          <cell r="CB37">
            <v>0.65500000000000003</v>
          </cell>
          <cell r="CC37">
            <v>0.93400000000000005</v>
          </cell>
          <cell r="CD37">
            <v>0.49199999999999999</v>
          </cell>
          <cell r="CE37">
            <v>0.58899999999999997</v>
          </cell>
          <cell r="CF37">
            <v>0.51400000000000001</v>
          </cell>
        </row>
        <row r="38">
          <cell r="CA38">
            <v>20000000000</v>
          </cell>
          <cell r="CB38">
            <v>0.53800000000000003</v>
          </cell>
          <cell r="CC38">
            <v>0.79400000000000004</v>
          </cell>
          <cell r="CD38">
            <v>0.44900000000000001</v>
          </cell>
          <cell r="CE38">
            <v>0.53600000000000003</v>
          </cell>
          <cell r="CF38">
            <v>0.46700000000000003</v>
          </cell>
        </row>
        <row r="39">
          <cell r="CA39">
            <v>50000000000</v>
          </cell>
          <cell r="CB39">
            <v>0.442</v>
          </cell>
          <cell r="CC39">
            <v>0.63</v>
          </cell>
          <cell r="CD39">
            <v>0.35799999999999998</v>
          </cell>
          <cell r="CE39">
            <v>0.42799999999999999</v>
          </cell>
          <cell r="CF39">
            <v>0.374</v>
          </cell>
        </row>
        <row r="40">
          <cell r="CA40">
            <v>100000000000</v>
          </cell>
          <cell r="CB40">
            <v>0.314</v>
          </cell>
          <cell r="CC40">
            <v>0.46700000000000003</v>
          </cell>
          <cell r="CD40">
            <v>0.28100000000000003</v>
          </cell>
          <cell r="CE40">
            <v>0.3</v>
          </cell>
          <cell r="CF40">
            <v>0.29099999999999998</v>
          </cell>
        </row>
        <row r="41">
          <cell r="CA41">
            <v>200000000000</v>
          </cell>
          <cell r="CB41">
            <v>0.23699999999999999</v>
          </cell>
          <cell r="CC41">
            <v>0.36799999999999999</v>
          </cell>
          <cell r="CD41">
            <v>0.19400000000000001</v>
          </cell>
          <cell r="CE41">
            <v>0.22600000000000001</v>
          </cell>
          <cell r="CF41">
            <v>0.2</v>
          </cell>
        </row>
        <row r="42">
          <cell r="CA42">
            <v>500000000000</v>
          </cell>
          <cell r="CB42">
            <v>0.191</v>
          </cell>
          <cell r="CC42">
            <v>0.34499999999999997</v>
          </cell>
          <cell r="CD42">
            <v>0.15</v>
          </cell>
          <cell r="CE42">
            <v>0.182</v>
          </cell>
          <cell r="CF42">
            <v>0.157</v>
          </cell>
        </row>
        <row r="43">
          <cell r="CA43">
            <v>1000000000000</v>
          </cell>
          <cell r="CB43">
            <v>0.16400000000000001</v>
          </cell>
          <cell r="CC43">
            <v>0.29899999999999999</v>
          </cell>
          <cell r="CD43">
            <v>0.13100000000000001</v>
          </cell>
          <cell r="CE43">
            <v>0.157</v>
          </cell>
          <cell r="CF43">
            <v>0.13700000000000001</v>
          </cell>
        </row>
        <row r="44">
          <cell r="CA44">
            <v>2000000000000</v>
          </cell>
          <cell r="CB44">
            <v>0.13900000000000001</v>
          </cell>
          <cell r="CC44">
            <v>0.24199999999999999</v>
          </cell>
          <cell r="CD44">
            <v>0.112</v>
          </cell>
          <cell r="CE44">
            <v>0.13400000000000001</v>
          </cell>
          <cell r="CF44">
            <v>0.11700000000000001</v>
          </cell>
        </row>
        <row r="45">
          <cell r="CA45">
            <v>5000000000000</v>
          </cell>
          <cell r="CB45">
            <v>0.111</v>
          </cell>
          <cell r="CC45">
            <v>0.20699999999999999</v>
          </cell>
          <cell r="CD45">
            <v>8.8999999999999996E-2</v>
          </cell>
          <cell r="CE45">
            <v>0.107</v>
          </cell>
          <cell r="CF45">
            <v>9.4E-2</v>
          </cell>
        </row>
        <row r="46">
          <cell r="CA46">
            <v>10000000000000</v>
          </cell>
          <cell r="CB46">
            <v>8.8999999999999996E-2</v>
          </cell>
          <cell r="CC46">
            <v>0.14499999999999999</v>
          </cell>
          <cell r="CD46">
            <v>7.1999999999999995E-2</v>
          </cell>
          <cell r="CE46">
            <v>8.5999999999999993E-2</v>
          </cell>
          <cell r="CF46">
            <v>7.4999999999999997E-2</v>
          </cell>
        </row>
        <row r="47">
          <cell r="CA47">
            <v>20000000000000</v>
          </cell>
          <cell r="CB47">
            <v>7.0000000000000007E-2</v>
          </cell>
          <cell r="CC47">
            <v>0.104</v>
          </cell>
          <cell r="CD47">
            <v>5.8000000000000003E-2</v>
          </cell>
          <cell r="CE47">
            <v>6.9000000000000006E-2</v>
          </cell>
          <cell r="CF47">
            <v>0.06</v>
          </cell>
        </row>
        <row r="48">
          <cell r="CA48">
            <v>30000000000000</v>
          </cell>
          <cell r="CB48">
            <v>5.7000000000000002E-2</v>
          </cell>
          <cell r="CC48">
            <v>7.3999999999999996E-2</v>
          </cell>
          <cell r="CD48">
            <v>4.7E-2</v>
          </cell>
          <cell r="CE48">
            <v>5.7000000000000002E-2</v>
          </cell>
          <cell r="CF48">
            <v>4.8000000000000001E-2</v>
          </cell>
        </row>
        <row r="49">
          <cell r="CA49">
            <v>9.9999999999999901E+307</v>
          </cell>
          <cell r="CB49">
            <v>5.7000000000000002E-2</v>
          </cell>
          <cell r="CC49">
            <v>7.3999999999999996E-2</v>
          </cell>
          <cell r="CD49">
            <v>4.7E-2</v>
          </cell>
          <cell r="CE49">
            <v>5.7000000000000002E-2</v>
          </cell>
          <cell r="CF49">
            <v>4.8000000000000001E-2</v>
          </cell>
        </row>
        <row r="50">
          <cell r="CA50" t="e">
            <v>#REF!</v>
          </cell>
        </row>
        <row r="51">
          <cell r="CF51" t="e">
            <v>#REF!</v>
          </cell>
        </row>
        <row r="58">
          <cell r="CA58">
            <v>0</v>
          </cell>
          <cell r="CB58">
            <v>3.6</v>
          </cell>
          <cell r="CC58">
            <v>3.7</v>
          </cell>
          <cell r="CD58">
            <v>2.8</v>
          </cell>
          <cell r="CE58">
            <v>3.4</v>
          </cell>
          <cell r="CF58">
            <v>3.2</v>
          </cell>
        </row>
        <row r="59">
          <cell r="CA59">
            <v>3000000000</v>
          </cell>
          <cell r="CB59">
            <v>3.6</v>
          </cell>
          <cell r="CC59">
            <v>3.7</v>
          </cell>
          <cell r="CD59">
            <v>2.8</v>
          </cell>
          <cell r="CE59">
            <v>3.4</v>
          </cell>
          <cell r="CF59">
            <v>3.2</v>
          </cell>
        </row>
        <row r="60">
          <cell r="CA60">
            <v>7000000000</v>
          </cell>
          <cell r="CB60">
            <v>3.2</v>
          </cell>
          <cell r="CC60">
            <v>3.3</v>
          </cell>
          <cell r="CD60">
            <v>2.1</v>
          </cell>
          <cell r="CE60">
            <v>3</v>
          </cell>
          <cell r="CF60">
            <v>2.6</v>
          </cell>
        </row>
        <row r="61">
          <cell r="CA61">
            <v>15000000000</v>
          </cell>
          <cell r="CB61">
            <v>2.8</v>
          </cell>
          <cell r="CC61">
            <v>2.9</v>
          </cell>
          <cell r="CD61">
            <v>1.9</v>
          </cell>
          <cell r="CE61">
            <v>2.8</v>
          </cell>
          <cell r="CF61">
            <v>2.2999999999999998</v>
          </cell>
        </row>
        <row r="62">
          <cell r="CA62">
            <v>9.9999999999999901E+307</v>
          </cell>
          <cell r="CB62">
            <v>2.8</v>
          </cell>
          <cell r="CC62">
            <v>2.9</v>
          </cell>
          <cell r="CD62">
            <v>1.9</v>
          </cell>
          <cell r="CE62">
            <v>2.8</v>
          </cell>
          <cell r="CF62">
            <v>2.2999999999999998</v>
          </cell>
        </row>
        <row r="63">
          <cell r="CA63" t="e">
            <v>#REF!</v>
          </cell>
        </row>
        <row r="64">
          <cell r="CF64" t="e">
            <v>#REF!</v>
          </cell>
        </row>
        <row r="66">
          <cell r="CI66" t="e">
            <v>#REF!</v>
          </cell>
          <cell r="CK66" t="e">
            <v>#REF!</v>
          </cell>
        </row>
        <row r="67">
          <cell r="CI67" t="e">
            <v>#REF!</v>
          </cell>
          <cell r="CK67" t="e">
            <v>#REF!</v>
          </cell>
        </row>
        <row r="74">
          <cell r="CA74">
            <v>0</v>
          </cell>
          <cell r="CB74">
            <v>0</v>
          </cell>
          <cell r="CC74">
            <v>0</v>
          </cell>
          <cell r="CD74">
            <v>2.36</v>
          </cell>
          <cell r="CE74">
            <v>2.12</v>
          </cell>
          <cell r="CF74">
            <v>1.88</v>
          </cell>
          <cell r="CH74">
            <v>0</v>
          </cell>
          <cell r="CI74">
            <v>0</v>
          </cell>
          <cell r="CJ74">
            <v>0</v>
          </cell>
          <cell r="CK74">
            <v>3.63</v>
          </cell>
          <cell r="CL74">
            <v>3.27</v>
          </cell>
          <cell r="CM74">
            <v>2.9</v>
          </cell>
        </row>
        <row r="75">
          <cell r="CA75">
            <v>7000000000</v>
          </cell>
          <cell r="CD75">
            <v>2.36</v>
          </cell>
          <cell r="CE75">
            <v>2.12</v>
          </cell>
          <cell r="CF75">
            <v>1.88</v>
          </cell>
          <cell r="CH75">
            <v>7000000000</v>
          </cell>
          <cell r="CK75">
            <v>3.63</v>
          </cell>
          <cell r="CL75">
            <v>3.27</v>
          </cell>
          <cell r="CM75">
            <v>2.9</v>
          </cell>
        </row>
        <row r="76">
          <cell r="CA76">
            <v>10000000000</v>
          </cell>
          <cell r="CB76">
            <v>2.74</v>
          </cell>
          <cell r="CC76">
            <v>2.48</v>
          </cell>
          <cell r="CD76">
            <v>2.25</v>
          </cell>
          <cell r="CE76">
            <v>2.0299999999999998</v>
          </cell>
          <cell r="CF76">
            <v>1.8</v>
          </cell>
          <cell r="CH76">
            <v>10000000000</v>
          </cell>
          <cell r="CI76">
            <v>4.24</v>
          </cell>
          <cell r="CJ76">
            <v>3.84</v>
          </cell>
          <cell r="CK76">
            <v>3.48</v>
          </cell>
          <cell r="CL76">
            <v>3.15</v>
          </cell>
          <cell r="CM76">
            <v>2.78</v>
          </cell>
        </row>
        <row r="77">
          <cell r="CA77">
            <v>20000000000</v>
          </cell>
          <cell r="CB77">
            <v>2.38</v>
          </cell>
          <cell r="CC77">
            <v>2.17</v>
          </cell>
          <cell r="CD77">
            <v>1.96</v>
          </cell>
          <cell r="CE77">
            <v>1.76</v>
          </cell>
          <cell r="CF77">
            <v>1.57</v>
          </cell>
          <cell r="CH77">
            <v>20000000000</v>
          </cell>
          <cell r="CI77">
            <v>3.68</v>
          </cell>
          <cell r="CJ77">
            <v>3.36</v>
          </cell>
          <cell r="CK77">
            <v>3.01</v>
          </cell>
          <cell r="CL77">
            <v>2.73</v>
          </cell>
          <cell r="CM77">
            <v>2.4300000000000002</v>
          </cell>
        </row>
        <row r="78">
          <cell r="CA78">
            <v>50000000000</v>
          </cell>
          <cell r="CB78">
            <v>2</v>
          </cell>
          <cell r="CC78">
            <v>1.82</v>
          </cell>
          <cell r="CD78">
            <v>1.66</v>
          </cell>
          <cell r="CE78">
            <v>1.48</v>
          </cell>
          <cell r="CF78">
            <v>1.23</v>
          </cell>
          <cell r="CH78">
            <v>50000000000</v>
          </cell>
          <cell r="CI78">
            <v>3.1</v>
          </cell>
          <cell r="CJ78">
            <v>2.82</v>
          </cell>
          <cell r="CK78">
            <v>2.54</v>
          </cell>
          <cell r="CL78">
            <v>2.29</v>
          </cell>
          <cell r="CM78">
            <v>1.91</v>
          </cell>
        </row>
        <row r="79">
          <cell r="CA79">
            <v>100000000000</v>
          </cell>
          <cell r="CB79">
            <v>1.82</v>
          </cell>
          <cell r="CC79">
            <v>1.64</v>
          </cell>
          <cell r="CD79">
            <v>1.51</v>
          </cell>
          <cell r="CE79">
            <v>1.34</v>
          </cell>
          <cell r="CF79">
            <v>1.04</v>
          </cell>
          <cell r="CH79">
            <v>100000000000</v>
          </cell>
          <cell r="CI79">
            <v>2.82</v>
          </cell>
          <cell r="CJ79">
            <v>2.54</v>
          </cell>
          <cell r="CK79">
            <v>2.29</v>
          </cell>
          <cell r="CL79">
            <v>2.08</v>
          </cell>
          <cell r="CM79">
            <v>1.62</v>
          </cell>
        </row>
        <row r="80">
          <cell r="CA80">
            <v>200000000000</v>
          </cell>
          <cell r="CB80">
            <v>1.66</v>
          </cell>
          <cell r="CC80">
            <v>1.51</v>
          </cell>
          <cell r="CD80">
            <v>1.37</v>
          </cell>
          <cell r="CE80">
            <v>1.23</v>
          </cell>
          <cell r="CF80">
            <v>0.88</v>
          </cell>
          <cell r="CH80">
            <v>200000000000</v>
          </cell>
          <cell r="CI80">
            <v>2.57</v>
          </cell>
          <cell r="CJ80">
            <v>2.34</v>
          </cell>
          <cell r="CK80">
            <v>2.1</v>
          </cell>
          <cell r="CL80">
            <v>1.9</v>
          </cell>
          <cell r="CM80">
            <v>1.37</v>
          </cell>
        </row>
        <row r="81">
          <cell r="CA81">
            <v>500000000000</v>
          </cell>
          <cell r="CB81">
            <v>1.4</v>
          </cell>
          <cell r="CC81">
            <v>1.27</v>
          </cell>
          <cell r="CD81">
            <v>1.1599999999999999</v>
          </cell>
          <cell r="CE81">
            <v>1.04</v>
          </cell>
          <cell r="CF81">
            <v>0.75</v>
          </cell>
          <cell r="CH81">
            <v>500000000000</v>
          </cell>
          <cell r="CI81">
            <v>2.17</v>
          </cell>
          <cell r="CJ81">
            <v>1.96</v>
          </cell>
          <cell r="CK81">
            <v>1.79</v>
          </cell>
          <cell r="CL81">
            <v>1.62</v>
          </cell>
          <cell r="CM81">
            <v>1.1599999999999999</v>
          </cell>
        </row>
        <row r="82">
          <cell r="CA82">
            <v>1000000000000</v>
          </cell>
          <cell r="CB82">
            <v>1.1299999999999999</v>
          </cell>
          <cell r="CC82">
            <v>1.03</v>
          </cell>
          <cell r="CD82">
            <v>0.95</v>
          </cell>
          <cell r="CE82">
            <v>0.85</v>
          </cell>
          <cell r="CF82">
            <v>0.61</v>
          </cell>
          <cell r="CH82">
            <v>1000000000000</v>
          </cell>
          <cell r="CI82">
            <v>1.75</v>
          </cell>
          <cell r="CJ82">
            <v>1.59</v>
          </cell>
          <cell r="CK82">
            <v>1.45</v>
          </cell>
          <cell r="CL82">
            <v>1.31</v>
          </cell>
          <cell r="CM82">
            <v>0.95</v>
          </cell>
        </row>
        <row r="83">
          <cell r="CA83">
            <v>2000000000000</v>
          </cell>
          <cell r="CB83">
            <v>0.97</v>
          </cell>
          <cell r="CC83">
            <v>0.89</v>
          </cell>
          <cell r="CD83">
            <v>0.8</v>
          </cell>
          <cell r="CE83">
            <v>0.72</v>
          </cell>
          <cell r="CH83">
            <v>2000000000000</v>
          </cell>
          <cell r="CI83">
            <v>1.5</v>
          </cell>
          <cell r="CJ83">
            <v>1.38</v>
          </cell>
          <cell r="CK83">
            <v>1.24</v>
          </cell>
          <cell r="CL83">
            <v>1.1100000000000001</v>
          </cell>
        </row>
        <row r="84">
          <cell r="CA84">
            <v>5000000000000</v>
          </cell>
          <cell r="CB84">
            <v>0.75</v>
          </cell>
          <cell r="CC84">
            <v>0.68</v>
          </cell>
          <cell r="CD84">
            <v>0.62</v>
          </cell>
          <cell r="CE84">
            <v>0.55000000000000004</v>
          </cell>
          <cell r="CH84">
            <v>5000000000000</v>
          </cell>
          <cell r="CI84">
            <v>1.1599999999999999</v>
          </cell>
          <cell r="CJ84">
            <v>1.05</v>
          </cell>
          <cell r="CK84">
            <v>0.96</v>
          </cell>
          <cell r="CL84">
            <v>0.86</v>
          </cell>
        </row>
        <row r="85">
          <cell r="CA85">
            <v>8000000000000</v>
          </cell>
          <cell r="CB85">
            <v>0.57999999999999996</v>
          </cell>
          <cell r="CC85">
            <v>0.53</v>
          </cell>
          <cell r="CD85">
            <v>0.47</v>
          </cell>
          <cell r="CE85">
            <v>0.42</v>
          </cell>
          <cell r="CH85">
            <v>8000000000000</v>
          </cell>
          <cell r="CI85">
            <v>0.9</v>
          </cell>
          <cell r="CJ85">
            <v>0.82</v>
          </cell>
          <cell r="CK85">
            <v>0.73</v>
          </cell>
          <cell r="CL85">
            <v>0.65</v>
          </cell>
        </row>
        <row r="86">
          <cell r="CA86">
            <v>9.9999999999999901E+307</v>
          </cell>
          <cell r="CB86">
            <v>0.57999999999999996</v>
          </cell>
          <cell r="CC86">
            <v>0.53</v>
          </cell>
          <cell r="CD86">
            <v>0.47</v>
          </cell>
          <cell r="CE86">
            <v>0.42</v>
          </cell>
          <cell r="CF86">
            <v>0</v>
          </cell>
          <cell r="CH86">
            <v>9.9999999999999901E+307</v>
          </cell>
          <cell r="CI86">
            <v>0.9</v>
          </cell>
          <cell r="CJ86">
            <v>0.82</v>
          </cell>
          <cell r="CK86">
            <v>0.73</v>
          </cell>
          <cell r="CL86">
            <v>0.65</v>
          </cell>
          <cell r="CM86">
            <v>0</v>
          </cell>
        </row>
        <row r="87">
          <cell r="CA87" t="e">
            <v>#REF!</v>
          </cell>
          <cell r="CH87" t="e">
            <v>#REF!</v>
          </cell>
        </row>
        <row r="96">
          <cell r="CA96">
            <v>0</v>
          </cell>
          <cell r="CB96">
            <v>0</v>
          </cell>
          <cell r="CC96">
            <v>0</v>
          </cell>
          <cell r="CD96">
            <v>1.99</v>
          </cell>
          <cell r="CE96">
            <v>1.73</v>
          </cell>
          <cell r="CF96">
            <v>1.54</v>
          </cell>
          <cell r="CH96">
            <v>0</v>
          </cell>
          <cell r="CI96">
            <v>0</v>
          </cell>
          <cell r="CJ96">
            <v>0</v>
          </cell>
          <cell r="CK96">
            <v>3.07</v>
          </cell>
          <cell r="CL96">
            <v>2.76</v>
          </cell>
          <cell r="CM96">
            <v>2.4500000000000002</v>
          </cell>
          <cell r="CP96">
            <v>0</v>
          </cell>
          <cell r="CR96">
            <v>1.7</v>
          </cell>
          <cell r="CS96">
            <v>1.9</v>
          </cell>
          <cell r="CT96">
            <v>1.5</v>
          </cell>
          <cell r="CY96">
            <v>0</v>
          </cell>
          <cell r="DA96">
            <v>1.1000000000000001</v>
          </cell>
          <cell r="DB96">
            <v>0.95</v>
          </cell>
          <cell r="DC96">
            <v>1.1499999999999999</v>
          </cell>
          <cell r="DD96">
            <v>0</v>
          </cell>
          <cell r="DE96">
            <v>0.73</v>
          </cell>
        </row>
        <row r="97">
          <cell r="CA97">
            <v>7000000000</v>
          </cell>
          <cell r="CD97">
            <v>1.99</v>
          </cell>
          <cell r="CE97">
            <v>1.73</v>
          </cell>
          <cell r="CF97">
            <v>1.54</v>
          </cell>
          <cell r="CH97">
            <v>7000000000</v>
          </cell>
          <cell r="CK97">
            <v>3.07</v>
          </cell>
          <cell r="CL97">
            <v>2.76</v>
          </cell>
          <cell r="CM97">
            <v>2.4500000000000002</v>
          </cell>
          <cell r="CP97">
            <v>5000000000</v>
          </cell>
          <cell r="CR97">
            <v>1.7</v>
          </cell>
          <cell r="CS97">
            <v>1.9</v>
          </cell>
          <cell r="CT97">
            <v>1.5</v>
          </cell>
          <cell r="CY97">
            <v>5000000000</v>
          </cell>
          <cell r="DA97">
            <v>1.1000000000000001</v>
          </cell>
          <cell r="DB97">
            <v>0.95</v>
          </cell>
          <cell r="DC97">
            <v>1.1499999999999999</v>
          </cell>
          <cell r="DE97">
            <v>0.73</v>
          </cell>
        </row>
        <row r="98">
          <cell r="CA98">
            <v>10000000000</v>
          </cell>
          <cell r="CB98">
            <v>2.79</v>
          </cell>
          <cell r="CC98">
            <v>2.33</v>
          </cell>
          <cell r="CD98">
            <v>1.94</v>
          </cell>
          <cell r="CE98">
            <v>1.69</v>
          </cell>
          <cell r="CF98">
            <v>1.5</v>
          </cell>
          <cell r="CH98">
            <v>10000000000</v>
          </cell>
          <cell r="CI98">
            <v>4.67</v>
          </cell>
          <cell r="CJ98">
            <v>3.73</v>
          </cell>
          <cell r="CK98">
            <v>2.99</v>
          </cell>
          <cell r="CL98">
            <v>2.69</v>
          </cell>
          <cell r="CM98">
            <v>2.39</v>
          </cell>
          <cell r="CP98">
            <v>15000000000</v>
          </cell>
          <cell r="CR98">
            <v>1.4</v>
          </cell>
          <cell r="CS98">
            <v>1.6</v>
          </cell>
          <cell r="CT98">
            <v>1.3</v>
          </cell>
          <cell r="CY98">
            <v>15000000000</v>
          </cell>
          <cell r="DA98">
            <v>1</v>
          </cell>
          <cell r="DB98">
            <v>0.85</v>
          </cell>
          <cell r="DC98">
            <v>1</v>
          </cell>
          <cell r="DE98">
            <v>0.65</v>
          </cell>
        </row>
        <row r="99">
          <cell r="CA99">
            <v>20000000000</v>
          </cell>
          <cell r="CB99">
            <v>2.58</v>
          </cell>
          <cell r="CC99">
            <v>2.15</v>
          </cell>
          <cell r="CD99">
            <v>1.79</v>
          </cell>
          <cell r="CE99">
            <v>1.56</v>
          </cell>
          <cell r="CF99">
            <v>1.39</v>
          </cell>
          <cell r="CH99">
            <v>20000000000</v>
          </cell>
          <cell r="CI99">
            <v>4.12</v>
          </cell>
          <cell r="CJ99">
            <v>3.44</v>
          </cell>
          <cell r="CK99">
            <v>2.76</v>
          </cell>
          <cell r="CL99">
            <v>2.4900000000000002</v>
          </cell>
          <cell r="CM99">
            <v>2.21</v>
          </cell>
          <cell r="CP99">
            <v>25000000000</v>
          </cell>
          <cell r="CR99">
            <v>1.3</v>
          </cell>
          <cell r="CS99">
            <v>1.45</v>
          </cell>
          <cell r="CT99">
            <v>1.1499999999999999</v>
          </cell>
          <cell r="CY99">
            <v>25000000000</v>
          </cell>
          <cell r="DA99">
            <v>0.9</v>
          </cell>
          <cell r="DB99">
            <v>0.8</v>
          </cell>
          <cell r="DC99">
            <v>0.95</v>
          </cell>
          <cell r="DE99">
            <v>0.56000000000000005</v>
          </cell>
        </row>
        <row r="100">
          <cell r="CA100">
            <v>50000000000</v>
          </cell>
          <cell r="CB100">
            <v>2.21</v>
          </cell>
          <cell r="CC100">
            <v>1.83</v>
          </cell>
          <cell r="CD100">
            <v>1.53</v>
          </cell>
          <cell r="CE100">
            <v>1.32</v>
          </cell>
          <cell r="CF100">
            <v>1.17</v>
          </cell>
          <cell r="CH100">
            <v>50000000000</v>
          </cell>
          <cell r="CI100">
            <v>3.53</v>
          </cell>
          <cell r="CJ100">
            <v>2.92</v>
          </cell>
          <cell r="CK100">
            <v>2.35</v>
          </cell>
          <cell r="CL100">
            <v>2.11</v>
          </cell>
          <cell r="CM100">
            <v>1.87</v>
          </cell>
          <cell r="CP100">
            <v>50000000000</v>
          </cell>
          <cell r="CR100">
            <v>1.2</v>
          </cell>
          <cell r="CS100">
            <v>1.3</v>
          </cell>
          <cell r="CT100">
            <v>1.05</v>
          </cell>
          <cell r="CY100">
            <v>50000000000</v>
          </cell>
          <cell r="DA100">
            <v>0.85</v>
          </cell>
          <cell r="DB100">
            <v>0.75</v>
          </cell>
          <cell r="DC100">
            <v>0.9</v>
          </cell>
          <cell r="DD100">
            <v>1.1499999999999999</v>
          </cell>
          <cell r="DE100">
            <v>0.51</v>
          </cell>
        </row>
        <row r="101">
          <cell r="CA101">
            <v>100000000000</v>
          </cell>
          <cell r="CB101">
            <v>2.0099999999999998</v>
          </cell>
          <cell r="CC101">
            <v>1.67</v>
          </cell>
          <cell r="CD101">
            <v>1.39</v>
          </cell>
          <cell r="CE101">
            <v>1.2</v>
          </cell>
          <cell r="CF101">
            <v>1.08</v>
          </cell>
          <cell r="CH101">
            <v>100000000000</v>
          </cell>
          <cell r="CI101">
            <v>3.21</v>
          </cell>
          <cell r="CJ101">
            <v>2.67</v>
          </cell>
          <cell r="CK101">
            <v>2.15</v>
          </cell>
          <cell r="CL101">
            <v>1.92</v>
          </cell>
          <cell r="CM101">
            <v>1.72</v>
          </cell>
          <cell r="CP101">
            <v>100000000000</v>
          </cell>
          <cell r="CR101">
            <v>1.1000000000000001</v>
          </cell>
          <cell r="CS101">
            <v>1.2</v>
          </cell>
          <cell r="CT101">
            <v>0.95</v>
          </cell>
          <cell r="CY101">
            <v>100000000000</v>
          </cell>
          <cell r="DA101">
            <v>0.8</v>
          </cell>
          <cell r="DB101">
            <v>0.7</v>
          </cell>
          <cell r="DC101">
            <v>0.8</v>
          </cell>
          <cell r="DD101">
            <v>1.1000000000000001</v>
          </cell>
          <cell r="DE101">
            <v>0.48</v>
          </cell>
        </row>
        <row r="102">
          <cell r="CA102">
            <v>200000000000</v>
          </cell>
          <cell r="CB102">
            <v>1.82</v>
          </cell>
          <cell r="CC102">
            <v>1.51</v>
          </cell>
          <cell r="CD102">
            <v>1.26</v>
          </cell>
          <cell r="CE102">
            <v>1.1000000000000001</v>
          </cell>
          <cell r="CF102">
            <v>0.92</v>
          </cell>
          <cell r="CH102">
            <v>200000000000</v>
          </cell>
          <cell r="CI102">
            <v>2.91</v>
          </cell>
          <cell r="CJ102">
            <v>2.41</v>
          </cell>
          <cell r="CK102">
            <v>1.94</v>
          </cell>
          <cell r="CL102">
            <v>1.75</v>
          </cell>
          <cell r="CM102">
            <v>1.46</v>
          </cell>
          <cell r="CP102">
            <v>200000000000</v>
          </cell>
          <cell r="CR102">
            <v>0.95</v>
          </cell>
          <cell r="CS102">
            <v>1.05</v>
          </cell>
          <cell r="CT102">
            <v>0.85</v>
          </cell>
          <cell r="CY102">
            <v>200000000000</v>
          </cell>
          <cell r="DA102">
            <v>0.7</v>
          </cell>
          <cell r="DB102">
            <v>0.6</v>
          </cell>
          <cell r="DC102">
            <v>0.75</v>
          </cell>
          <cell r="DD102">
            <v>1.05</v>
          </cell>
          <cell r="DE102">
            <v>0.42</v>
          </cell>
        </row>
        <row r="103">
          <cell r="CA103">
            <v>500000000000</v>
          </cell>
          <cell r="CB103">
            <v>1.66</v>
          </cell>
          <cell r="CC103">
            <v>1.38</v>
          </cell>
          <cell r="CD103">
            <v>1.1499999999999999</v>
          </cell>
          <cell r="CE103">
            <v>1.01</v>
          </cell>
          <cell r="CF103">
            <v>0.78</v>
          </cell>
          <cell r="CH103">
            <v>500000000000</v>
          </cell>
          <cell r="CI103">
            <v>2.65</v>
          </cell>
          <cell r="CJ103">
            <v>2.2000000000000002</v>
          </cell>
          <cell r="CK103">
            <v>1.77</v>
          </cell>
          <cell r="CL103">
            <v>1.61</v>
          </cell>
          <cell r="CM103">
            <v>1.24</v>
          </cell>
          <cell r="CP103">
            <v>500000000000</v>
          </cell>
          <cell r="CR103">
            <v>0.85</v>
          </cell>
          <cell r="CS103">
            <v>0.95</v>
          </cell>
          <cell r="CT103">
            <v>0.75</v>
          </cell>
          <cell r="CY103">
            <v>500000000000</v>
          </cell>
          <cell r="DA103">
            <v>0.6</v>
          </cell>
          <cell r="DB103">
            <v>0.55000000000000004</v>
          </cell>
          <cell r="DC103">
            <v>0.65</v>
          </cell>
          <cell r="DD103">
            <v>1.01</v>
          </cell>
          <cell r="DE103">
            <v>0.37</v>
          </cell>
        </row>
        <row r="104">
          <cell r="CA104">
            <v>1000000000000</v>
          </cell>
          <cell r="CB104">
            <v>1.45</v>
          </cell>
          <cell r="CC104">
            <v>1.21</v>
          </cell>
          <cell r="CD104">
            <v>1.01</v>
          </cell>
          <cell r="CE104">
            <v>0.9</v>
          </cell>
          <cell r="CF104">
            <v>0.67</v>
          </cell>
          <cell r="CH104">
            <v>1000000000000</v>
          </cell>
          <cell r="CI104">
            <v>2.3199999999999998</v>
          </cell>
          <cell r="CJ104">
            <v>1.93</v>
          </cell>
          <cell r="CK104">
            <v>1.55</v>
          </cell>
          <cell r="CL104">
            <v>1.44</v>
          </cell>
          <cell r="CM104">
            <v>1.06</v>
          </cell>
          <cell r="CP104">
            <v>9.9999999999999901E+307</v>
          </cell>
          <cell r="CR104">
            <v>0.85</v>
          </cell>
          <cell r="CS104">
            <v>0.95</v>
          </cell>
          <cell r="CT104">
            <v>0.75</v>
          </cell>
          <cell r="CY104">
            <v>1000000000000</v>
          </cell>
          <cell r="DA104">
            <v>0.55000000000000004</v>
          </cell>
          <cell r="DB104">
            <v>0.5</v>
          </cell>
          <cell r="DC104">
            <v>0.6</v>
          </cell>
          <cell r="DD104">
            <v>0.96</v>
          </cell>
          <cell r="DE104">
            <v>0.34</v>
          </cell>
        </row>
        <row r="105">
          <cell r="CA105">
            <v>2000000000000</v>
          </cell>
          <cell r="CB105">
            <v>1.23</v>
          </cell>
          <cell r="CC105">
            <v>1.03</v>
          </cell>
          <cell r="CD105">
            <v>0.86</v>
          </cell>
          <cell r="CE105">
            <v>0.77</v>
          </cell>
          <cell r="CH105">
            <v>2000000000000</v>
          </cell>
          <cell r="CI105">
            <v>1.96</v>
          </cell>
          <cell r="CJ105">
            <v>1.64</v>
          </cell>
          <cell r="CK105">
            <v>1.32</v>
          </cell>
          <cell r="CL105">
            <v>1.22</v>
          </cell>
          <cell r="CP105" t="e">
            <v>#REF!</v>
          </cell>
          <cell r="CY105">
            <v>3000000000000</v>
          </cell>
          <cell r="DA105">
            <v>0.45</v>
          </cell>
          <cell r="DB105">
            <v>0.4</v>
          </cell>
          <cell r="DC105">
            <v>0.5</v>
          </cell>
          <cell r="DD105">
            <v>0.8</v>
          </cell>
          <cell r="DE105">
            <v>0.3</v>
          </cell>
        </row>
        <row r="106">
          <cell r="CA106">
            <v>5000000000000</v>
          </cell>
          <cell r="CB106">
            <v>0.95</v>
          </cell>
          <cell r="CC106">
            <v>0.79</v>
          </cell>
          <cell r="CD106">
            <v>0.66</v>
          </cell>
          <cell r="CE106">
            <v>0.59</v>
          </cell>
          <cell r="CH106">
            <v>5000000000000</v>
          </cell>
          <cell r="CI106">
            <v>1.52</v>
          </cell>
          <cell r="CJ106">
            <v>1.26</v>
          </cell>
          <cell r="CK106">
            <v>1.02</v>
          </cell>
          <cell r="CL106">
            <v>0.94</v>
          </cell>
          <cell r="CY106">
            <v>9.9999999999999901E+307</v>
          </cell>
          <cell r="DA106">
            <v>0.45</v>
          </cell>
          <cell r="DB106">
            <v>0.4</v>
          </cell>
          <cell r="DC106">
            <v>0.5</v>
          </cell>
          <cell r="DD106">
            <v>0.8</v>
          </cell>
          <cell r="DE106">
            <v>0.3</v>
          </cell>
        </row>
        <row r="107">
          <cell r="CA107">
            <v>8000000000000</v>
          </cell>
          <cell r="CB107">
            <v>0.73</v>
          </cell>
          <cell r="CC107">
            <v>0.61</v>
          </cell>
          <cell r="CD107">
            <v>0.51</v>
          </cell>
          <cell r="CE107">
            <v>0.46</v>
          </cell>
          <cell r="CH107">
            <v>8000000000000</v>
          </cell>
          <cell r="CI107">
            <v>1.1599999999999999</v>
          </cell>
          <cell r="CJ107">
            <v>0.97</v>
          </cell>
          <cell r="CK107">
            <v>0.78</v>
          </cell>
          <cell r="CL107">
            <v>0.72</v>
          </cell>
          <cell r="CY107" t="e">
            <v>#REF!</v>
          </cell>
        </row>
        <row r="108">
          <cell r="CA108">
            <v>9.9999999999999901E+307</v>
          </cell>
          <cell r="CB108">
            <v>0.73</v>
          </cell>
          <cell r="CC108">
            <v>0.61</v>
          </cell>
          <cell r="CD108">
            <v>0.51</v>
          </cell>
          <cell r="CE108">
            <v>0.46</v>
          </cell>
          <cell r="CF108">
            <v>0</v>
          </cell>
          <cell r="CH108">
            <v>9.9999999999999901E+307</v>
          </cell>
          <cell r="CI108">
            <v>1.1599999999999999</v>
          </cell>
          <cell r="CJ108">
            <v>0.97</v>
          </cell>
          <cell r="CK108">
            <v>0.78</v>
          </cell>
          <cell r="CL108">
            <v>0.72</v>
          </cell>
          <cell r="CM108">
            <v>0</v>
          </cell>
        </row>
        <row r="109">
          <cell r="CA109" t="e">
            <v>#REF!</v>
          </cell>
          <cell r="CH109" t="e">
            <v>#REF!</v>
          </cell>
        </row>
        <row r="118">
          <cell r="CA118">
            <v>0</v>
          </cell>
          <cell r="CB118">
            <v>0</v>
          </cell>
          <cell r="CC118">
            <v>0</v>
          </cell>
          <cell r="CD118">
            <v>1.04</v>
          </cell>
          <cell r="CE118">
            <v>0.95</v>
          </cell>
          <cell r="CF118">
            <v>0.85</v>
          </cell>
          <cell r="CH118">
            <v>0</v>
          </cell>
          <cell r="CI118">
            <v>0</v>
          </cell>
          <cell r="CJ118">
            <v>0</v>
          </cell>
          <cell r="CK118">
            <v>1.61</v>
          </cell>
          <cell r="CL118">
            <v>1.46</v>
          </cell>
          <cell r="CM118">
            <v>1.31</v>
          </cell>
        </row>
        <row r="119">
          <cell r="CA119">
            <v>7000000000</v>
          </cell>
          <cell r="CD119">
            <v>1.04</v>
          </cell>
          <cell r="CE119">
            <v>0.95</v>
          </cell>
          <cell r="CF119">
            <v>0.85</v>
          </cell>
          <cell r="CH119">
            <v>7000000000</v>
          </cell>
          <cell r="CK119">
            <v>1.61</v>
          </cell>
          <cell r="CL119">
            <v>1.46</v>
          </cell>
          <cell r="CM119">
            <v>1.31</v>
          </cell>
        </row>
        <row r="120">
          <cell r="CA120">
            <v>10000000000</v>
          </cell>
          <cell r="CB120">
            <v>1.81</v>
          </cell>
          <cell r="CC120">
            <v>1.1100000000000001</v>
          </cell>
          <cell r="CD120">
            <v>1.01</v>
          </cell>
          <cell r="CE120">
            <v>0.92</v>
          </cell>
          <cell r="CF120">
            <v>0.83</v>
          </cell>
          <cell r="CH120">
            <v>10000000000</v>
          </cell>
          <cell r="CI120">
            <v>2.8</v>
          </cell>
          <cell r="CJ120">
            <v>2.72</v>
          </cell>
          <cell r="CK120">
            <v>1.57</v>
          </cell>
          <cell r="CL120">
            <v>1.42</v>
          </cell>
          <cell r="CM120">
            <v>1.28</v>
          </cell>
        </row>
        <row r="121">
          <cell r="CA121">
            <v>20000000000</v>
          </cell>
          <cell r="CB121">
            <v>1.67</v>
          </cell>
          <cell r="CC121">
            <v>1.05</v>
          </cell>
          <cell r="CD121">
            <v>0.94</v>
          </cell>
          <cell r="CE121">
            <v>0.85</v>
          </cell>
          <cell r="CF121">
            <v>0.76</v>
          </cell>
          <cell r="CH121">
            <v>20000000000</v>
          </cell>
          <cell r="CI121">
            <v>2.58</v>
          </cell>
          <cell r="CJ121">
            <v>2.15</v>
          </cell>
          <cell r="CK121">
            <v>1.45</v>
          </cell>
          <cell r="CL121">
            <v>1.31</v>
          </cell>
          <cell r="CM121">
            <v>1.18</v>
          </cell>
        </row>
        <row r="122">
          <cell r="CA122">
            <v>50000000000</v>
          </cell>
          <cell r="CB122">
            <v>1.46</v>
          </cell>
          <cell r="CC122">
            <v>0.87</v>
          </cell>
          <cell r="CD122">
            <v>0.8</v>
          </cell>
          <cell r="CE122">
            <v>0.73</v>
          </cell>
          <cell r="CF122">
            <v>0.66</v>
          </cell>
          <cell r="CH122">
            <v>50000000000</v>
          </cell>
          <cell r="CI122">
            <v>2.21</v>
          </cell>
          <cell r="CJ122">
            <v>1.83</v>
          </cell>
          <cell r="CK122">
            <v>1.23</v>
          </cell>
          <cell r="CL122">
            <v>1.1299999999999999</v>
          </cell>
          <cell r="CM122">
            <v>1.01</v>
          </cell>
        </row>
        <row r="123">
          <cell r="CA123">
            <v>100000000000</v>
          </cell>
          <cell r="CB123">
            <v>1.26</v>
          </cell>
          <cell r="CC123">
            <v>0.81</v>
          </cell>
          <cell r="CD123">
            <v>0.73</v>
          </cell>
          <cell r="CE123">
            <v>0.67</v>
          </cell>
          <cell r="CF123">
            <v>0.6</v>
          </cell>
          <cell r="CH123">
            <v>100000000000</v>
          </cell>
          <cell r="CI123">
            <v>2.0099999999999998</v>
          </cell>
          <cell r="CJ123">
            <v>1.67</v>
          </cell>
          <cell r="CK123">
            <v>1.1200000000000001</v>
          </cell>
          <cell r="CL123">
            <v>1.03</v>
          </cell>
          <cell r="CM123">
            <v>0.92</v>
          </cell>
        </row>
        <row r="124">
          <cell r="CA124">
            <v>200000000000</v>
          </cell>
          <cell r="CB124">
            <v>1.145</v>
          </cell>
          <cell r="CC124">
            <v>0.73</v>
          </cell>
          <cell r="CD124">
            <v>0.67</v>
          </cell>
          <cell r="CE124">
            <v>0.61</v>
          </cell>
          <cell r="CF124">
            <v>0.51</v>
          </cell>
          <cell r="CH124">
            <v>200000000000</v>
          </cell>
          <cell r="CI124">
            <v>1.82</v>
          </cell>
          <cell r="CJ124">
            <v>1.51</v>
          </cell>
          <cell r="CK124">
            <v>1.03</v>
          </cell>
          <cell r="CL124">
            <v>0.92</v>
          </cell>
          <cell r="CM124">
            <v>0.78</v>
          </cell>
        </row>
        <row r="125">
          <cell r="CA125">
            <v>500000000000</v>
          </cell>
          <cell r="CB125">
            <v>1.06</v>
          </cell>
          <cell r="CC125">
            <v>0.67</v>
          </cell>
          <cell r="CD125">
            <v>0.61</v>
          </cell>
          <cell r="CE125">
            <v>0.5</v>
          </cell>
          <cell r="CF125">
            <v>0.43</v>
          </cell>
          <cell r="CH125">
            <v>500000000000</v>
          </cell>
          <cell r="CI125">
            <v>1.66</v>
          </cell>
          <cell r="CJ125">
            <v>1.38</v>
          </cell>
          <cell r="CK125">
            <v>0.93</v>
          </cell>
          <cell r="CL125">
            <v>0.77</v>
          </cell>
          <cell r="CM125">
            <v>0.66</v>
          </cell>
        </row>
        <row r="126">
          <cell r="CA126">
            <v>1000000000000</v>
          </cell>
          <cell r="CB126">
            <v>0.91</v>
          </cell>
          <cell r="CC126">
            <v>0.56999999999999995</v>
          </cell>
          <cell r="CD126">
            <v>0.52</v>
          </cell>
          <cell r="CE126">
            <v>0.42</v>
          </cell>
          <cell r="CF126">
            <v>0.37</v>
          </cell>
          <cell r="CH126">
            <v>1000000000000</v>
          </cell>
          <cell r="CI126">
            <v>1.45</v>
          </cell>
          <cell r="CJ126">
            <v>1.21</v>
          </cell>
          <cell r="CK126">
            <v>0.79</v>
          </cell>
          <cell r="CL126">
            <v>0.65</v>
          </cell>
          <cell r="CM126">
            <v>0.56999999999999995</v>
          </cell>
        </row>
        <row r="127">
          <cell r="CA127">
            <v>2000000000000</v>
          </cell>
          <cell r="CB127">
            <v>0.76</v>
          </cell>
          <cell r="CC127">
            <v>0.48</v>
          </cell>
          <cell r="CD127">
            <v>0.44</v>
          </cell>
          <cell r="CE127">
            <v>0.24</v>
          </cell>
          <cell r="CF127">
            <v>0.31</v>
          </cell>
          <cell r="CH127">
            <v>2000000000000</v>
          </cell>
          <cell r="CI127">
            <v>1.23</v>
          </cell>
          <cell r="CJ127">
            <v>1.03</v>
          </cell>
          <cell r="CK127">
            <v>0.67</v>
          </cell>
          <cell r="CL127">
            <v>0.55000000000000004</v>
          </cell>
          <cell r="CM127">
            <v>0.48</v>
          </cell>
        </row>
        <row r="128">
          <cell r="CA128">
            <v>5000000000000</v>
          </cell>
          <cell r="CB128">
            <v>0.57999999999999996</v>
          </cell>
          <cell r="CC128">
            <v>0.37</v>
          </cell>
          <cell r="CD128">
            <v>0.34</v>
          </cell>
          <cell r="CE128">
            <v>0.28000000000000003</v>
          </cell>
          <cell r="CF128">
            <v>0.24</v>
          </cell>
          <cell r="CH128">
            <v>5000000000000</v>
          </cell>
          <cell r="CI128">
            <v>0.95</v>
          </cell>
          <cell r="CJ128">
            <v>0.79</v>
          </cell>
          <cell r="CK128">
            <v>0.52</v>
          </cell>
          <cell r="CL128">
            <v>0.42</v>
          </cell>
          <cell r="CM128">
            <v>0.37</v>
          </cell>
        </row>
        <row r="129">
          <cell r="CA129">
            <v>8000000000000</v>
          </cell>
          <cell r="CB129">
            <v>0.44</v>
          </cell>
          <cell r="CC129">
            <v>0.8</v>
          </cell>
          <cell r="CD129">
            <v>0.26</v>
          </cell>
          <cell r="CE129">
            <v>0.21</v>
          </cell>
          <cell r="CH129">
            <v>8000000000000</v>
          </cell>
          <cell r="CI129">
            <v>0.73</v>
          </cell>
          <cell r="CJ129">
            <v>0.61</v>
          </cell>
          <cell r="CK129">
            <v>0.4</v>
          </cell>
          <cell r="CL129">
            <v>0.32</v>
          </cell>
        </row>
        <row r="130">
          <cell r="CA130">
            <v>9.9999999999999901E+307</v>
          </cell>
          <cell r="CB130">
            <v>0.44</v>
          </cell>
          <cell r="CC130">
            <v>0.8</v>
          </cell>
          <cell r="CD130">
            <v>0.26</v>
          </cell>
          <cell r="CE130">
            <v>0.21</v>
          </cell>
          <cell r="CF130">
            <v>0</v>
          </cell>
          <cell r="CH130">
            <v>9.9999999999999901E+307</v>
          </cell>
          <cell r="CI130">
            <v>0.73</v>
          </cell>
          <cell r="CJ130">
            <v>0.61</v>
          </cell>
          <cell r="CK130">
            <v>0.4</v>
          </cell>
          <cell r="CL130">
            <v>0.32</v>
          </cell>
          <cell r="CM130">
            <v>0</v>
          </cell>
        </row>
        <row r="131">
          <cell r="CA131" t="e">
            <v>#REF!</v>
          </cell>
          <cell r="CH131" t="e">
            <v>#REF!</v>
          </cell>
        </row>
        <row r="140">
          <cell r="CA140">
            <v>0</v>
          </cell>
          <cell r="CB140">
            <v>0</v>
          </cell>
          <cell r="CC140">
            <v>0</v>
          </cell>
          <cell r="CD140">
            <v>2.2200000000000002</v>
          </cell>
          <cell r="CE140">
            <v>2.0099999999999998</v>
          </cell>
          <cell r="CF140">
            <v>1.77</v>
          </cell>
          <cell r="CH140">
            <v>0</v>
          </cell>
          <cell r="CI140">
            <v>0</v>
          </cell>
          <cell r="CJ140">
            <v>0</v>
          </cell>
          <cell r="CK140">
            <v>3.42</v>
          </cell>
          <cell r="CL140">
            <v>3.11</v>
          </cell>
          <cell r="CM140">
            <v>2.74</v>
          </cell>
        </row>
        <row r="141">
          <cell r="CA141">
            <v>7000000000</v>
          </cell>
          <cell r="CD141">
            <v>2.2200000000000002</v>
          </cell>
          <cell r="CE141">
            <v>2.0099999999999998</v>
          </cell>
          <cell r="CF141">
            <v>1.77</v>
          </cell>
          <cell r="CH141">
            <v>7000000000</v>
          </cell>
          <cell r="CK141">
            <v>3.42</v>
          </cell>
          <cell r="CL141">
            <v>3.11</v>
          </cell>
          <cell r="CM141">
            <v>2.74</v>
          </cell>
        </row>
        <row r="142">
          <cell r="CA142">
            <v>10000000000</v>
          </cell>
          <cell r="CB142">
            <v>2.59</v>
          </cell>
          <cell r="CC142">
            <v>2.35</v>
          </cell>
          <cell r="CD142">
            <v>2.13</v>
          </cell>
          <cell r="CE142">
            <v>1.93</v>
          </cell>
          <cell r="CF142">
            <v>1.7</v>
          </cell>
          <cell r="CH142">
            <v>10000000000</v>
          </cell>
          <cell r="CI142">
            <v>4.01</v>
          </cell>
          <cell r="CJ142">
            <v>3.64</v>
          </cell>
          <cell r="CK142">
            <v>3.29</v>
          </cell>
          <cell r="CL142">
            <v>2.98</v>
          </cell>
          <cell r="CM142">
            <v>2.63</v>
          </cell>
        </row>
        <row r="143">
          <cell r="CA143">
            <v>20000000000</v>
          </cell>
          <cell r="CB143">
            <v>2.25</v>
          </cell>
          <cell r="CC143">
            <v>2.0499999999999998</v>
          </cell>
          <cell r="CD143">
            <v>1.86</v>
          </cell>
          <cell r="CE143">
            <v>1.67</v>
          </cell>
          <cell r="CF143">
            <v>1.49</v>
          </cell>
          <cell r="CH143">
            <v>20000000000</v>
          </cell>
          <cell r="CI143">
            <v>3.48</v>
          </cell>
          <cell r="CJ143">
            <v>3.17</v>
          </cell>
          <cell r="CK143">
            <v>2.87</v>
          </cell>
          <cell r="CL143">
            <v>2.58</v>
          </cell>
          <cell r="CM143">
            <v>2.31</v>
          </cell>
        </row>
        <row r="144">
          <cell r="CA144">
            <v>50000000000</v>
          </cell>
          <cell r="CB144">
            <v>1.91</v>
          </cell>
          <cell r="CC144">
            <v>1.73</v>
          </cell>
          <cell r="CD144">
            <v>1.57</v>
          </cell>
          <cell r="CE144">
            <v>1.4</v>
          </cell>
          <cell r="CF144">
            <v>1.1000000000000001</v>
          </cell>
          <cell r="CH144">
            <v>50000000000</v>
          </cell>
          <cell r="CI144">
            <v>2.96</v>
          </cell>
          <cell r="CJ144">
            <v>2.68</v>
          </cell>
          <cell r="CK144">
            <v>2.41</v>
          </cell>
          <cell r="CL144">
            <v>2.16</v>
          </cell>
          <cell r="CM144">
            <v>1.7</v>
          </cell>
        </row>
        <row r="145">
          <cell r="CA145">
            <v>100000000000</v>
          </cell>
          <cell r="CB145">
            <v>1.72</v>
          </cell>
          <cell r="CC145">
            <v>1.55</v>
          </cell>
          <cell r="CD145">
            <v>1.42</v>
          </cell>
          <cell r="CE145">
            <v>1.27</v>
          </cell>
          <cell r="CF145">
            <v>0.93</v>
          </cell>
          <cell r="CH145">
            <v>100000000000</v>
          </cell>
          <cell r="CI145">
            <v>2.66</v>
          </cell>
          <cell r="CJ145">
            <v>2.4</v>
          </cell>
          <cell r="CK145">
            <v>2.19</v>
          </cell>
          <cell r="CL145">
            <v>1.96</v>
          </cell>
          <cell r="CM145">
            <v>1.44</v>
          </cell>
        </row>
        <row r="146">
          <cell r="CA146">
            <v>200000000000</v>
          </cell>
          <cell r="CB146">
            <v>1.57</v>
          </cell>
          <cell r="CC146">
            <v>1.43</v>
          </cell>
          <cell r="CD146">
            <v>1.31</v>
          </cell>
          <cell r="CE146">
            <v>1.08</v>
          </cell>
          <cell r="CF146">
            <v>0.8</v>
          </cell>
          <cell r="CH146">
            <v>200000000000</v>
          </cell>
          <cell r="CI146">
            <v>2.4300000000000002</v>
          </cell>
          <cell r="CJ146">
            <v>2.21</v>
          </cell>
          <cell r="CK146">
            <v>2.0099999999999998</v>
          </cell>
          <cell r="CL146">
            <v>1.67</v>
          </cell>
          <cell r="CM146">
            <v>1.23</v>
          </cell>
        </row>
        <row r="147">
          <cell r="CA147">
            <v>500000000000</v>
          </cell>
          <cell r="CB147">
            <v>1.34</v>
          </cell>
          <cell r="CC147">
            <v>1.21</v>
          </cell>
          <cell r="CD147">
            <v>1.06</v>
          </cell>
          <cell r="CE147">
            <v>0.92</v>
          </cell>
          <cell r="CF147">
            <v>0.67</v>
          </cell>
          <cell r="CH147">
            <v>500000000000</v>
          </cell>
          <cell r="CI147">
            <v>2.0699999999999998</v>
          </cell>
          <cell r="CJ147">
            <v>1.87</v>
          </cell>
          <cell r="CK147">
            <v>1.62</v>
          </cell>
          <cell r="CL147">
            <v>1.42</v>
          </cell>
          <cell r="CM147">
            <v>1.04</v>
          </cell>
        </row>
        <row r="148">
          <cell r="CA148">
            <v>1000000000000</v>
          </cell>
          <cell r="CB148">
            <v>1.1299999999999999</v>
          </cell>
          <cell r="CC148">
            <v>1.02</v>
          </cell>
          <cell r="CD148">
            <v>0.91</v>
          </cell>
          <cell r="CE148">
            <v>0.78</v>
          </cell>
          <cell r="CF148">
            <v>0.57999999999999996</v>
          </cell>
          <cell r="CH148">
            <v>1000000000000</v>
          </cell>
          <cell r="CI148">
            <v>1.75</v>
          </cell>
          <cell r="CJ148">
            <v>1.58</v>
          </cell>
          <cell r="CK148">
            <v>1.38</v>
          </cell>
          <cell r="CL148">
            <v>1.21</v>
          </cell>
          <cell r="CM148">
            <v>0.89</v>
          </cell>
        </row>
        <row r="149">
          <cell r="CA149">
            <v>2000000000000</v>
          </cell>
          <cell r="CB149">
            <v>0.96</v>
          </cell>
          <cell r="CC149">
            <v>0.87</v>
          </cell>
          <cell r="CD149">
            <v>0.76</v>
          </cell>
          <cell r="CE149">
            <v>0.67</v>
          </cell>
          <cell r="CF149">
            <v>0.49</v>
          </cell>
          <cell r="CH149">
            <v>2000000000000</v>
          </cell>
          <cell r="CI149">
            <v>1.48</v>
          </cell>
          <cell r="CJ149">
            <v>1.34</v>
          </cell>
          <cell r="CK149">
            <v>1.17</v>
          </cell>
          <cell r="CL149">
            <v>1.03</v>
          </cell>
          <cell r="CM149">
            <v>0.75</v>
          </cell>
        </row>
        <row r="150">
          <cell r="CA150">
            <v>5000000000000</v>
          </cell>
          <cell r="CB150">
            <v>0.74</v>
          </cell>
          <cell r="CC150">
            <v>0.67</v>
          </cell>
          <cell r="CD150">
            <v>0.57999999999999996</v>
          </cell>
          <cell r="CE150">
            <v>0.51</v>
          </cell>
          <cell r="CF150">
            <v>0.38</v>
          </cell>
          <cell r="CH150">
            <v>5000000000000</v>
          </cell>
          <cell r="CI150">
            <v>1.1399999999999999</v>
          </cell>
          <cell r="CJ150">
            <v>1.03</v>
          </cell>
          <cell r="CK150">
            <v>0.9</v>
          </cell>
          <cell r="CL150">
            <v>0.79</v>
          </cell>
          <cell r="CM150">
            <v>0.57999999999999996</v>
          </cell>
        </row>
        <row r="151">
          <cell r="CA151">
            <v>8000000000000</v>
          </cell>
          <cell r="CB151">
            <v>0.56999999999999995</v>
          </cell>
          <cell r="CC151">
            <v>0.51</v>
          </cell>
          <cell r="CD151">
            <v>0.45</v>
          </cell>
          <cell r="CE151">
            <v>0.4</v>
          </cell>
          <cell r="CH151">
            <v>8000000000000</v>
          </cell>
          <cell r="CI151">
            <v>0.88</v>
          </cell>
          <cell r="CJ151">
            <v>0.79</v>
          </cell>
          <cell r="CK151">
            <v>0.51</v>
          </cell>
          <cell r="CL151">
            <v>0.46</v>
          </cell>
        </row>
        <row r="152">
          <cell r="CA152">
            <v>9.9999999999999901E+307</v>
          </cell>
          <cell r="CB152">
            <v>0.56999999999999995</v>
          </cell>
          <cell r="CC152">
            <v>0.51</v>
          </cell>
          <cell r="CD152">
            <v>0.45</v>
          </cell>
          <cell r="CE152">
            <v>0.4</v>
          </cell>
          <cell r="CF152">
            <v>0</v>
          </cell>
          <cell r="CH152">
            <v>9.9999999999999901E+307</v>
          </cell>
          <cell r="CI152">
            <v>0.88</v>
          </cell>
          <cell r="CJ152">
            <v>0.79</v>
          </cell>
          <cell r="CK152">
            <v>0.51</v>
          </cell>
          <cell r="CL152">
            <v>0.46</v>
          </cell>
          <cell r="CM152">
            <v>0</v>
          </cell>
        </row>
        <row r="153">
          <cell r="CA153" t="e">
            <v>#REF!</v>
          </cell>
          <cell r="CH153" t="e">
            <v>#REF!</v>
          </cell>
        </row>
        <row r="162">
          <cell r="CA162">
            <v>0</v>
          </cell>
          <cell r="CB162">
            <v>0</v>
          </cell>
          <cell r="CC162">
            <v>0</v>
          </cell>
          <cell r="CD162">
            <v>1.68</v>
          </cell>
          <cell r="CE162">
            <v>1.5</v>
          </cell>
          <cell r="CF162">
            <v>1.34</v>
          </cell>
          <cell r="CH162">
            <v>0</v>
          </cell>
          <cell r="CI162">
            <v>0</v>
          </cell>
          <cell r="CJ162">
            <v>0</v>
          </cell>
          <cell r="CK162">
            <v>2.58</v>
          </cell>
          <cell r="CL162">
            <v>2.3199999999999998</v>
          </cell>
          <cell r="CM162">
            <v>2.0699999999999998</v>
          </cell>
          <cell r="CP162">
            <v>0</v>
          </cell>
          <cell r="CR162">
            <v>1.83</v>
          </cell>
          <cell r="CS162">
            <v>1.9</v>
          </cell>
          <cell r="CT162">
            <v>2.1</v>
          </cell>
          <cell r="DA162">
            <v>0</v>
          </cell>
          <cell r="DC162">
            <v>1</v>
          </cell>
          <cell r="DD162">
            <v>0.9</v>
          </cell>
          <cell r="DE162">
            <v>1.35</v>
          </cell>
        </row>
        <row r="163">
          <cell r="CA163">
            <v>7000000000</v>
          </cell>
          <cell r="CD163">
            <v>1.68</v>
          </cell>
          <cell r="CE163">
            <v>1.5</v>
          </cell>
          <cell r="CF163">
            <v>1.34</v>
          </cell>
          <cell r="CH163">
            <v>7000000000</v>
          </cell>
          <cell r="CK163">
            <v>2.58</v>
          </cell>
          <cell r="CL163">
            <v>2.3199999999999998</v>
          </cell>
          <cell r="CM163">
            <v>2.0699999999999998</v>
          </cell>
          <cell r="CP163">
            <v>5000000000</v>
          </cell>
          <cell r="CR163">
            <v>1.83</v>
          </cell>
          <cell r="CS163">
            <v>1.9</v>
          </cell>
          <cell r="CT163">
            <v>2.1</v>
          </cell>
          <cell r="DA163">
            <v>5000000000</v>
          </cell>
          <cell r="DC163">
            <v>1</v>
          </cell>
          <cell r="DD163">
            <v>0.9</v>
          </cell>
          <cell r="DE163">
            <v>1.35</v>
          </cell>
        </row>
        <row r="164">
          <cell r="CA164">
            <v>10000000000</v>
          </cell>
          <cell r="CB164">
            <v>1.95</v>
          </cell>
          <cell r="CC164">
            <v>1.77</v>
          </cell>
          <cell r="CD164">
            <v>1.61</v>
          </cell>
          <cell r="CE164">
            <v>1.44</v>
          </cell>
          <cell r="CF164">
            <v>1.28</v>
          </cell>
          <cell r="CH164">
            <v>10000000000</v>
          </cell>
          <cell r="CI164">
            <v>3.02</v>
          </cell>
          <cell r="CJ164">
            <v>2.74</v>
          </cell>
          <cell r="CK164">
            <v>2.48</v>
          </cell>
          <cell r="CL164">
            <v>2.23</v>
          </cell>
          <cell r="CM164">
            <v>1.98</v>
          </cell>
          <cell r="CP164">
            <v>15000000000</v>
          </cell>
          <cell r="CR164">
            <v>1.4</v>
          </cell>
          <cell r="CS164">
            <v>1.5</v>
          </cell>
          <cell r="CT164">
            <v>1.6</v>
          </cell>
          <cell r="DA164">
            <v>15000000000</v>
          </cell>
          <cell r="DC164">
            <v>0.75</v>
          </cell>
          <cell r="DD164">
            <v>0.7</v>
          </cell>
          <cell r="DE164">
            <v>0.8</v>
          </cell>
        </row>
        <row r="165">
          <cell r="CA165">
            <v>20000000000</v>
          </cell>
          <cell r="CB165">
            <v>1.69</v>
          </cell>
          <cell r="CC165">
            <v>1.54</v>
          </cell>
          <cell r="CD165">
            <v>1.41</v>
          </cell>
          <cell r="CE165">
            <v>1.26</v>
          </cell>
          <cell r="CF165">
            <v>1.1100000000000001</v>
          </cell>
          <cell r="CH165">
            <v>20000000000</v>
          </cell>
          <cell r="CI165">
            <v>2.61</v>
          </cell>
          <cell r="CJ165">
            <v>2.38</v>
          </cell>
          <cell r="CK165">
            <v>2.15</v>
          </cell>
          <cell r="CL165">
            <v>1.94</v>
          </cell>
          <cell r="CM165">
            <v>1.72</v>
          </cell>
          <cell r="CP165">
            <v>15000000000</v>
          </cell>
          <cell r="CR165">
            <v>1.3</v>
          </cell>
          <cell r="CS165">
            <v>1.4</v>
          </cell>
          <cell r="CT165">
            <v>1.5</v>
          </cell>
          <cell r="DA165">
            <v>15000000000</v>
          </cell>
          <cell r="DC165">
            <v>0.6</v>
          </cell>
          <cell r="DD165">
            <v>0.55000000000000004</v>
          </cell>
          <cell r="DE165">
            <v>0.6</v>
          </cell>
        </row>
        <row r="166">
          <cell r="CA166">
            <v>50000000000</v>
          </cell>
          <cell r="CB166">
            <v>1.42</v>
          </cell>
          <cell r="CC166">
            <v>1.31</v>
          </cell>
          <cell r="CD166">
            <v>1.18</v>
          </cell>
          <cell r="CE166">
            <v>1.05</v>
          </cell>
          <cell r="CF166">
            <v>0.88</v>
          </cell>
          <cell r="CH166">
            <v>50000000000</v>
          </cell>
          <cell r="CI166">
            <v>2.2000000000000002</v>
          </cell>
          <cell r="CJ166">
            <v>2.0299999999999998</v>
          </cell>
          <cell r="CK166">
            <v>1.81</v>
          </cell>
          <cell r="CL166">
            <v>1.62</v>
          </cell>
          <cell r="CM166">
            <v>1.35</v>
          </cell>
          <cell r="CP166">
            <v>25000000000</v>
          </cell>
          <cell r="CR166">
            <v>1.1000000000000001</v>
          </cell>
          <cell r="CS166">
            <v>1.3</v>
          </cell>
          <cell r="CT166">
            <v>1.35</v>
          </cell>
          <cell r="DA166">
            <v>25000000000</v>
          </cell>
          <cell r="DC166">
            <v>0.5</v>
          </cell>
          <cell r="DD166">
            <v>0.45</v>
          </cell>
          <cell r="DE166">
            <v>0.5</v>
          </cell>
        </row>
        <row r="167">
          <cell r="CA167">
            <v>100000000000</v>
          </cell>
          <cell r="CB167">
            <v>1.29</v>
          </cell>
          <cell r="CC167">
            <v>1.17</v>
          </cell>
          <cell r="CD167">
            <v>1.06</v>
          </cell>
          <cell r="CE167">
            <v>0.96</v>
          </cell>
          <cell r="CF167">
            <v>0.8</v>
          </cell>
          <cell r="CH167">
            <v>100000000000</v>
          </cell>
          <cell r="CI167">
            <v>1.99</v>
          </cell>
          <cell r="CJ167">
            <v>1.81</v>
          </cell>
          <cell r="CK167">
            <v>1.64</v>
          </cell>
          <cell r="CL167">
            <v>1.48</v>
          </cell>
          <cell r="CM167">
            <v>1.23</v>
          </cell>
          <cell r="CP167">
            <v>50000000000</v>
          </cell>
          <cell r="CR167">
            <v>0.95</v>
          </cell>
          <cell r="CS167">
            <v>1.1000000000000001</v>
          </cell>
          <cell r="CT167">
            <v>1.1499999999999999</v>
          </cell>
          <cell r="DA167">
            <v>50000000000</v>
          </cell>
          <cell r="DC167">
            <v>0.45</v>
          </cell>
          <cell r="DD167">
            <v>0.4</v>
          </cell>
          <cell r="DE167">
            <v>0.4</v>
          </cell>
        </row>
        <row r="168">
          <cell r="CA168">
            <v>200000000000</v>
          </cell>
          <cell r="CB168">
            <v>1.18</v>
          </cell>
          <cell r="CC168">
            <v>1.07</v>
          </cell>
          <cell r="CD168">
            <v>0.98</v>
          </cell>
          <cell r="CE168">
            <v>0.84</v>
          </cell>
          <cell r="CF168">
            <v>0.6</v>
          </cell>
          <cell r="CH168">
            <v>200000000000</v>
          </cell>
          <cell r="CI168">
            <v>1.82</v>
          </cell>
          <cell r="CJ168">
            <v>1.65</v>
          </cell>
          <cell r="CK168">
            <v>1.51</v>
          </cell>
          <cell r="CL168">
            <v>1.29</v>
          </cell>
          <cell r="CM168">
            <v>0.92</v>
          </cell>
          <cell r="CP168">
            <v>100000000000</v>
          </cell>
          <cell r="CR168">
            <v>0.8</v>
          </cell>
          <cell r="CS168">
            <v>1</v>
          </cell>
          <cell r="CT168">
            <v>1.05</v>
          </cell>
          <cell r="DA168">
            <v>100000000000</v>
          </cell>
          <cell r="DC168">
            <v>0.35</v>
          </cell>
          <cell r="DD168">
            <v>0.3</v>
          </cell>
          <cell r="DE168">
            <v>0.3</v>
          </cell>
        </row>
        <row r="169">
          <cell r="CA169">
            <v>500000000000</v>
          </cell>
          <cell r="CB169">
            <v>0.99</v>
          </cell>
          <cell r="CC169">
            <v>0.85</v>
          </cell>
          <cell r="CD169">
            <v>0.78</v>
          </cell>
          <cell r="CE169">
            <v>0.76</v>
          </cell>
          <cell r="CF169">
            <v>0.57999999999999996</v>
          </cell>
          <cell r="CH169">
            <v>500000000000</v>
          </cell>
          <cell r="CI169">
            <v>1.53</v>
          </cell>
          <cell r="CJ169">
            <v>1.31</v>
          </cell>
          <cell r="CK169">
            <v>1.21</v>
          </cell>
          <cell r="CL169">
            <v>1.17</v>
          </cell>
          <cell r="CM169">
            <v>0.89</v>
          </cell>
          <cell r="CP169">
            <v>200000000000</v>
          </cell>
          <cell r="CR169">
            <v>0.7</v>
          </cell>
          <cell r="CS169">
            <v>0.9</v>
          </cell>
          <cell r="CT169">
            <v>0.95</v>
          </cell>
          <cell r="DA169">
            <v>200000000000</v>
          </cell>
          <cell r="DC169">
            <v>0.25</v>
          </cell>
          <cell r="DD169">
            <v>0.2</v>
          </cell>
          <cell r="DE169">
            <v>0.2</v>
          </cell>
        </row>
        <row r="170">
          <cell r="CA170">
            <v>1000000000000</v>
          </cell>
          <cell r="CB170">
            <v>0.84</v>
          </cell>
          <cell r="CC170">
            <v>0.72</v>
          </cell>
          <cell r="CD170">
            <v>0.67</v>
          </cell>
          <cell r="CE170">
            <v>0.64</v>
          </cell>
          <cell r="CF170">
            <v>0.5</v>
          </cell>
          <cell r="CH170">
            <v>1000000000000</v>
          </cell>
          <cell r="CI170">
            <v>1.3</v>
          </cell>
          <cell r="CJ170">
            <v>1.1100000000000001</v>
          </cell>
          <cell r="CK170">
            <v>1.02</v>
          </cell>
          <cell r="CL170">
            <v>0.99</v>
          </cell>
          <cell r="CM170">
            <v>0.76</v>
          </cell>
          <cell r="CP170">
            <v>500000000000</v>
          </cell>
          <cell r="CR170">
            <v>0.6</v>
          </cell>
          <cell r="CS170">
            <v>0.7</v>
          </cell>
          <cell r="CT170">
            <v>0.8</v>
          </cell>
          <cell r="DA170">
            <v>500000000000</v>
          </cell>
          <cell r="DC170">
            <v>0.15</v>
          </cell>
          <cell r="DD170">
            <v>0.1</v>
          </cell>
          <cell r="DE170">
            <v>0.1</v>
          </cell>
        </row>
        <row r="171">
          <cell r="CA171">
            <v>2000000000000</v>
          </cell>
          <cell r="CB171">
            <v>0.72</v>
          </cell>
          <cell r="CC171">
            <v>0.61</v>
          </cell>
          <cell r="CD171">
            <v>0.56999999999999995</v>
          </cell>
          <cell r="CE171">
            <v>0.55000000000000004</v>
          </cell>
          <cell r="CF171">
            <v>0.42</v>
          </cell>
          <cell r="CH171">
            <v>2000000000000</v>
          </cell>
          <cell r="CI171">
            <v>1.1100000000000001</v>
          </cell>
          <cell r="CJ171">
            <v>0.94</v>
          </cell>
          <cell r="CK171">
            <v>0.87</v>
          </cell>
          <cell r="CL171">
            <v>0.84</v>
          </cell>
          <cell r="CM171">
            <v>0.64</v>
          </cell>
          <cell r="CP171">
            <v>9.9999999999999901E+307</v>
          </cell>
          <cell r="CR171">
            <v>0.6</v>
          </cell>
          <cell r="CS171">
            <v>0.7</v>
          </cell>
          <cell r="CT171">
            <v>0.8</v>
          </cell>
          <cell r="DA171">
            <v>9.9999999999999901E+307</v>
          </cell>
          <cell r="DC171">
            <v>0.15</v>
          </cell>
          <cell r="DD171">
            <v>0.1</v>
          </cell>
          <cell r="DE171">
            <v>0.1</v>
          </cell>
        </row>
        <row r="172">
          <cell r="CA172">
            <v>5000000000000</v>
          </cell>
          <cell r="CB172">
            <v>0.55000000000000004</v>
          </cell>
          <cell r="CC172">
            <v>0.47</v>
          </cell>
          <cell r="CD172">
            <v>0.44</v>
          </cell>
          <cell r="CE172">
            <v>0.42</v>
          </cell>
          <cell r="CF172">
            <v>0.32</v>
          </cell>
          <cell r="CH172">
            <v>5000000000000</v>
          </cell>
          <cell r="CI172">
            <v>0.85</v>
          </cell>
          <cell r="CJ172">
            <v>0.72</v>
          </cell>
          <cell r="CK172">
            <v>0.67</v>
          </cell>
          <cell r="CL172">
            <v>0.64</v>
          </cell>
          <cell r="CM172">
            <v>0.49</v>
          </cell>
          <cell r="CP172" t="e">
            <v>#REF!</v>
          </cell>
          <cell r="DA172" t="e">
            <v>#REF!</v>
          </cell>
        </row>
        <row r="173">
          <cell r="CA173">
            <v>8000000000000</v>
          </cell>
          <cell r="CB173">
            <v>0.42</v>
          </cell>
          <cell r="CC173">
            <v>0.31</v>
          </cell>
          <cell r="CD173">
            <v>0.28999999999999998</v>
          </cell>
          <cell r="CE173">
            <v>0.27</v>
          </cell>
          <cell r="CH173">
            <v>8000000000000</v>
          </cell>
          <cell r="CI173">
            <v>0.65</v>
          </cell>
          <cell r="CJ173">
            <v>0.56999999999999995</v>
          </cell>
          <cell r="CK173">
            <v>0.51</v>
          </cell>
          <cell r="CL173">
            <v>0.41</v>
          </cell>
        </row>
        <row r="174">
          <cell r="CA174">
            <v>9.9999999999999901E+307</v>
          </cell>
          <cell r="CB174">
            <v>0.42</v>
          </cell>
          <cell r="CC174">
            <v>0.31</v>
          </cell>
          <cell r="CD174">
            <v>0.28999999999999998</v>
          </cell>
          <cell r="CE174">
            <v>0.27</v>
          </cell>
          <cell r="CF174">
            <v>0</v>
          </cell>
          <cell r="CH174">
            <v>9.9999999999999901E+307</v>
          </cell>
          <cell r="CI174">
            <v>0.65</v>
          </cell>
          <cell r="CJ174">
            <v>0.56999999999999995</v>
          </cell>
          <cell r="CK174">
            <v>0.51</v>
          </cell>
          <cell r="CL174">
            <v>0.41</v>
          </cell>
          <cell r="CM174">
            <v>0</v>
          </cell>
        </row>
        <row r="175">
          <cell r="CA175" t="e">
            <v>#REF!</v>
          </cell>
          <cell r="CH175" t="e">
            <v>#REF!</v>
          </cell>
        </row>
        <row r="183">
          <cell r="CA183">
            <v>0</v>
          </cell>
          <cell r="CB183">
            <v>9.8000000000000004E-2</v>
          </cell>
          <cell r="CC183">
            <v>0.14000000000000001</v>
          </cell>
          <cell r="CD183">
            <v>7.3999999999999996E-2</v>
          </cell>
          <cell r="CE183">
            <v>8.7999999999999995E-2</v>
          </cell>
          <cell r="CF183">
            <v>7.6999999999999999E-2</v>
          </cell>
        </row>
        <row r="184">
          <cell r="CA184">
            <v>15000000000</v>
          </cell>
          <cell r="CB184">
            <v>9.8000000000000004E-2</v>
          </cell>
          <cell r="CC184">
            <v>0.14000000000000001</v>
          </cell>
          <cell r="CD184">
            <v>7.3999999999999996E-2</v>
          </cell>
          <cell r="CE184">
            <v>8.7999999999999995E-2</v>
          </cell>
          <cell r="CF184">
            <v>7.6999999999999999E-2</v>
          </cell>
        </row>
        <row r="185">
          <cell r="CA185">
            <v>20000000000</v>
          </cell>
          <cell r="CB185">
            <v>8.1000000000000003E-2</v>
          </cell>
          <cell r="CC185">
            <v>0.11899999999999999</v>
          </cell>
          <cell r="CD185">
            <v>6.7000000000000004E-2</v>
          </cell>
          <cell r="CE185">
            <v>0.08</v>
          </cell>
          <cell r="CF185">
            <v>7.0000000000000007E-2</v>
          </cell>
        </row>
        <row r="186">
          <cell r="CA186">
            <v>50000000000</v>
          </cell>
          <cell r="CB186">
            <v>6.6000000000000003E-2</v>
          </cell>
          <cell r="CC186">
            <v>9.5000000000000001E-2</v>
          </cell>
          <cell r="CD186">
            <v>5.3999999999999999E-2</v>
          </cell>
          <cell r="CE186">
            <v>6.4000000000000001E-2</v>
          </cell>
          <cell r="CF186">
            <v>5.7000000000000002E-2</v>
          </cell>
        </row>
        <row r="187">
          <cell r="CA187">
            <v>100000000000</v>
          </cell>
          <cell r="CB187">
            <v>4.7E-2</v>
          </cell>
          <cell r="CC187">
            <v>7.0000000000000007E-2</v>
          </cell>
          <cell r="CD187">
            <v>4.2000000000000003E-2</v>
          </cell>
          <cell r="CE187">
            <v>4.4999999999999998E-2</v>
          </cell>
          <cell r="CF187">
            <v>4.3999999999999997E-2</v>
          </cell>
        </row>
        <row r="188">
          <cell r="CA188">
            <v>200000000000</v>
          </cell>
          <cell r="CB188">
            <v>3.5000000000000003E-2</v>
          </cell>
          <cell r="CC188">
            <v>5.5E-2</v>
          </cell>
          <cell r="CD188">
            <v>2.9000000000000001E-2</v>
          </cell>
          <cell r="CE188">
            <v>3.4000000000000002E-2</v>
          </cell>
          <cell r="CF188">
            <v>0.03</v>
          </cell>
        </row>
        <row r="189">
          <cell r="CA189">
            <v>500000000000</v>
          </cell>
          <cell r="CB189">
            <v>2.3E-2</v>
          </cell>
          <cell r="CC189">
            <v>4.1000000000000002E-2</v>
          </cell>
          <cell r="CD189">
            <v>1.7999999999999999E-2</v>
          </cell>
          <cell r="CE189">
            <v>2.1999999999999999E-2</v>
          </cell>
          <cell r="CF189">
            <v>1.9E-2</v>
          </cell>
        </row>
        <row r="190">
          <cell r="CA190">
            <v>1000000000000</v>
          </cell>
          <cell r="CB190">
            <v>0.02</v>
          </cell>
          <cell r="CC190">
            <v>3.5999999999999997E-2</v>
          </cell>
          <cell r="CD190">
            <v>1.6E-2</v>
          </cell>
          <cell r="CE190">
            <v>1.9E-2</v>
          </cell>
          <cell r="CF190">
            <v>1.7000000000000001E-2</v>
          </cell>
        </row>
        <row r="191">
          <cell r="CA191">
            <v>2000000000000</v>
          </cell>
          <cell r="CB191">
            <v>1.7000000000000001E-2</v>
          </cell>
          <cell r="CC191">
            <v>2.9000000000000001E-2</v>
          </cell>
          <cell r="CD191">
            <v>1.2999999999999999E-2</v>
          </cell>
          <cell r="CE191">
            <v>1.6E-2</v>
          </cell>
          <cell r="CF191">
            <v>1.4E-2</v>
          </cell>
        </row>
        <row r="192">
          <cell r="CA192">
            <v>5000000000000</v>
          </cell>
          <cell r="CB192">
            <v>1.4E-2</v>
          </cell>
          <cell r="CC192">
            <v>2.5000000000000001E-2</v>
          </cell>
          <cell r="CD192">
            <v>1.0999999999999999E-2</v>
          </cell>
          <cell r="CE192">
            <v>1.2999999999999999E-2</v>
          </cell>
          <cell r="CF192">
            <v>1.2E-2</v>
          </cell>
        </row>
        <row r="193">
          <cell r="CA193">
            <v>10000000000000</v>
          </cell>
          <cell r="CB193">
            <v>0.01</v>
          </cell>
          <cell r="CC193">
            <v>1.4999999999999999E-2</v>
          </cell>
          <cell r="CD193">
            <v>7.0000000000000001E-3</v>
          </cell>
          <cell r="CE193">
            <v>8.9999999999999993E-3</v>
          </cell>
          <cell r="CF193">
            <v>8.0000000000000002E-3</v>
          </cell>
        </row>
        <row r="194">
          <cell r="CA194">
            <v>20000000000000</v>
          </cell>
          <cell r="CB194">
            <v>8.0000000000000002E-3</v>
          </cell>
          <cell r="CC194">
            <v>0.01</v>
          </cell>
          <cell r="CD194">
            <v>5.0000000000000001E-3</v>
          </cell>
          <cell r="CE194">
            <v>7.0000000000000001E-3</v>
          </cell>
          <cell r="CF194">
            <v>6.0000000000000001E-3</v>
          </cell>
        </row>
        <row r="195">
          <cell r="CA195">
            <v>30000000000000</v>
          </cell>
          <cell r="CB195">
            <v>6.0000000000000001E-3</v>
          </cell>
          <cell r="CC195">
            <v>7.0000000000000001E-3</v>
          </cell>
          <cell r="CD195">
            <v>4.0000000000000001E-3</v>
          </cell>
          <cell r="CE195">
            <v>5.0000000000000001E-3</v>
          </cell>
          <cell r="CF195">
            <v>4.0000000000000001E-3</v>
          </cell>
        </row>
        <row r="196">
          <cell r="CA196">
            <v>9.9999999999999901E+307</v>
          </cell>
          <cell r="CB196">
            <v>6.0000000000000001E-3</v>
          </cell>
          <cell r="CC196">
            <v>7.0000000000000001E-3</v>
          </cell>
          <cell r="CD196">
            <v>4.0000000000000001E-3</v>
          </cell>
          <cell r="CE196">
            <v>5.0000000000000001E-3</v>
          </cell>
          <cell r="CF196">
            <v>4.0000000000000001E-3</v>
          </cell>
        </row>
        <row r="197">
          <cell r="CA197" t="e">
            <v>#REF!</v>
          </cell>
        </row>
        <row r="205">
          <cell r="CA205">
            <v>0</v>
          </cell>
          <cell r="CB205">
            <v>0.20599999999999999</v>
          </cell>
          <cell r="CC205">
            <v>0.23799999999999999</v>
          </cell>
          <cell r="CD205">
            <v>0.13600000000000001</v>
          </cell>
          <cell r="CE205">
            <v>0.151</v>
          </cell>
          <cell r="CF205">
            <v>0.158</v>
          </cell>
        </row>
        <row r="206">
          <cell r="CA206">
            <v>10000000000</v>
          </cell>
          <cell r="CB206">
            <v>0.20599999999999999</v>
          </cell>
          <cell r="CC206">
            <v>0.23799999999999999</v>
          </cell>
          <cell r="CD206">
            <v>0.13600000000000001</v>
          </cell>
          <cell r="CE206">
            <v>0.151</v>
          </cell>
          <cell r="CF206">
            <v>0.158</v>
          </cell>
        </row>
        <row r="207">
          <cell r="CA207">
            <v>20000000000</v>
          </cell>
          <cell r="CB207">
            <v>0.17899999999999999</v>
          </cell>
          <cell r="CC207">
            <v>0.20599999999999999</v>
          </cell>
          <cell r="CD207">
            <v>0.11799999999999999</v>
          </cell>
          <cell r="CE207">
            <v>0.13</v>
          </cell>
          <cell r="CF207">
            <v>0.13800000000000001</v>
          </cell>
        </row>
        <row r="208">
          <cell r="CA208">
            <v>50000000000</v>
          </cell>
          <cell r="CB208">
            <v>0.13800000000000001</v>
          </cell>
          <cell r="CC208">
            <v>0.158</v>
          </cell>
          <cell r="CD208">
            <v>0.09</v>
          </cell>
          <cell r="CE208">
            <v>0.1</v>
          </cell>
          <cell r="CF208">
            <v>0.106</v>
          </cell>
        </row>
        <row r="209">
          <cell r="CA209">
            <v>100000000000</v>
          </cell>
          <cell r="CB209">
            <v>0.106</v>
          </cell>
          <cell r="CC209">
            <v>0.121</v>
          </cell>
          <cell r="CD209">
            <v>6.9000000000000006E-2</v>
          </cell>
          <cell r="CE209">
            <v>7.5999999999999998E-2</v>
          </cell>
          <cell r="CF209">
            <v>8.1000000000000003E-2</v>
          </cell>
        </row>
        <row r="210">
          <cell r="CA210">
            <v>200000000000</v>
          </cell>
          <cell r="CB210">
            <v>8.1000000000000003E-2</v>
          </cell>
          <cell r="CC210">
            <v>9.4E-2</v>
          </cell>
          <cell r="CD210">
            <v>5.3999999999999999E-2</v>
          </cell>
          <cell r="CE210">
            <v>0.06</v>
          </cell>
          <cell r="CF210">
            <v>6.3E-2</v>
          </cell>
        </row>
        <row r="211">
          <cell r="CA211">
            <v>500000000000</v>
          </cell>
          <cell r="CB211">
            <v>6.3E-2</v>
          </cell>
          <cell r="CC211">
            <v>7.2999999999999995E-2</v>
          </cell>
          <cell r="CD211">
            <v>4.1000000000000002E-2</v>
          </cell>
          <cell r="CE211">
            <v>4.5999999999999999E-2</v>
          </cell>
          <cell r="CF211">
            <v>4.9000000000000002E-2</v>
          </cell>
        </row>
        <row r="212">
          <cell r="CA212">
            <v>1000000000000</v>
          </cell>
          <cell r="CB212">
            <v>5.0999999999999997E-2</v>
          </cell>
          <cell r="CC212">
            <v>5.5E-2</v>
          </cell>
          <cell r="CD212">
            <v>3.1E-2</v>
          </cell>
          <cell r="CE212">
            <v>3.5000000000000003E-2</v>
          </cell>
          <cell r="CF212">
            <v>3.7999999999999999E-2</v>
          </cell>
        </row>
        <row r="213">
          <cell r="CA213">
            <v>2000000000000</v>
          </cell>
          <cell r="CB213">
            <v>3.5999999999999997E-2</v>
          </cell>
          <cell r="CC213">
            <v>4.3999999999999997E-2</v>
          </cell>
          <cell r="CD213">
            <v>2.5999999999999999E-2</v>
          </cell>
          <cell r="CE213">
            <v>2.9000000000000001E-2</v>
          </cell>
          <cell r="CF213">
            <v>3.3000000000000002E-2</v>
          </cell>
        </row>
        <row r="214">
          <cell r="CA214">
            <v>5000000000000</v>
          </cell>
          <cell r="CB214">
            <v>2.8000000000000001E-2</v>
          </cell>
          <cell r="CC214">
            <v>3.3000000000000002E-2</v>
          </cell>
          <cell r="CD214">
            <v>0.02</v>
          </cell>
          <cell r="CE214">
            <v>2.1000000000000001E-2</v>
          </cell>
          <cell r="CF214">
            <v>2.4E-2</v>
          </cell>
        </row>
        <row r="215">
          <cell r="CA215">
            <v>8000000000000</v>
          </cell>
          <cell r="CB215">
            <v>2.4E-2</v>
          </cell>
          <cell r="CC215">
            <v>2.8000000000000001E-2</v>
          </cell>
          <cell r="CD215">
            <v>1.7000000000000001E-2</v>
          </cell>
          <cell r="CE215">
            <v>1.7999999999999999E-2</v>
          </cell>
          <cell r="CF215">
            <v>2.1000000000000001E-2</v>
          </cell>
          <cell r="CI215" t="e">
            <v>#REF!</v>
          </cell>
          <cell r="CL215" t="e">
            <v>#REF!</v>
          </cell>
        </row>
        <row r="216">
          <cell r="CA216">
            <v>9.9999999999999901E+307</v>
          </cell>
          <cell r="CB216">
            <v>2.4E-2</v>
          </cell>
          <cell r="CC216">
            <v>2.8000000000000001E-2</v>
          </cell>
          <cell r="CD216">
            <v>1.7000000000000001E-2</v>
          </cell>
          <cell r="CE216">
            <v>1.7999999999999999E-2</v>
          </cell>
          <cell r="CF216">
            <v>2.1000000000000001E-2</v>
          </cell>
          <cell r="CI216" t="e">
            <v>#REF!</v>
          </cell>
          <cell r="CL216" t="e">
            <v>#REF!</v>
          </cell>
        </row>
        <row r="217">
          <cell r="CA217" t="e">
            <v>#REF!</v>
          </cell>
        </row>
        <row r="225">
          <cell r="CA225">
            <v>0</v>
          </cell>
          <cell r="CB225">
            <v>0.2</v>
          </cell>
          <cell r="CC225">
            <v>0.23100000000000001</v>
          </cell>
          <cell r="CD225">
            <v>0.13300000000000001</v>
          </cell>
          <cell r="CE225">
            <v>0.14599999999999999</v>
          </cell>
          <cell r="CF225">
            <v>0.153</v>
          </cell>
        </row>
        <row r="226">
          <cell r="CA226">
            <v>10000000000</v>
          </cell>
          <cell r="CB226">
            <v>0.2</v>
          </cell>
          <cell r="CC226">
            <v>0.23100000000000001</v>
          </cell>
          <cell r="CD226">
            <v>0.13300000000000001</v>
          </cell>
          <cell r="CE226">
            <v>0.14599999999999999</v>
          </cell>
          <cell r="CF226">
            <v>0.153</v>
          </cell>
        </row>
        <row r="227">
          <cell r="CA227">
            <v>20000000000</v>
          </cell>
          <cell r="CB227">
            <v>0.17499999999999999</v>
          </cell>
          <cell r="CC227">
            <v>0.2</v>
          </cell>
          <cell r="CD227">
            <v>0.114</v>
          </cell>
          <cell r="CE227">
            <v>0.126</v>
          </cell>
          <cell r="CF227">
            <v>0.13300000000000001</v>
          </cell>
        </row>
        <row r="228">
          <cell r="CA228">
            <v>50000000000</v>
          </cell>
          <cell r="CB228">
            <v>0.13300000000000001</v>
          </cell>
          <cell r="CC228">
            <v>0.151</v>
          </cell>
          <cell r="CD228">
            <v>8.5000000000000006E-2</v>
          </cell>
          <cell r="CE228">
            <v>9.5000000000000001E-2</v>
          </cell>
          <cell r="CF228">
            <v>0.10299999999999999</v>
          </cell>
        </row>
        <row r="229">
          <cell r="CA229">
            <v>100000000000</v>
          </cell>
          <cell r="CB229">
            <v>0.104</v>
          </cell>
          <cell r="CC229">
            <v>0.11799999999999999</v>
          </cell>
          <cell r="CD229">
            <v>6.8000000000000005E-2</v>
          </cell>
          <cell r="CE229">
            <v>7.4999999999999997E-2</v>
          </cell>
          <cell r="CF229">
            <v>7.8E-2</v>
          </cell>
        </row>
        <row r="230">
          <cell r="CA230">
            <v>200000000000</v>
          </cell>
          <cell r="CB230">
            <v>7.8E-2</v>
          </cell>
          <cell r="CC230">
            <v>0.09</v>
          </cell>
          <cell r="CD230">
            <v>5.0999999999999997E-2</v>
          </cell>
          <cell r="CE230">
            <v>5.8000000000000003E-2</v>
          </cell>
          <cell r="CF230">
            <v>5.8999999999999997E-2</v>
          </cell>
        </row>
        <row r="231">
          <cell r="CA231">
            <v>500000000000</v>
          </cell>
          <cell r="CB231">
            <v>5.8000000000000003E-2</v>
          </cell>
          <cell r="CC231">
            <v>6.9000000000000006E-2</v>
          </cell>
          <cell r="CD231">
            <v>3.9E-2</v>
          </cell>
          <cell r="CE231">
            <v>4.3999999999999997E-2</v>
          </cell>
          <cell r="CF231">
            <v>4.5999999999999999E-2</v>
          </cell>
        </row>
        <row r="232">
          <cell r="CA232">
            <v>1000000000000</v>
          </cell>
          <cell r="CB232">
            <v>4.8000000000000001E-2</v>
          </cell>
          <cell r="CC232">
            <v>5.0999999999999997E-2</v>
          </cell>
          <cell r="CD232">
            <v>0.03</v>
          </cell>
          <cell r="CE232">
            <v>3.3000000000000002E-2</v>
          </cell>
          <cell r="CF232">
            <v>3.5999999999999997E-2</v>
          </cell>
        </row>
        <row r="233">
          <cell r="CA233">
            <v>2000000000000</v>
          </cell>
          <cell r="CB233">
            <v>3.5000000000000003E-2</v>
          </cell>
          <cell r="CC233">
            <v>4.1000000000000002E-2</v>
          </cell>
          <cell r="CD233">
            <v>2.5000000000000001E-2</v>
          </cell>
          <cell r="CE233">
            <v>2.8000000000000001E-2</v>
          </cell>
          <cell r="CF233">
            <v>0.03</v>
          </cell>
        </row>
        <row r="234">
          <cell r="CA234">
            <v>5000000000000</v>
          </cell>
          <cell r="CB234">
            <v>2.5999999999999999E-2</v>
          </cell>
          <cell r="CC234">
            <v>2.9000000000000001E-2</v>
          </cell>
          <cell r="CD234">
            <v>1.7999999999999999E-2</v>
          </cell>
          <cell r="CE234">
            <v>0.02</v>
          </cell>
          <cell r="CF234">
            <v>2.1000000000000001E-2</v>
          </cell>
        </row>
        <row r="235">
          <cell r="CA235">
            <v>8000000000000</v>
          </cell>
          <cell r="CB235">
            <v>2.3E-2</v>
          </cell>
          <cell r="CC235">
            <v>2.5000000000000001E-2</v>
          </cell>
          <cell r="CD235">
            <v>1.4999999999999999E-2</v>
          </cell>
          <cell r="CE235">
            <v>1.7000000000000001E-2</v>
          </cell>
          <cell r="CF235">
            <v>1.7999999999999999E-2</v>
          </cell>
        </row>
        <row r="236">
          <cell r="CA236">
            <v>9.9999999999999901E+307</v>
          </cell>
          <cell r="CB236">
            <v>2.3E-2</v>
          </cell>
          <cell r="CC236">
            <v>2.5000000000000001E-2</v>
          </cell>
          <cell r="CD236">
            <v>1.4999999999999999E-2</v>
          </cell>
          <cell r="CE236">
            <v>1.7000000000000001E-2</v>
          </cell>
          <cell r="CF236">
            <v>1.7999999999999999E-2</v>
          </cell>
        </row>
        <row r="237">
          <cell r="CA237" t="e">
            <v>#REF!</v>
          </cell>
        </row>
        <row r="246">
          <cell r="CA246">
            <v>0</v>
          </cell>
          <cell r="CB246">
            <v>0.33700000000000002</v>
          </cell>
          <cell r="CC246">
            <v>0.439</v>
          </cell>
          <cell r="CD246">
            <v>0.27</v>
          </cell>
          <cell r="CE246">
            <v>0.28199999999999997</v>
          </cell>
          <cell r="CF246">
            <v>0.30299999999999999</v>
          </cell>
        </row>
        <row r="247">
          <cell r="CA247">
            <v>10000000000</v>
          </cell>
          <cell r="CB247">
            <v>0.33700000000000002</v>
          </cell>
          <cell r="CC247">
            <v>0.439</v>
          </cell>
          <cell r="CD247">
            <v>0.27</v>
          </cell>
          <cell r="CE247">
            <v>0.28199999999999997</v>
          </cell>
          <cell r="CF247">
            <v>0.30299999999999999</v>
          </cell>
        </row>
        <row r="248">
          <cell r="CA248">
            <v>20000000000</v>
          </cell>
          <cell r="CB248">
            <v>0.27</v>
          </cell>
          <cell r="CC248">
            <v>0.30299999999999999</v>
          </cell>
          <cell r="CD248">
            <v>0.185</v>
          </cell>
          <cell r="CE248">
            <v>0.23599999999999999</v>
          </cell>
          <cell r="CF248">
            <v>0.254</v>
          </cell>
        </row>
        <row r="249">
          <cell r="CA249">
            <v>50000000000</v>
          </cell>
          <cell r="CB249">
            <v>0.152</v>
          </cell>
          <cell r="CC249">
            <v>0.16900000000000001</v>
          </cell>
          <cell r="CD249">
            <v>0.11799999999999999</v>
          </cell>
          <cell r="CE249">
            <v>0.13</v>
          </cell>
          <cell r="CF249">
            <v>0.13500000000000001</v>
          </cell>
        </row>
        <row r="250">
          <cell r="CA250">
            <v>100000000000</v>
          </cell>
          <cell r="CB250">
            <v>9.9000000000000005E-2</v>
          </cell>
          <cell r="CC250">
            <v>0.115</v>
          </cell>
          <cell r="CD250">
            <v>7.0000000000000007E-2</v>
          </cell>
          <cell r="CE250">
            <v>7.3999999999999996E-2</v>
          </cell>
          <cell r="CF250">
            <v>8.3000000000000004E-2</v>
          </cell>
        </row>
        <row r="251">
          <cell r="CA251">
            <v>200000000000</v>
          </cell>
          <cell r="CB251">
            <v>5.8999999999999997E-2</v>
          </cell>
          <cell r="CC251">
            <v>7.3999999999999996E-2</v>
          </cell>
          <cell r="CD251">
            <v>4.4999999999999998E-2</v>
          </cell>
          <cell r="CE251">
            <v>4.7E-2</v>
          </cell>
          <cell r="CF251">
            <v>4.9000000000000002E-2</v>
          </cell>
        </row>
        <row r="252">
          <cell r="CA252">
            <v>500000000000</v>
          </cell>
          <cell r="CB252">
            <v>4.2999999999999997E-2</v>
          </cell>
          <cell r="CC252">
            <v>5.2999999999999999E-2</v>
          </cell>
          <cell r="CD252">
            <v>3.5000000000000003E-2</v>
          </cell>
          <cell r="CE252">
            <v>3.6999999999999998E-2</v>
          </cell>
          <cell r="CF252">
            <v>0.04</v>
          </cell>
        </row>
        <row r="253">
          <cell r="CA253">
            <v>1000000000000</v>
          </cell>
          <cell r="CB253">
            <v>0.03</v>
          </cell>
          <cell r="CC253">
            <v>0.04</v>
          </cell>
          <cell r="CD253">
            <v>2.1999999999999999E-2</v>
          </cell>
          <cell r="CE253">
            <v>2.4E-2</v>
          </cell>
          <cell r="CF253">
            <v>2.5999999999999999E-2</v>
          </cell>
        </row>
        <row r="254">
          <cell r="CA254">
            <v>2000000000000</v>
          </cell>
          <cell r="CB254">
            <v>2.5999999999999999E-2</v>
          </cell>
          <cell r="CC254">
            <v>3.4000000000000002E-2</v>
          </cell>
          <cell r="CD254">
            <v>1.9E-2</v>
          </cell>
          <cell r="CE254">
            <v>2.1000000000000001E-2</v>
          </cell>
          <cell r="CF254">
            <v>2.1999999999999999E-2</v>
          </cell>
        </row>
        <row r="255">
          <cell r="CA255">
            <v>5000000000000</v>
          </cell>
          <cell r="CB255">
            <v>2.1999999999999999E-2</v>
          </cell>
          <cell r="CC255">
            <v>2.7E-2</v>
          </cell>
          <cell r="CD255">
            <v>1.6E-2</v>
          </cell>
          <cell r="CE255">
            <v>1.7999999999999999E-2</v>
          </cell>
          <cell r="CF255">
            <v>1.9E-2</v>
          </cell>
        </row>
        <row r="256">
          <cell r="CA256">
            <v>8000000000000</v>
          </cell>
          <cell r="CB256">
            <v>1.9E-2</v>
          </cell>
          <cell r="CC256">
            <v>2.3E-2</v>
          </cell>
          <cell r="CD256">
            <v>1.4E-2</v>
          </cell>
          <cell r="CE256">
            <v>1.6E-2</v>
          </cell>
          <cell r="CF256">
            <v>1.7000000000000001E-2</v>
          </cell>
        </row>
        <row r="257">
          <cell r="CA257">
            <v>9.9999999999999901E+307</v>
          </cell>
          <cell r="CB257">
            <v>1.9E-2</v>
          </cell>
          <cell r="CC257">
            <v>2.3E-2</v>
          </cell>
          <cell r="CD257">
            <v>1.4E-2</v>
          </cell>
          <cell r="CE257">
            <v>1.6E-2</v>
          </cell>
          <cell r="CF257">
            <v>1.7000000000000001E-2</v>
          </cell>
        </row>
        <row r="258">
          <cell r="CA258" t="e">
            <v>#REF!</v>
          </cell>
        </row>
        <row r="259">
          <cell r="CF259" t="e">
            <v>#REF!</v>
          </cell>
        </row>
        <row r="267">
          <cell r="CA267">
            <v>0</v>
          </cell>
          <cell r="CB267">
            <v>0.28699999999999998</v>
          </cell>
          <cell r="CC267">
            <v>0.439</v>
          </cell>
          <cell r="CD267">
            <v>0.20399999999999999</v>
          </cell>
          <cell r="CE267">
            <v>0.219</v>
          </cell>
          <cell r="CF267">
            <v>0.23599999999999999</v>
          </cell>
        </row>
        <row r="268">
          <cell r="CA268">
            <v>10000000000</v>
          </cell>
          <cell r="CB268">
            <v>0.28699999999999998</v>
          </cell>
          <cell r="CC268">
            <v>0.439</v>
          </cell>
          <cell r="CD268">
            <v>0.20399999999999999</v>
          </cell>
          <cell r="CE268">
            <v>0.219</v>
          </cell>
          <cell r="CF268">
            <v>0.23599999999999999</v>
          </cell>
        </row>
        <row r="269">
          <cell r="CA269">
            <v>20000000000</v>
          </cell>
          <cell r="CB269">
            <v>0.27</v>
          </cell>
          <cell r="CC269">
            <v>0.39500000000000002</v>
          </cell>
          <cell r="CD269">
            <v>0.17899999999999999</v>
          </cell>
          <cell r="CE269">
            <v>0.191</v>
          </cell>
          <cell r="CF269">
            <v>0.20300000000000001</v>
          </cell>
        </row>
        <row r="270">
          <cell r="CA270">
            <v>50000000000</v>
          </cell>
          <cell r="CB270">
            <v>0.14199999999999999</v>
          </cell>
          <cell r="CC270">
            <v>0.224</v>
          </cell>
          <cell r="CD270">
            <v>0.10299999999999999</v>
          </cell>
          <cell r="CE270">
            <v>0.11</v>
          </cell>
          <cell r="CF270">
            <v>0.122</v>
          </cell>
        </row>
        <row r="271">
          <cell r="CA271">
            <v>100000000000</v>
          </cell>
          <cell r="CB271">
            <v>8.8999999999999996E-2</v>
          </cell>
          <cell r="CC271">
            <v>0.14099999999999999</v>
          </cell>
          <cell r="CD271">
            <v>6.6000000000000003E-2</v>
          </cell>
          <cell r="CE271">
            <v>7.0000000000000007E-2</v>
          </cell>
          <cell r="CF271">
            <v>7.9000000000000001E-2</v>
          </cell>
        </row>
        <row r="272">
          <cell r="CA272">
            <v>200000000000</v>
          </cell>
          <cell r="CB272">
            <v>7.9000000000000001E-2</v>
          </cell>
          <cell r="CC272">
            <v>0.122</v>
          </cell>
          <cell r="CD272">
            <v>5.8000000000000003E-2</v>
          </cell>
          <cell r="CE272">
            <v>6.0999999999999999E-2</v>
          </cell>
          <cell r="CF272">
            <v>6.8000000000000005E-2</v>
          </cell>
        </row>
        <row r="273">
          <cell r="CA273">
            <v>500000000000</v>
          </cell>
          <cell r="CB273">
            <v>6.6000000000000003E-2</v>
          </cell>
          <cell r="CC273">
            <v>0.1</v>
          </cell>
          <cell r="CD273">
            <v>4.5999999999999999E-2</v>
          </cell>
          <cell r="CE273">
            <v>4.9000000000000002E-2</v>
          </cell>
          <cell r="CF273">
            <v>5.6000000000000001E-2</v>
          </cell>
        </row>
        <row r="274">
          <cell r="CA274">
            <v>1000000000000</v>
          </cell>
          <cell r="CB274">
            <v>4.4999999999999998E-2</v>
          </cell>
          <cell r="CC274">
            <v>6.8000000000000005E-2</v>
          </cell>
          <cell r="CD274">
            <v>3.2000000000000001E-2</v>
          </cell>
          <cell r="CE274">
            <v>0.04</v>
          </cell>
          <cell r="CF274">
            <v>4.3999999999999997E-2</v>
          </cell>
        </row>
        <row r="275">
          <cell r="CA275">
            <v>2000000000000</v>
          </cell>
          <cell r="CB275">
            <v>3.5000000000000003E-2</v>
          </cell>
          <cell r="CC275">
            <v>5.3999999999999999E-2</v>
          </cell>
          <cell r="CD275">
            <v>2.5999999999999999E-2</v>
          </cell>
          <cell r="CE275">
            <v>0.03</v>
          </cell>
          <cell r="CF275">
            <v>3.4000000000000002E-2</v>
          </cell>
        </row>
        <row r="276">
          <cell r="CA276">
            <v>5000000000000</v>
          </cell>
          <cell r="CB276">
            <v>2.7E-2</v>
          </cell>
          <cell r="CC276">
            <v>4.1000000000000002E-2</v>
          </cell>
          <cell r="CD276">
            <v>2.1000000000000001E-2</v>
          </cell>
          <cell r="CE276">
            <v>2.4E-2</v>
          </cell>
          <cell r="CF276">
            <v>2.5999999999999999E-2</v>
          </cell>
        </row>
        <row r="277">
          <cell r="CA277">
            <v>8000000000000</v>
          </cell>
          <cell r="CB277">
            <v>2.3E-2</v>
          </cell>
          <cell r="CC277">
            <v>3.5999999999999997E-2</v>
          </cell>
          <cell r="CD277">
            <v>1.9E-2</v>
          </cell>
          <cell r="CE277">
            <v>0.02</v>
          </cell>
          <cell r="CF277">
            <v>2.1999999999999999E-2</v>
          </cell>
        </row>
        <row r="278">
          <cell r="CA278">
            <v>9.9999999999999901E+307</v>
          </cell>
          <cell r="CB278">
            <v>2.3E-2</v>
          </cell>
          <cell r="CC278">
            <v>3.5999999999999997E-2</v>
          </cell>
          <cell r="CD278">
            <v>1.9E-2</v>
          </cell>
          <cell r="CE278">
            <v>0.02</v>
          </cell>
          <cell r="CF278">
            <v>2.1999999999999999E-2</v>
          </cell>
        </row>
        <row r="279">
          <cell r="CA279" t="e">
            <v>#REF!</v>
          </cell>
        </row>
        <row r="288">
          <cell r="CA288">
            <v>0</v>
          </cell>
          <cell r="CB288">
            <v>2.6280000000000001</v>
          </cell>
          <cell r="CC288">
            <v>2.806</v>
          </cell>
          <cell r="CD288">
            <v>2.5619999999999998</v>
          </cell>
          <cell r="CE288">
            <v>2.0790000000000002</v>
          </cell>
          <cell r="CF288">
            <v>2.0529999999999999</v>
          </cell>
        </row>
        <row r="289">
          <cell r="CA289">
            <v>10000000000</v>
          </cell>
          <cell r="CB289">
            <v>2.6280000000000001</v>
          </cell>
          <cell r="CC289">
            <v>2.806</v>
          </cell>
          <cell r="CD289">
            <v>2.5619999999999998</v>
          </cell>
          <cell r="CE289">
            <v>2.0790000000000002</v>
          </cell>
          <cell r="CF289">
            <v>2.0529999999999999</v>
          </cell>
        </row>
        <row r="290">
          <cell r="CA290">
            <v>20000000000</v>
          </cell>
          <cell r="CB290">
            <v>2.282</v>
          </cell>
          <cell r="CC290">
            <v>2.5099999999999998</v>
          </cell>
          <cell r="CD290">
            <v>2.16</v>
          </cell>
          <cell r="CE290">
            <v>1.8340000000000001</v>
          </cell>
          <cell r="CF290">
            <v>1.8049999999999999</v>
          </cell>
        </row>
        <row r="291">
          <cell r="CA291">
            <v>50000000000</v>
          </cell>
          <cell r="CB291">
            <v>1.948</v>
          </cell>
          <cell r="CC291">
            <v>2.0470000000000002</v>
          </cell>
          <cell r="CD291">
            <v>1.885</v>
          </cell>
          <cell r="CE291">
            <v>1.66</v>
          </cell>
          <cell r="CF291">
            <v>1.5880000000000001</v>
          </cell>
        </row>
        <row r="292">
          <cell r="CA292">
            <v>100000000000</v>
          </cell>
          <cell r="CB292">
            <v>1.512</v>
          </cell>
          <cell r="CC292">
            <v>1.7</v>
          </cell>
          <cell r="CD292">
            <v>1.405</v>
          </cell>
          <cell r="CE292">
            <v>1.266</v>
          </cell>
          <cell r="CF292">
            <v>1.198</v>
          </cell>
        </row>
        <row r="293">
          <cell r="CA293">
            <v>200000000000</v>
          </cell>
          <cell r="CB293">
            <v>1.2669999999999999</v>
          </cell>
          <cell r="CC293">
            <v>1.3140000000000001</v>
          </cell>
          <cell r="CD293">
            <v>1.0429999999999999</v>
          </cell>
          <cell r="CE293">
            <v>0.97399999999999998</v>
          </cell>
          <cell r="CF293">
            <v>0.93600000000000005</v>
          </cell>
        </row>
        <row r="294">
          <cell r="CA294">
            <v>500000000000</v>
          </cell>
          <cell r="CB294">
            <v>0.97399999999999998</v>
          </cell>
          <cell r="CC294">
            <v>1.0660000000000001</v>
          </cell>
          <cell r="CD294">
            <v>0.82199999999999995</v>
          </cell>
          <cell r="CE294">
            <v>0.77900000000000003</v>
          </cell>
          <cell r="CF294">
            <v>0.748</v>
          </cell>
        </row>
        <row r="295">
          <cell r="CA295">
            <v>1000000000000</v>
          </cell>
          <cell r="CB295">
            <v>0.65300000000000002</v>
          </cell>
          <cell r="CC295">
            <v>0.67400000000000004</v>
          </cell>
          <cell r="CD295">
            <v>0.59899999999999998</v>
          </cell>
          <cell r="CE295">
            <v>0.51800000000000002</v>
          </cell>
          <cell r="CF295">
            <v>0.47799999999999998</v>
          </cell>
        </row>
        <row r="296">
          <cell r="CA296">
            <v>2000000000000</v>
          </cell>
          <cell r="CB296">
            <v>0.58899999999999997</v>
          </cell>
          <cell r="CC296">
            <v>0.60699999999999998</v>
          </cell>
          <cell r="CD296">
            <v>0.53900000000000003</v>
          </cell>
          <cell r="CE296">
            <v>0.46600000000000003</v>
          </cell>
          <cell r="CF296">
            <v>0.43099999999999999</v>
          </cell>
        </row>
        <row r="297">
          <cell r="CA297">
            <v>5000000000000</v>
          </cell>
          <cell r="CB297">
            <v>0.52900000000000003</v>
          </cell>
          <cell r="CC297">
            <v>0.54600000000000004</v>
          </cell>
          <cell r="CD297">
            <v>0.48499999999999999</v>
          </cell>
          <cell r="CE297">
            <v>0.41899999999999998</v>
          </cell>
          <cell r="CF297">
            <v>0.38800000000000001</v>
          </cell>
        </row>
        <row r="298">
          <cell r="CA298">
            <v>8000000000000</v>
          </cell>
          <cell r="CB298">
            <v>0.46</v>
          </cell>
          <cell r="CC298">
            <v>0.47399999999999998</v>
          </cell>
          <cell r="CD298">
            <v>0.42199999999999999</v>
          </cell>
          <cell r="CE298">
            <v>0.36399999999999999</v>
          </cell>
          <cell r="CF298">
            <v>0.33700000000000002</v>
          </cell>
        </row>
        <row r="299">
          <cell r="CA299">
            <v>9.9999999999999901E+307</v>
          </cell>
          <cell r="CB299">
            <v>0.46</v>
          </cell>
          <cell r="CC299">
            <v>0.47399999999999998</v>
          </cell>
          <cell r="CD299">
            <v>0.42199999999999999</v>
          </cell>
          <cell r="CE299">
            <v>0.36399999999999999</v>
          </cell>
          <cell r="CF299">
            <v>0.33700000000000002</v>
          </cell>
        </row>
        <row r="300">
          <cell r="CA300" t="e">
            <v>#REF!</v>
          </cell>
        </row>
        <row r="309">
          <cell r="CA309">
            <v>0</v>
          </cell>
          <cell r="CB309">
            <v>0.67500000000000004</v>
          </cell>
          <cell r="CC309">
            <v>0.91800000000000004</v>
          </cell>
          <cell r="CD309">
            <v>0.54200000000000004</v>
          </cell>
          <cell r="CE309">
            <v>0.57399999999999995</v>
          </cell>
          <cell r="CF309">
            <v>0.64300000000000002</v>
          </cell>
        </row>
        <row r="310">
          <cell r="CA310">
            <v>10000000000</v>
          </cell>
          <cell r="CB310">
            <v>0.67500000000000004</v>
          </cell>
          <cell r="CC310">
            <v>0.91800000000000004</v>
          </cell>
          <cell r="CD310">
            <v>0.54200000000000004</v>
          </cell>
          <cell r="CE310">
            <v>0.57399999999999995</v>
          </cell>
          <cell r="CF310">
            <v>0.64300000000000002</v>
          </cell>
        </row>
        <row r="311">
          <cell r="CA311">
            <v>20000000000</v>
          </cell>
          <cell r="CB311">
            <v>0.57199999999999995</v>
          </cell>
          <cell r="CC311">
            <v>0.80400000000000005</v>
          </cell>
          <cell r="CD311">
            <v>0.46400000000000002</v>
          </cell>
          <cell r="CE311">
            <v>0.46800000000000003</v>
          </cell>
          <cell r="CF311">
            <v>0.55200000000000005</v>
          </cell>
        </row>
        <row r="312">
          <cell r="CA312">
            <v>50000000000</v>
          </cell>
          <cell r="CB312">
            <v>0.47699999999999998</v>
          </cell>
          <cell r="CC312">
            <v>0.76700000000000002</v>
          </cell>
          <cell r="CD312">
            <v>0.38900000000000001</v>
          </cell>
          <cell r="CE312">
            <v>0.41599999999999998</v>
          </cell>
          <cell r="CF312">
            <v>0.46</v>
          </cell>
        </row>
        <row r="313">
          <cell r="CA313">
            <v>100000000000</v>
          </cell>
          <cell r="CB313">
            <v>0.315</v>
          </cell>
          <cell r="CC313">
            <v>0.64900000000000002</v>
          </cell>
          <cell r="CD313">
            <v>0.25600000000000001</v>
          </cell>
          <cell r="CE313">
            <v>0.27500000000000002</v>
          </cell>
          <cell r="CF313">
            <v>0.307</v>
          </cell>
        </row>
        <row r="314">
          <cell r="CA314">
            <v>200000000000</v>
          </cell>
          <cell r="CB314">
            <v>0.25</v>
          </cell>
          <cell r="CC314">
            <v>0.40200000000000002</v>
          </cell>
          <cell r="CD314">
            <v>0.214</v>
          </cell>
          <cell r="CE314">
            <v>0.22600000000000001</v>
          </cell>
          <cell r="CF314">
            <v>0.246</v>
          </cell>
        </row>
        <row r="315">
          <cell r="CA315">
            <v>500000000000</v>
          </cell>
          <cell r="CB315">
            <v>0.214</v>
          </cell>
          <cell r="CC315">
            <v>0.34599999999999997</v>
          </cell>
          <cell r="CD315">
            <v>0.17799999999999999</v>
          </cell>
          <cell r="CE315">
            <v>0.19</v>
          </cell>
          <cell r="CF315">
            <v>0.214</v>
          </cell>
        </row>
        <row r="316">
          <cell r="CA316">
            <v>1000000000000</v>
          </cell>
          <cell r="CB316">
            <v>0.14399999999999999</v>
          </cell>
          <cell r="CC316">
            <v>0.29199999999999998</v>
          </cell>
          <cell r="CD316">
            <v>0.12</v>
          </cell>
          <cell r="CE316">
            <v>0.13</v>
          </cell>
          <cell r="CF316">
            <v>0.14199999999999999</v>
          </cell>
        </row>
        <row r="317">
          <cell r="CA317">
            <v>2000000000000</v>
          </cell>
          <cell r="CB317">
            <v>0.13</v>
          </cell>
          <cell r="CC317">
            <v>0.26200000000000001</v>
          </cell>
          <cell r="CD317">
            <v>0.108</v>
          </cell>
          <cell r="CE317">
            <v>0.11700000000000001</v>
          </cell>
          <cell r="CF317">
            <v>0.127</v>
          </cell>
        </row>
        <row r="318">
          <cell r="CA318">
            <v>5000000000000</v>
          </cell>
          <cell r="CB318">
            <v>0.11700000000000001</v>
          </cell>
          <cell r="CC318">
            <v>0.23499999999999999</v>
          </cell>
          <cell r="CD318">
            <v>9.7000000000000003E-2</v>
          </cell>
          <cell r="CE318">
            <v>0.105</v>
          </cell>
          <cell r="CF318">
            <v>0.114</v>
          </cell>
        </row>
        <row r="319">
          <cell r="CA319">
            <v>8000000000000</v>
          </cell>
          <cell r="CB319">
            <v>0.10199999999999999</v>
          </cell>
          <cell r="CC319">
            <v>0.20399999999999999</v>
          </cell>
          <cell r="CD319">
            <v>8.4000000000000005E-2</v>
          </cell>
          <cell r="CE319">
            <v>9.0999999999999998E-2</v>
          </cell>
          <cell r="CF319">
            <v>9.9000000000000005E-2</v>
          </cell>
        </row>
        <row r="320">
          <cell r="CA320">
            <v>9.9999999999999901E+307</v>
          </cell>
          <cell r="CB320">
            <v>0.10199999999999999</v>
          </cell>
          <cell r="CC320">
            <v>0.20399999999999999</v>
          </cell>
          <cell r="CD320">
            <v>8.4000000000000005E-2</v>
          </cell>
          <cell r="CE320">
            <v>9.0999999999999998E-2</v>
          </cell>
          <cell r="CF320">
            <v>9.9000000000000005E-2</v>
          </cell>
        </row>
        <row r="321">
          <cell r="CA321" t="e">
            <v>#REF!</v>
          </cell>
        </row>
        <row r="357">
          <cell r="CA357">
            <v>0</v>
          </cell>
          <cell r="CB357">
            <v>0.32</v>
          </cell>
          <cell r="CC357">
            <v>0.5</v>
          </cell>
        </row>
        <row r="358">
          <cell r="CA358">
            <v>5000000000</v>
          </cell>
          <cell r="CB358">
            <v>0.32</v>
          </cell>
          <cell r="CC358">
            <v>0.5</v>
          </cell>
        </row>
        <row r="359">
          <cell r="CA359">
            <v>10000000000</v>
          </cell>
          <cell r="CB359">
            <v>0.21</v>
          </cell>
          <cell r="CC359">
            <v>0.34</v>
          </cell>
        </row>
        <row r="360">
          <cell r="CA360">
            <v>50000000000</v>
          </cell>
          <cell r="CB360">
            <v>0.16</v>
          </cell>
          <cell r="CC360">
            <v>0.24</v>
          </cell>
        </row>
        <row r="361">
          <cell r="CA361">
            <v>100000000000</v>
          </cell>
          <cell r="CB361">
            <v>0.13</v>
          </cell>
          <cell r="CC361">
            <v>0.18</v>
          </cell>
        </row>
        <row r="362">
          <cell r="CA362">
            <v>500000000000</v>
          </cell>
          <cell r="CB362">
            <v>0.06</v>
          </cell>
          <cell r="CC362">
            <v>0.1</v>
          </cell>
        </row>
        <row r="363">
          <cell r="CA363">
            <v>1000000000000</v>
          </cell>
          <cell r="CB363">
            <v>0.04</v>
          </cell>
          <cell r="CC363">
            <v>0.03</v>
          </cell>
        </row>
        <row r="364">
          <cell r="CA364">
            <v>10000000000000</v>
          </cell>
          <cell r="CB364">
            <v>1.2E-2</v>
          </cell>
          <cell r="CC364">
            <v>0.02</v>
          </cell>
        </row>
        <row r="365">
          <cell r="CA365">
            <v>20000000000000</v>
          </cell>
          <cell r="CB365">
            <v>8.0000000000000002E-3</v>
          </cell>
          <cell r="CC365">
            <v>1.2E-2</v>
          </cell>
        </row>
        <row r="366">
          <cell r="CA366">
            <v>9.9999999999999901E+307</v>
          </cell>
          <cell r="CB366">
            <v>8.0000000000000002E-3</v>
          </cell>
          <cell r="CC366">
            <v>1.2E-2</v>
          </cell>
        </row>
        <row r="367">
          <cell r="CA367" t="e">
            <v>#REF!</v>
          </cell>
        </row>
      </sheetData>
      <sheetData sheetId="6"/>
      <sheetData sheetId="7"/>
      <sheetData sheetId="8"/>
      <sheetData sheetId="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TMDT"/>
      <sheetName val="KHAI TOAN"/>
    </sheetNames>
    <sheetDataSet>
      <sheetData sheetId="0">
        <row r="16">
          <cell r="AA16">
            <v>1</v>
          </cell>
          <cell r="AB16" t="str">
            <v>moät</v>
          </cell>
          <cell r="AC16" t="str">
            <v>moát</v>
          </cell>
          <cell r="AD16" t="str">
            <v>möôøi</v>
          </cell>
        </row>
        <row r="17">
          <cell r="AA17">
            <v>2</v>
          </cell>
          <cell r="AB17" t="str">
            <v>hai</v>
          </cell>
          <cell r="AC17" t="str">
            <v>hai</v>
          </cell>
          <cell r="AD17" t="str">
            <v>hai möôi</v>
          </cell>
        </row>
        <row r="18">
          <cell r="AA18">
            <v>3</v>
          </cell>
          <cell r="AB18" t="str">
            <v>ba</v>
          </cell>
          <cell r="AC18" t="str">
            <v>ba</v>
          </cell>
          <cell r="AD18" t="str">
            <v>ba möôi</v>
          </cell>
        </row>
        <row r="19">
          <cell r="AA19">
            <v>4</v>
          </cell>
          <cell r="AB19" t="str">
            <v>boán</v>
          </cell>
          <cell r="AC19" t="str">
            <v>boán</v>
          </cell>
          <cell r="AD19" t="str">
            <v>boán möôi</v>
          </cell>
        </row>
        <row r="20">
          <cell r="AA20">
            <v>5</v>
          </cell>
          <cell r="AB20" t="str">
            <v>naêm</v>
          </cell>
          <cell r="AC20" t="str">
            <v>laêm</v>
          </cell>
          <cell r="AD20" t="str">
            <v>naêm möôi</v>
          </cell>
        </row>
        <row r="21">
          <cell r="AA21">
            <v>6</v>
          </cell>
          <cell r="AB21" t="str">
            <v>saùu</v>
          </cell>
          <cell r="AC21" t="str">
            <v>saùu</v>
          </cell>
          <cell r="AD21" t="str">
            <v>saùu möôi</v>
          </cell>
        </row>
        <row r="22">
          <cell r="AA22">
            <v>7</v>
          </cell>
          <cell r="AB22" t="str">
            <v>baûy</v>
          </cell>
          <cell r="AC22" t="str">
            <v>baûy</v>
          </cell>
          <cell r="AD22" t="str">
            <v>baûy möôi</v>
          </cell>
        </row>
        <row r="23">
          <cell r="AA23">
            <v>8</v>
          </cell>
          <cell r="AB23" t="str">
            <v>taùm</v>
          </cell>
          <cell r="AC23" t="str">
            <v>taùm</v>
          </cell>
          <cell r="AD23" t="str">
            <v>taùm möôi</v>
          </cell>
        </row>
        <row r="24">
          <cell r="AA24">
            <v>9</v>
          </cell>
          <cell r="AB24" t="str">
            <v>chín</v>
          </cell>
          <cell r="AC24" t="str">
            <v>chín</v>
          </cell>
          <cell r="AD24" t="str">
            <v>chín möôi</v>
          </cell>
        </row>
        <row r="25">
          <cell r="AA25">
            <v>0</v>
          </cell>
          <cell r="AB25" t="str">
            <v>khoâng</v>
          </cell>
          <cell r="AD25" t="str">
            <v>leû</v>
          </cell>
        </row>
      </sheetData>
      <sheetData sheetId="1"/>
      <sheetData sheetId="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TMDT"/>
      <sheetName val="KHAI TOAN"/>
    </sheetNames>
    <sheetDataSet>
      <sheetData sheetId="0">
        <row r="16">
          <cell r="AA16">
            <v>1</v>
          </cell>
          <cell r="AB16" t="str">
            <v>moät</v>
          </cell>
          <cell r="AC16" t="str">
            <v>moát</v>
          </cell>
          <cell r="AD16" t="str">
            <v>möôøi</v>
          </cell>
        </row>
        <row r="17">
          <cell r="AA17">
            <v>2</v>
          </cell>
          <cell r="AB17" t="str">
            <v>hai</v>
          </cell>
          <cell r="AC17" t="str">
            <v>hai</v>
          </cell>
          <cell r="AD17" t="str">
            <v>hai möôi</v>
          </cell>
        </row>
        <row r="18">
          <cell r="AA18">
            <v>3</v>
          </cell>
          <cell r="AB18" t="str">
            <v>ba</v>
          </cell>
          <cell r="AC18" t="str">
            <v>ba</v>
          </cell>
          <cell r="AD18" t="str">
            <v>ba möôi</v>
          </cell>
        </row>
        <row r="19">
          <cell r="AA19">
            <v>4</v>
          </cell>
          <cell r="AB19" t="str">
            <v>boán</v>
          </cell>
          <cell r="AC19" t="str">
            <v>boán</v>
          </cell>
          <cell r="AD19" t="str">
            <v>boán möôi</v>
          </cell>
        </row>
        <row r="20">
          <cell r="AA20">
            <v>5</v>
          </cell>
          <cell r="AB20" t="str">
            <v>naêm</v>
          </cell>
          <cell r="AC20" t="str">
            <v>laêm</v>
          </cell>
          <cell r="AD20" t="str">
            <v>naêm möôi</v>
          </cell>
        </row>
        <row r="21">
          <cell r="AA21">
            <v>6</v>
          </cell>
          <cell r="AB21" t="str">
            <v>saùu</v>
          </cell>
          <cell r="AC21" t="str">
            <v>saùu</v>
          </cell>
          <cell r="AD21" t="str">
            <v>saùu möôi</v>
          </cell>
        </row>
        <row r="22">
          <cell r="AA22">
            <v>7</v>
          </cell>
          <cell r="AB22" t="str">
            <v>baûy</v>
          </cell>
          <cell r="AC22" t="str">
            <v>baûy</v>
          </cell>
          <cell r="AD22" t="str">
            <v>baûy möôi</v>
          </cell>
        </row>
        <row r="23">
          <cell r="AA23">
            <v>8</v>
          </cell>
          <cell r="AB23" t="str">
            <v>taùm</v>
          </cell>
          <cell r="AC23" t="str">
            <v>taùm</v>
          </cell>
          <cell r="AD23" t="str">
            <v>taùm möôi</v>
          </cell>
        </row>
        <row r="24">
          <cell r="AA24">
            <v>9</v>
          </cell>
          <cell r="AB24" t="str">
            <v>chín</v>
          </cell>
          <cell r="AC24" t="str">
            <v>chín</v>
          </cell>
          <cell r="AD24" t="str">
            <v>chín möôi</v>
          </cell>
        </row>
        <row r="25">
          <cell r="AA25">
            <v>0</v>
          </cell>
          <cell r="AB25" t="str">
            <v>khoâng</v>
          </cell>
          <cell r="AD25" t="str">
            <v>leû</v>
          </cell>
        </row>
      </sheetData>
      <sheetData sheetId="1"/>
      <sheetData sheetId="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P2-TG"/>
    </sheetNames>
    <sheetDataSet>
      <sheetData sheetId="0">
        <row r="20">
          <cell r="E20">
            <v>3363873000</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ng hop kinh phi"/>
      <sheetName val="Du toan"/>
      <sheetName val="Phan tich vat tu"/>
      <sheetName val="Gia tri vat tu"/>
      <sheetName val="Tong hop vat tu"/>
      <sheetName val="Chenh lech vat tu"/>
      <sheetName val="Chi phi van chuyen"/>
      <sheetName val="Gia giao VL den HT"/>
      <sheetName val="Gia VL den HT"/>
      <sheetName val="Don gia chi tiet"/>
      <sheetName val="Du thau"/>
      <sheetName val="QD 957-2009"/>
      <sheetName val="Cong van 1751"/>
      <sheetName val="Tu van Thiet ke"/>
      <sheetName val="Tong hop DTCT"/>
      <sheetName val="Tong hop CPTB"/>
      <sheetName val="Tong hop DT CPXD TH"/>
      <sheetName val="Tien do thi cong"/>
      <sheetName val="Bia du toan"/>
      <sheetName val="Config"/>
      <sheetName val="TLg Laitau"/>
      <sheetName val="TLg CN&amp;Laixe"/>
      <sheetName val="TLg Laitau (2)"/>
      <sheetName val="TLg CN&amp;Laixe (2)"/>
    </sheetNames>
    <sheetDataSet>
      <sheetData sheetId="0">
        <row r="19">
          <cell r="D19">
            <v>680862779.90152788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ng hop kinh phi"/>
      <sheetName val="Du toan"/>
      <sheetName val="Phan tich vat tu"/>
      <sheetName val="Gia tri vat tu"/>
      <sheetName val="Tong hop vat tu"/>
      <sheetName val="Chenh lech vat tu"/>
      <sheetName val="Chi phi van chuyen"/>
      <sheetName val="Gia giao VL den HT"/>
      <sheetName val="Gia VL den HT"/>
      <sheetName val="Don gia chi tiet"/>
      <sheetName val="Du thau"/>
      <sheetName val="QD 957-2009"/>
      <sheetName val="Cong van 1751"/>
      <sheetName val="Tu van Thiet ke"/>
      <sheetName val="Tong hop DTCT"/>
      <sheetName val="Tong hop CPTB"/>
      <sheetName val="Tong hop DT CPXD TH"/>
      <sheetName val="Tien do thi cong"/>
      <sheetName val="Bia du toan"/>
      <sheetName val="Config"/>
      <sheetName val="TLg Laitau"/>
      <sheetName val="TLg CN&amp;Laixe"/>
      <sheetName val="TLg Laitau (2)"/>
      <sheetName val="TLg CN&amp;Laixe (2)"/>
    </sheetNames>
    <sheetDataSet>
      <sheetData sheetId="0">
        <row r="19">
          <cell r="D19">
            <v>62444875.292530015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ng hop kinh phi"/>
      <sheetName val="Du toan"/>
      <sheetName val="Phan tich vat tu"/>
      <sheetName val="Gia tri vat tu"/>
      <sheetName val="Tong hop vat tu"/>
      <sheetName val="Chenh lech vat tu"/>
      <sheetName val="Chi phi van chuyen"/>
      <sheetName val="Gia giao VL den HT"/>
      <sheetName val="Gia VL den HT"/>
      <sheetName val="Don gia chi tiet"/>
      <sheetName val="Du thau"/>
      <sheetName val="QD 957-2009"/>
      <sheetName val="Cong van 1751"/>
      <sheetName val="Tu van Thiet ke"/>
      <sheetName val="Tong hop DTCT"/>
      <sheetName val="Tong hop CPTB"/>
      <sheetName val="Tong hop DT CPXD TH"/>
      <sheetName val="Tien do thi cong"/>
      <sheetName val="Bia du toan"/>
      <sheetName val="Config"/>
      <sheetName val="TLg Laitau"/>
      <sheetName val="TLg CN&amp;Laixe"/>
      <sheetName val="TLg Laitau (2)"/>
      <sheetName val="TLg CN&amp;Laixe (2)"/>
    </sheetNames>
    <sheetDataSet>
      <sheetData sheetId="0">
        <row r="19">
          <cell r="D19">
            <v>62444875.292530015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ng hop kinh phi"/>
      <sheetName val="Du toan"/>
      <sheetName val="Phan tich vat tu"/>
      <sheetName val="Gia tri vat tu"/>
      <sheetName val="Tong hop vat tu"/>
      <sheetName val="Chenh lech vat tu"/>
      <sheetName val="Chi phi van chuyen"/>
      <sheetName val="Gia giao VL den HT"/>
      <sheetName val="Gia VL den HT"/>
      <sheetName val="Don gia chi tiet"/>
      <sheetName val="Du thau"/>
      <sheetName val="QD 957-2009"/>
      <sheetName val="Cong van 1751"/>
      <sheetName val="Tu van Thiet ke"/>
      <sheetName val="Tong hop DTCT"/>
      <sheetName val="Tong hop CPTB"/>
      <sheetName val="Tong hop DT CPXD TH"/>
      <sheetName val="Tien do thi cong"/>
      <sheetName val="Bia du toan"/>
      <sheetName val="Config"/>
      <sheetName val="TLg Laitau"/>
      <sheetName val="TLg CN&amp;Laixe"/>
      <sheetName val="TLg Laitau (2)"/>
      <sheetName val="TLg CN&amp;Laixe (2)"/>
    </sheetNames>
    <sheetDataSet>
      <sheetData sheetId="0">
        <row r="19">
          <cell r="D19">
            <v>29588959.658573285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ng hop kinh phi"/>
      <sheetName val="Du toan"/>
      <sheetName val="Phan tich vat tu"/>
      <sheetName val="Gia tri vat tu"/>
      <sheetName val="Tong hop vat tu"/>
      <sheetName val="Chenh lech vat tu"/>
      <sheetName val="Chi phi van chuyen"/>
      <sheetName val="Gia giao VL den HT"/>
      <sheetName val="Gia VL den HT"/>
      <sheetName val="Don gia chi tiet"/>
      <sheetName val="Du thau"/>
      <sheetName val="QD 957-2009"/>
      <sheetName val="Cong van 1751"/>
      <sheetName val="Tu van Thiet ke"/>
      <sheetName val="Tong hop DTCT"/>
      <sheetName val="Tong hop CPTB"/>
      <sheetName val="Tong hop DT CPXD TH"/>
      <sheetName val="Tien do thi cong"/>
      <sheetName val="Bia du toan"/>
      <sheetName val="Config"/>
      <sheetName val="TLg Laitau"/>
      <sheetName val="TLg CN&amp;Laixe"/>
      <sheetName val="TLg Laitau (2)"/>
      <sheetName val="TLg CN&amp;Laixe (2)"/>
    </sheetNames>
    <sheetDataSet>
      <sheetData sheetId="0">
        <row r="19">
          <cell r="D19">
            <v>28265160.922701273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ng hop kinh phi"/>
      <sheetName val="Du toan"/>
      <sheetName val="Phan tich vat tu"/>
      <sheetName val="Gia tri vat tu"/>
      <sheetName val="Tong hop vat tu"/>
      <sheetName val="Chenh lech vat tu"/>
      <sheetName val="Chi phi van chuyen"/>
      <sheetName val="Gia giao VL den HT"/>
      <sheetName val="Gia VL den HT"/>
      <sheetName val="Don gia chi tiet"/>
      <sheetName val="Du thau"/>
      <sheetName val="QD 957-2009"/>
      <sheetName val="Cong van 1751"/>
      <sheetName val="Tu van Thiet ke"/>
      <sheetName val="Tong hop DTCT"/>
      <sheetName val="Tong hop CPTB"/>
      <sheetName val="Tong hop DT CPXD TH"/>
      <sheetName val="Tien do thi cong"/>
      <sheetName val="Bia du toan"/>
      <sheetName val="Config"/>
      <sheetName val="TLg Laitau"/>
      <sheetName val="TLg CN&amp;Laixe"/>
      <sheetName val="TLg Laitau (2)"/>
      <sheetName val="TLg CN&amp;Laixe (2)"/>
    </sheetNames>
    <sheetDataSet>
      <sheetData sheetId="0">
        <row r="19">
          <cell r="D19">
            <v>30991329.660672765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ng hop kinh phi"/>
      <sheetName val="Du toan"/>
      <sheetName val="Phan tich vat tu"/>
      <sheetName val="Gia tri vat tu"/>
      <sheetName val="Tong hop vat tu"/>
      <sheetName val="Chenh lech vat tu"/>
      <sheetName val="Chi phi van chuyen"/>
      <sheetName val="Gia giao VL den HT"/>
      <sheetName val="Gia VL den HT"/>
      <sheetName val="Don gia chi tiet"/>
      <sheetName val="Du thau"/>
      <sheetName val="QD 957-2009"/>
      <sheetName val="Cong van 1751"/>
      <sheetName val="Tu van Thiet ke"/>
      <sheetName val="Tong hop DTCT"/>
      <sheetName val="Tong hop CPTB"/>
      <sheetName val="Tong hop DT CPXD TH"/>
      <sheetName val="Tien do thi cong"/>
      <sheetName val="Bia du toan"/>
      <sheetName val="Config"/>
      <sheetName val="TLg Laitau"/>
      <sheetName val="TLg CN&amp;Laixe"/>
      <sheetName val="TLg Laitau (2)"/>
      <sheetName val="TLg CN&amp;Laixe (2)"/>
    </sheetNames>
    <sheetDataSet>
      <sheetData sheetId="0">
        <row r="19">
          <cell r="D19">
            <v>14841531769.232868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ng hop kinh phi"/>
      <sheetName val="Du toan"/>
      <sheetName val="Phan tich vat tu"/>
      <sheetName val="Gia tri vat tu"/>
      <sheetName val="Tong hop vat tu"/>
      <sheetName val="Chenh lech vat tu"/>
      <sheetName val="Chi phi van chuyen"/>
      <sheetName val="Gia giao VL den HT"/>
      <sheetName val="Gia VL den HT"/>
      <sheetName val="Don gia chi tiet"/>
      <sheetName val="Du thau"/>
      <sheetName val="QD 957-2009"/>
      <sheetName val="Cong van 1751"/>
      <sheetName val="Tu van Thiet ke"/>
      <sheetName val="Tong hop DTCT"/>
      <sheetName val="Tong hop CPTB"/>
      <sheetName val="Tong hop DT CPXD TH"/>
      <sheetName val="Tien do thi cong"/>
      <sheetName val="Bia du toan"/>
      <sheetName val="Config"/>
      <sheetName val="TLg Laitau"/>
      <sheetName val="TLg CN&amp;Laixe"/>
      <sheetName val="TLg Laitau (2)"/>
      <sheetName val="TLg CN&amp;Laixe (2)"/>
    </sheetNames>
    <sheetDataSet>
      <sheetData sheetId="0">
        <row r="19">
          <cell r="D19">
            <v>169552184.78277037</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ng hop kinh phi"/>
      <sheetName val="Du toan"/>
      <sheetName val="Phan tich vat tu"/>
      <sheetName val="Gia tri vat tu"/>
      <sheetName val="Tong hop vat tu"/>
      <sheetName val="Chenh lech vat tu"/>
      <sheetName val="Chi phi van chuyen"/>
      <sheetName val="Gia giao VL den HT"/>
      <sheetName val="Gia VL den HT"/>
      <sheetName val="Don gia chi tiet"/>
      <sheetName val="Du thau"/>
      <sheetName val="QD 957-2009"/>
      <sheetName val="Cong van 1751"/>
      <sheetName val="Tu van Thiet ke"/>
      <sheetName val="Tong hop DTCT"/>
      <sheetName val="Tong hop CPTB"/>
      <sheetName val="Tong hop DT CPXD TH"/>
      <sheetName val="Tien do thi cong"/>
      <sheetName val="Bia du toan"/>
      <sheetName val="Config"/>
      <sheetName val="TLg Laitau"/>
      <sheetName val="TLg CN&amp;Laixe"/>
      <sheetName val="TLg Laitau (2)"/>
      <sheetName val="TLg CN&amp;Laixe (2)"/>
    </sheetNames>
    <sheetDataSet>
      <sheetData sheetId="0">
        <row r="20">
          <cell r="D20">
            <v>732104899.52915514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ng hop kinh phi"/>
      <sheetName val="Du toan"/>
      <sheetName val="Phan tich vat tu"/>
      <sheetName val="Gia tri vat tu"/>
      <sheetName val="Tong hop vat tu"/>
      <sheetName val="Chenh lech vat tu"/>
      <sheetName val="Chi phi van chuyen"/>
      <sheetName val="Gia giao VL den HT"/>
      <sheetName val="Gia VL den HT"/>
      <sheetName val="Don gia chi tiet"/>
      <sheetName val="Du thau"/>
      <sheetName val="QD 957-2009"/>
      <sheetName val="Cong van 1751"/>
      <sheetName val="Tu van Thiet ke"/>
      <sheetName val="Tong hop DTCT"/>
      <sheetName val="Tong hop CPTB"/>
      <sheetName val="Tong hop DT CPXD TH"/>
      <sheetName val="Tien do thi cong"/>
      <sheetName val="Bia du toan"/>
      <sheetName val="Config"/>
      <sheetName val="TLg Laitau"/>
      <sheetName val="TLg CN&amp;Laixe"/>
      <sheetName val="TLg Laitau (2)"/>
      <sheetName val="TLg CN&amp;Laixe (2)"/>
    </sheetNames>
    <sheetDataSet>
      <sheetData sheetId="0">
        <row r="20">
          <cell r="D20">
            <v>901393490.68343842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ng hop kinh phi"/>
      <sheetName val="Du toan"/>
      <sheetName val="Phan tich vat tu"/>
      <sheetName val="Gia tri vat tu"/>
      <sheetName val="Tong hop vat tu"/>
      <sheetName val="Chenh lech vat tu"/>
      <sheetName val="Chi phi van chuyen"/>
      <sheetName val="Gia giao VL den HT"/>
      <sheetName val="Gia VL den HT"/>
      <sheetName val="Don gia chi tiet"/>
      <sheetName val="Du thau"/>
      <sheetName val="QD 957-2009"/>
      <sheetName val="Cong van 1751"/>
      <sheetName val="Tu van Thiet ke"/>
      <sheetName val="Tong hop DTCT"/>
      <sheetName val="Tong hop CPTB"/>
      <sheetName val="Tong hop DT CPXD TH"/>
      <sheetName val="Tien do thi cong"/>
      <sheetName val="Bia du toan"/>
      <sheetName val="Config"/>
      <sheetName val="TLg Laitau"/>
      <sheetName val="TLg CN&amp;Laixe"/>
      <sheetName val="TLg Laitau (2)"/>
      <sheetName val="TLg CN&amp;Laixe (2)"/>
    </sheetNames>
    <sheetDataSet>
      <sheetData sheetId="0">
        <row r="19">
          <cell r="D19">
            <v>1039259146.6821297</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ng hop kinh phi"/>
      <sheetName val="Du toan"/>
      <sheetName val="Phan tich vat tu"/>
      <sheetName val="Gia tri vat tu"/>
      <sheetName val="Tong hop vat tu"/>
      <sheetName val="Chenh lech vat tu"/>
      <sheetName val="Chi phi van chuyen"/>
      <sheetName val="Gia giao VL den HT"/>
      <sheetName val="Gia VL den HT"/>
      <sheetName val="Don gia chi tiet"/>
      <sheetName val="Du thau"/>
      <sheetName val="QD 957-2009"/>
      <sheetName val="Cong van 1751"/>
      <sheetName val="Tu van Thiet ke"/>
      <sheetName val="Tong hop DTCT"/>
      <sheetName val="Tong hop CPTB"/>
      <sheetName val="Tong hop DT CPXD TH"/>
      <sheetName val="Tien do thi cong"/>
      <sheetName val="Bia du toan"/>
      <sheetName val="Config"/>
      <sheetName val="TLg Laitau"/>
      <sheetName val="TLg CN&amp;Laixe"/>
      <sheetName val="TLg Laitau (2)"/>
      <sheetName val="TLg CN&amp;Laixe (2)"/>
    </sheetNames>
    <sheetDataSet>
      <sheetData sheetId="0">
        <row r="19">
          <cell r="D19">
            <v>1161168262.039294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ng hop kinh phi"/>
      <sheetName val="Du toan"/>
      <sheetName val="Phan tich vat tu"/>
      <sheetName val="Gia tri vat tu"/>
      <sheetName val="Tong hop vat tu"/>
      <sheetName val="Chenh lech vat tu"/>
      <sheetName val="Chi phi van chuyen"/>
      <sheetName val="Gia giao VL den HT"/>
      <sheetName val="Gia VL den HT"/>
      <sheetName val="Don gia chi tiet"/>
      <sheetName val="Du thau"/>
      <sheetName val="QD 957-2009"/>
      <sheetName val="Cong van 1751"/>
      <sheetName val="Tu van Thiet ke"/>
      <sheetName val="Tong hop DTCT"/>
      <sheetName val="Tong hop CPTB"/>
      <sheetName val="Tong hop DT CPXD TH"/>
      <sheetName val="Tien do thi cong"/>
      <sheetName val="Bia du toan"/>
      <sheetName val="Config"/>
      <sheetName val="TLg Laitau"/>
      <sheetName val="TLg CN&amp;Laixe"/>
      <sheetName val="TLg Laitau (2)"/>
      <sheetName val="TLg CN&amp;Laixe (2)"/>
    </sheetNames>
    <sheetDataSet>
      <sheetData sheetId="0">
        <row r="20">
          <cell r="D20">
            <v>316538154.90674859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1_Ket qua khao sat gia"/>
      <sheetName val="MFC"/>
    </sheetNames>
    <sheetDataSet>
      <sheetData sheetId="0">
        <row r="1106">
          <cell r="I1106">
            <v>4097070000</v>
          </cell>
        </row>
      </sheetData>
      <sheetData sheetId="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KP1751"/>
      <sheetName val="CV1751"/>
      <sheetName val="THKP957"/>
      <sheetName val="QD957"/>
      <sheetName val="Sheet2"/>
    </sheetNames>
    <sheetDataSet>
      <sheetData sheetId="0" refreshError="1"/>
      <sheetData sheetId="1" refreshError="1"/>
      <sheetData sheetId="2">
        <row r="7">
          <cell r="L7">
            <v>20000000000</v>
          </cell>
        </row>
      </sheetData>
      <sheetData sheetId="3" refreshError="1"/>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7.bin"/><Relationship Id="rId1" Type="http://schemas.openxmlformats.org/officeDocument/2006/relationships/hyperlink" Target="http://xaydung.net.vn/lib/VanBan/BXD/QD957_29-09-09.pdf"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W113"/>
  <sheetViews>
    <sheetView topLeftCell="D1" zoomScale="85" zoomScaleNormal="85" workbookViewId="0">
      <selection activeCell="L37" sqref="L37"/>
    </sheetView>
  </sheetViews>
  <sheetFormatPr defaultRowHeight="15.75" outlineLevelCol="1"/>
  <cols>
    <col min="1" max="1" width="4.140625" style="41" customWidth="1"/>
    <col min="2" max="2" width="36.85546875" style="41" customWidth="1"/>
    <col min="3" max="3" width="13" style="42" bestFit="1" customWidth="1"/>
    <col min="4" max="4" width="10.5703125" style="42" bestFit="1" customWidth="1"/>
    <col min="5" max="5" width="12" style="41" bestFit="1" customWidth="1"/>
    <col min="6" max="6" width="18" style="41" bestFit="1" customWidth="1"/>
    <col min="7" max="7" width="7.42578125" style="41" customWidth="1"/>
    <col min="8" max="8" width="29.28515625" style="143" customWidth="1"/>
    <col min="9" max="9" width="19.28515625" style="41" customWidth="1"/>
    <col min="10" max="10" width="20.42578125" style="41" hidden="1" customWidth="1"/>
    <col min="11" max="11" width="11.28515625" style="44" hidden="1" customWidth="1" outlineLevel="1"/>
    <col min="12" max="12" width="19.7109375" style="41" hidden="1" customWidth="1" outlineLevel="1"/>
    <col min="13" max="13" width="24" style="41" hidden="1" customWidth="1" outlineLevel="1"/>
    <col min="14" max="14" width="9.42578125" style="41" hidden="1" customWidth="1" outlineLevel="1"/>
    <col min="15" max="15" width="16.85546875" style="41" hidden="1" customWidth="1" outlineLevel="1"/>
    <col min="16" max="17" width="9.140625" style="41" hidden="1" customWidth="1" outlineLevel="1"/>
    <col min="18" max="18" width="9.140625" style="41" customWidth="1" collapsed="1"/>
    <col min="19" max="20" width="9.140625" style="41" hidden="1" customWidth="1"/>
    <col min="21" max="21" width="10.28515625" style="41" hidden="1" customWidth="1"/>
    <col min="22" max="22" width="2.140625" style="41" hidden="1" customWidth="1"/>
    <col min="23" max="23" width="18" style="41" customWidth="1"/>
    <col min="24" max="16384" width="9.140625" style="41"/>
  </cols>
  <sheetData>
    <row r="1" spans="1:23">
      <c r="H1" s="382"/>
      <c r="I1" s="43" t="s">
        <v>408</v>
      </c>
      <c r="J1" s="43"/>
    </row>
    <row r="2" spans="1:23" ht="24.75" customHeight="1">
      <c r="A2" s="422" t="s">
        <v>695</v>
      </c>
      <c r="B2" s="422"/>
      <c r="C2" s="422"/>
      <c r="D2" s="422"/>
      <c r="E2" s="422"/>
      <c r="F2" s="422"/>
      <c r="G2" s="422"/>
      <c r="H2" s="422"/>
      <c r="I2" s="422"/>
      <c r="J2" s="166"/>
    </row>
    <row r="3" spans="1:23" ht="20.25" customHeight="1">
      <c r="A3" s="423"/>
      <c r="B3" s="423"/>
      <c r="C3" s="423"/>
      <c r="D3" s="423"/>
      <c r="E3" s="423"/>
      <c r="F3" s="423"/>
      <c r="G3" s="423"/>
      <c r="H3" s="423"/>
      <c r="I3" s="423"/>
      <c r="J3" s="167"/>
      <c r="K3" s="162">
        <v>630241000</v>
      </c>
      <c r="L3" s="41">
        <v>52110000</v>
      </c>
    </row>
    <row r="4" spans="1:23" ht="20.25" customHeight="1">
      <c r="A4" s="423"/>
      <c r="B4" s="423"/>
      <c r="C4" s="423"/>
      <c r="D4" s="423"/>
      <c r="E4" s="423"/>
      <c r="F4" s="423"/>
      <c r="G4" s="423"/>
      <c r="H4" s="423"/>
      <c r="I4" s="423"/>
      <c r="J4" s="167"/>
      <c r="K4" s="162">
        <v>1640014000</v>
      </c>
      <c r="L4" s="41">
        <v>10910000</v>
      </c>
    </row>
    <row r="5" spans="1:23" s="45" customFormat="1" ht="8.25" customHeight="1" thickBot="1">
      <c r="C5" s="46"/>
      <c r="D5" s="46"/>
      <c r="H5" s="47"/>
      <c r="I5" s="44"/>
      <c r="J5" s="44"/>
      <c r="K5" s="53"/>
    </row>
    <row r="6" spans="1:23" s="51" customFormat="1" ht="27.75" thickBot="1">
      <c r="A6" s="48" t="s">
        <v>109</v>
      </c>
      <c r="B6" s="144" t="s">
        <v>409</v>
      </c>
      <c r="C6" s="49" t="s">
        <v>405</v>
      </c>
      <c r="D6" s="49" t="s">
        <v>431</v>
      </c>
      <c r="E6" s="144" t="s">
        <v>410</v>
      </c>
      <c r="F6" s="144" t="s">
        <v>406</v>
      </c>
      <c r="G6" s="144" t="s">
        <v>411</v>
      </c>
      <c r="H6" s="144" t="s">
        <v>404</v>
      </c>
      <c r="I6" s="50" t="s">
        <v>412</v>
      </c>
      <c r="J6" s="169"/>
      <c r="K6" s="148">
        <v>22474.629000000001</v>
      </c>
      <c r="O6" s="149">
        <v>22474.629000000001</v>
      </c>
    </row>
    <row r="7" spans="1:23" ht="18" customHeight="1" thickBot="1">
      <c r="A7" s="79" t="s">
        <v>398</v>
      </c>
      <c r="B7" s="80" t="s">
        <v>399</v>
      </c>
      <c r="C7" s="81" t="s">
        <v>400</v>
      </c>
      <c r="D7" s="81"/>
      <c r="E7" s="80" t="s">
        <v>401</v>
      </c>
      <c r="F7" s="80" t="s">
        <v>402</v>
      </c>
      <c r="G7" s="80" t="s">
        <v>403</v>
      </c>
      <c r="H7" s="80" t="s">
        <v>413</v>
      </c>
      <c r="I7" s="82" t="s">
        <v>414</v>
      </c>
      <c r="J7" s="170"/>
      <c r="K7" s="41">
        <v>979.46900000000005</v>
      </c>
      <c r="L7" s="42">
        <v>979469000</v>
      </c>
      <c r="O7" s="150">
        <v>979.46900000000005</v>
      </c>
    </row>
    <row r="8" spans="1:23" s="90" customFormat="1" ht="18" customHeight="1">
      <c r="A8" s="83">
        <v>1</v>
      </c>
      <c r="B8" s="84" t="s">
        <v>446</v>
      </c>
      <c r="C8" s="85">
        <f>SUM(C9:C10)</f>
        <v>24153215888.584942</v>
      </c>
      <c r="D8" s="85">
        <f>SUM(D9:D10)</f>
        <v>220617604.77443436</v>
      </c>
      <c r="E8" s="85">
        <f>SUM(E9:E10)</f>
        <v>2415321588.8584938</v>
      </c>
      <c r="F8" s="85">
        <f>SUM(F9:F10)</f>
        <v>26789155082</v>
      </c>
      <c r="G8" s="86" t="s">
        <v>468</v>
      </c>
      <c r="H8" s="87"/>
      <c r="I8" s="88"/>
      <c r="J8" s="171"/>
      <c r="K8" s="89">
        <f>F9</f>
        <v>22282378082</v>
      </c>
      <c r="L8" s="89">
        <f>+K8-L7</f>
        <v>21302909082</v>
      </c>
      <c r="O8" s="151">
        <f>SUM(O6:O7)</f>
        <v>23454.098000000002</v>
      </c>
    </row>
    <row r="9" spans="1:23" s="90" customFormat="1" ht="18" customHeight="1">
      <c r="A9" s="83"/>
      <c r="B9" s="84" t="s">
        <v>415</v>
      </c>
      <c r="C9" s="85">
        <f>'TONG HOP KINH PHI '!C20</f>
        <v>20056145888.584942</v>
      </c>
      <c r="D9" s="85">
        <f>'TONG HOP KINH PHI '!D20</f>
        <v>220617604.77443436</v>
      </c>
      <c r="E9" s="85">
        <f>'TONG HOP KINH PHI '!E20</f>
        <v>2005614588.858494</v>
      </c>
      <c r="F9" s="85">
        <f>ROUND('TONG HOP KINH PHI '!F20,0)</f>
        <v>22282378082</v>
      </c>
      <c r="G9" s="86" t="s">
        <v>447</v>
      </c>
      <c r="H9" s="87" t="s">
        <v>661</v>
      </c>
      <c r="I9" s="88"/>
      <c r="J9" s="171"/>
      <c r="K9" s="89">
        <f>C8</f>
        <v>24153215888.584942</v>
      </c>
      <c r="O9" s="90">
        <f>+O8*10^6</f>
        <v>23454098000</v>
      </c>
      <c r="W9" s="415">
        <v>22302434228</v>
      </c>
    </row>
    <row r="10" spans="1:23" s="90" customFormat="1" ht="40.5" customHeight="1">
      <c r="A10" s="83"/>
      <c r="B10" s="84" t="s">
        <v>448</v>
      </c>
      <c r="C10" s="85">
        <f>'TONG HOP KINH PHI '!C34</f>
        <v>4097070000</v>
      </c>
      <c r="D10" s="85"/>
      <c r="E10" s="85">
        <f>'TONG HOP KINH PHI '!E34</f>
        <v>409707000</v>
      </c>
      <c r="F10" s="85">
        <f>'TONG HOP KINH PHI '!F34</f>
        <v>4506777000</v>
      </c>
      <c r="G10" s="86" t="s">
        <v>449</v>
      </c>
      <c r="H10" s="405" t="s">
        <v>686</v>
      </c>
      <c r="I10" s="88"/>
      <c r="J10" s="392" t="s">
        <v>664</v>
      </c>
      <c r="K10" s="89"/>
      <c r="L10" s="393">
        <f>$K$9/1000000000</f>
        <v>24.153215888584942</v>
      </c>
      <c r="M10" s="173">
        <v>20</v>
      </c>
      <c r="N10" s="173">
        <v>50</v>
      </c>
      <c r="W10" s="415">
        <v>4506777000</v>
      </c>
    </row>
    <row r="11" spans="1:23" s="90" customFormat="1" ht="38.25" customHeight="1">
      <c r="A11" s="83">
        <v>2</v>
      </c>
      <c r="B11" s="84" t="s">
        <v>416</v>
      </c>
      <c r="C11" s="85">
        <f>F11/1.1</f>
        <v>512470909.09090906</v>
      </c>
      <c r="D11" s="85"/>
      <c r="E11" s="85">
        <f>C11*0.1</f>
        <v>51247090.909090906</v>
      </c>
      <c r="F11" s="85">
        <v>563718000</v>
      </c>
      <c r="G11" s="86" t="s">
        <v>450</v>
      </c>
      <c r="H11" s="405" t="s">
        <v>686</v>
      </c>
      <c r="I11" s="92"/>
      <c r="J11" s="392" t="s">
        <v>664</v>
      </c>
      <c r="K11" s="115">
        <f>L11</f>
        <v>2.109</v>
      </c>
      <c r="L11" s="116">
        <f>ROUND(M11-(M11-N11)*(L10-M10)/(N10-M10),3)</f>
        <v>2.109</v>
      </c>
      <c r="M11" s="173">
        <v>2.141</v>
      </c>
      <c r="N11" s="174">
        <v>1.9119999999999999</v>
      </c>
      <c r="W11" s="415"/>
    </row>
    <row r="12" spans="1:23" s="90" customFormat="1" ht="18" customHeight="1">
      <c r="A12" s="83">
        <v>3</v>
      </c>
      <c r="B12" s="84" t="s">
        <v>418</v>
      </c>
      <c r="C12" s="85">
        <f>SUM(C13:C21)</f>
        <v>1406859669.090909</v>
      </c>
      <c r="D12" s="85"/>
      <c r="E12" s="85">
        <f>SUM(E13:E21)</f>
        <v>140685966.90909094</v>
      </c>
      <c r="F12" s="85">
        <f>SUM(F13:F22)</f>
        <v>1587545636</v>
      </c>
      <c r="G12" s="86" t="s">
        <v>451</v>
      </c>
      <c r="H12" s="86" t="s">
        <v>500</v>
      </c>
      <c r="I12" s="88"/>
      <c r="J12" s="171"/>
      <c r="L12" s="111">
        <f>$K$9/1000000000</f>
        <v>24.153215888584942</v>
      </c>
      <c r="M12" s="112">
        <v>20</v>
      </c>
      <c r="N12" s="112">
        <v>50</v>
      </c>
      <c r="W12" s="415">
        <v>1587545636</v>
      </c>
    </row>
    <row r="13" spans="1:23" ht="36" customHeight="1">
      <c r="A13" s="93"/>
      <c r="B13" s="94" t="s">
        <v>486</v>
      </c>
      <c r="C13" s="95">
        <f>+F13/1.1</f>
        <v>224350909.09090906</v>
      </c>
      <c r="D13" s="95"/>
      <c r="E13" s="95">
        <f>C13*0.1</f>
        <v>22435090.909090906</v>
      </c>
      <c r="F13" s="95">
        <v>246786000</v>
      </c>
      <c r="G13" s="91" t="s">
        <v>471</v>
      </c>
      <c r="H13" s="406" t="s">
        <v>686</v>
      </c>
      <c r="I13" s="92"/>
      <c r="J13" s="170"/>
      <c r="K13" s="119">
        <f>L13</f>
        <v>0.52500000000000002</v>
      </c>
      <c r="L13" s="113">
        <f>ROUND(M13-(M13-N13)*(L11-M11)/(N11-M11),3)</f>
        <v>0.52500000000000002</v>
      </c>
      <c r="M13" s="112">
        <v>0.53800000000000003</v>
      </c>
      <c r="N13" s="114">
        <v>0.442</v>
      </c>
      <c r="O13" s="111">
        <f>$C$9/1000000000</f>
        <v>20.056145888584943</v>
      </c>
      <c r="P13" s="112">
        <v>20</v>
      </c>
      <c r="Q13" s="112">
        <v>50</v>
      </c>
      <c r="U13" s="41">
        <v>298896000</v>
      </c>
    </row>
    <row r="14" spans="1:23" ht="42.75">
      <c r="A14" s="93"/>
      <c r="B14" s="94" t="s">
        <v>463</v>
      </c>
      <c r="C14" s="95">
        <f t="shared" ref="C14:C20" si="0">F14/1.1</f>
        <v>126804382.72727272</v>
      </c>
      <c r="D14" s="95"/>
      <c r="E14" s="95">
        <f t="shared" ref="E14:E22" si="1">C14*0.1</f>
        <v>12680438.272727273</v>
      </c>
      <c r="F14" s="95">
        <f>ROUNDDOWN((C9+C10)*1.1*K14%,0)</f>
        <v>139484821</v>
      </c>
      <c r="G14" s="91" t="s">
        <v>487</v>
      </c>
      <c r="H14" s="406" t="s">
        <v>686</v>
      </c>
      <c r="I14" s="92"/>
      <c r="J14" s="392" t="s">
        <v>664</v>
      </c>
      <c r="K14" s="119">
        <f>L14</f>
        <v>0.52500000000000002</v>
      </c>
      <c r="L14" s="113">
        <f>ROUND(M14-(M14-N14)*(L12-M12)/(N12-M12),3)</f>
        <v>0.52500000000000002</v>
      </c>
      <c r="M14" s="173">
        <v>0.53800000000000003</v>
      </c>
      <c r="N14" s="174">
        <v>0.442</v>
      </c>
      <c r="O14" s="393">
        <f>$C$9/1000000000</f>
        <v>20.056145888584943</v>
      </c>
      <c r="P14" s="173">
        <v>20</v>
      </c>
      <c r="Q14" s="173">
        <v>50</v>
      </c>
    </row>
    <row r="15" spans="1:23" ht="18" customHeight="1">
      <c r="A15" s="93"/>
      <c r="B15" s="94" t="s">
        <v>470</v>
      </c>
      <c r="C15" s="95">
        <f>F15/1.1</f>
        <v>451263281.81818175</v>
      </c>
      <c r="D15" s="95"/>
      <c r="E15" s="95">
        <f>C15*0.1</f>
        <v>45126328.18181818</v>
      </c>
      <c r="F15" s="95">
        <f>ROUNDDOWN((C9)*1.1*2.25%,0)</f>
        <v>496389610</v>
      </c>
      <c r="G15" s="91" t="s">
        <v>488</v>
      </c>
      <c r="H15" s="91" t="s">
        <v>694</v>
      </c>
      <c r="I15" s="92" t="s">
        <v>417</v>
      </c>
      <c r="J15" s="170"/>
      <c r="K15" s="119">
        <v>2.2200000000000002</v>
      </c>
      <c r="L15" s="111">
        <f>$C$9/1000000000</f>
        <v>20.056145888584943</v>
      </c>
      <c r="M15" s="112">
        <v>20</v>
      </c>
      <c r="N15" s="112">
        <v>50</v>
      </c>
      <c r="O15" s="113">
        <f>ROUND(P15-(P15-Q15)*(O14-P14)/(Q14-P14),3)</f>
        <v>2.7290000000000001</v>
      </c>
      <c r="P15" s="112">
        <v>2.73</v>
      </c>
      <c r="Q15" s="114">
        <v>2.29</v>
      </c>
    </row>
    <row r="16" spans="1:23" ht="18" customHeight="1">
      <c r="A16" s="93"/>
      <c r="B16" s="94" t="s">
        <v>452</v>
      </c>
      <c r="C16" s="95">
        <f t="shared" si="0"/>
        <v>457480687.27272725</v>
      </c>
      <c r="D16" s="95"/>
      <c r="E16" s="95">
        <f t="shared" si="1"/>
        <v>45748068.727272727</v>
      </c>
      <c r="F16" s="95">
        <f>ROUNDDOWN(K16%*($C$9)*1.1,0)</f>
        <v>503228756</v>
      </c>
      <c r="G16" s="91" t="s">
        <v>489</v>
      </c>
      <c r="H16" s="91" t="str">
        <f>K16&amp;"%"&amp;" x "&amp;"Gxdtt x 1,1"</f>
        <v>2,281% x Gxdtt x 1,1</v>
      </c>
      <c r="I16" s="92" t="s">
        <v>417</v>
      </c>
      <c r="J16" s="170"/>
      <c r="K16" s="119">
        <f>L16</f>
        <v>2.2810000000000001</v>
      </c>
      <c r="L16" s="113">
        <f>ROUND(M16-(M16-N16)*(L15-M15)/(N15-M15),3)</f>
        <v>2.2810000000000001</v>
      </c>
      <c r="M16" s="173">
        <v>2.282</v>
      </c>
      <c r="N16" s="174">
        <v>1.948</v>
      </c>
    </row>
    <row r="17" spans="1:23" ht="18" customHeight="1">
      <c r="A17" s="93"/>
      <c r="B17" s="94" t="s">
        <v>453</v>
      </c>
      <c r="C17" s="95">
        <f t="shared" si="0"/>
        <v>27655221.818181816</v>
      </c>
      <c r="D17" s="95"/>
      <c r="E17" s="95">
        <f t="shared" si="1"/>
        <v>2765522.1818181816</v>
      </c>
      <c r="F17" s="95">
        <f>ROUNDDOWN(K17%*($C$10)*1.1,0)</f>
        <v>30420744</v>
      </c>
      <c r="G17" s="91" t="s">
        <v>490</v>
      </c>
      <c r="H17" s="91" t="str">
        <f>K17&amp;"%"&amp;" x "&amp;"Gtbtt x 1,1"</f>
        <v>0,675% x Gtbtt x 1,1</v>
      </c>
      <c r="I17" s="92" t="s">
        <v>417</v>
      </c>
      <c r="J17" s="170"/>
      <c r="K17" s="41">
        <v>0.67500000000000004</v>
      </c>
      <c r="L17" s="111">
        <f>L15</f>
        <v>20.056145888584943</v>
      </c>
      <c r="M17" s="112">
        <v>20</v>
      </c>
      <c r="N17" s="112">
        <v>50</v>
      </c>
    </row>
    <row r="18" spans="1:23" ht="18" customHeight="1">
      <c r="A18" s="93"/>
      <c r="B18" s="94" t="s">
        <v>419</v>
      </c>
      <c r="C18" s="95">
        <f t="shared" si="0"/>
        <v>35900500.909090906</v>
      </c>
      <c r="D18" s="95"/>
      <c r="E18" s="95">
        <f t="shared" si="1"/>
        <v>3590050.0909090908</v>
      </c>
      <c r="F18" s="95">
        <f>ROUNDDOWN($C$9*1.1*K18%,0)</f>
        <v>39490551</v>
      </c>
      <c r="G18" s="91" t="s">
        <v>491</v>
      </c>
      <c r="H18" s="91" t="str">
        <f>K18&amp;"%"&amp;" x "&amp;"Gxdtt x 1,1"</f>
        <v>0,179% x Gxdtt x 1,1</v>
      </c>
      <c r="I18" s="92" t="s">
        <v>417</v>
      </c>
      <c r="J18" s="170"/>
      <c r="K18" s="119">
        <f>L18</f>
        <v>0.17899999999999999</v>
      </c>
      <c r="L18" s="113">
        <f>ROUND(M18-(M18-N18)*(L17-M17)/(N17-M17),3)</f>
        <v>0.17899999999999999</v>
      </c>
      <c r="M18" s="112">
        <v>0.17899999999999999</v>
      </c>
      <c r="N18" s="114">
        <v>0.13800000000000001</v>
      </c>
      <c r="O18" s="111">
        <f>L17</f>
        <v>20.056145888584943</v>
      </c>
      <c r="P18" s="112">
        <v>20</v>
      </c>
      <c r="Q18" s="112">
        <v>50</v>
      </c>
    </row>
    <row r="19" spans="1:23" ht="18" customHeight="1">
      <c r="A19" s="93"/>
      <c r="B19" s="94" t="s">
        <v>420</v>
      </c>
      <c r="C19" s="95">
        <f t="shared" si="0"/>
        <v>35098254.545454539</v>
      </c>
      <c r="D19" s="95"/>
      <c r="E19" s="95">
        <f t="shared" si="1"/>
        <v>3509825.4545454541</v>
      </c>
      <c r="F19" s="95">
        <f>ROUNDDOWN($C$9*1.1*K19%,0)</f>
        <v>38608080</v>
      </c>
      <c r="G19" s="91" t="s">
        <v>492</v>
      </c>
      <c r="H19" s="91" t="str">
        <f>K19&amp;"%"&amp;" x "&amp;"Gxdtt x 1,1"</f>
        <v>0,175% x Gxdtt x 1,1</v>
      </c>
      <c r="I19" s="92" t="s">
        <v>417</v>
      </c>
      <c r="J19" s="170"/>
      <c r="K19" s="119">
        <f>O19</f>
        <v>0.17499999999999999</v>
      </c>
      <c r="L19" s="111">
        <f>L17</f>
        <v>20.056145888584943</v>
      </c>
      <c r="M19" s="112">
        <v>20</v>
      </c>
      <c r="N19" s="112">
        <v>50</v>
      </c>
      <c r="O19" s="113">
        <f>ROUND(P19-(P19-Q19)*(O18-P18)/(Q18-P18),3)</f>
        <v>0.17499999999999999</v>
      </c>
      <c r="P19" s="112">
        <v>0.17499999999999999</v>
      </c>
      <c r="Q19" s="114">
        <v>0.13300000000000001</v>
      </c>
    </row>
    <row r="20" spans="1:23" ht="18.75">
      <c r="A20" s="93"/>
      <c r="B20" s="94" t="s">
        <v>421</v>
      </c>
      <c r="C20" s="95">
        <f t="shared" si="0"/>
        <v>40112290.909090906</v>
      </c>
      <c r="D20" s="95"/>
      <c r="E20" s="95">
        <f t="shared" si="1"/>
        <v>4011229.0909090908</v>
      </c>
      <c r="F20" s="95">
        <f>ROUNDDOWN($C$9*K20%*1.1,0)</f>
        <v>44123520</v>
      </c>
      <c r="G20" s="91" t="s">
        <v>493</v>
      </c>
      <c r="H20" s="91" t="str">
        <f>K20&amp;"%"&amp;" x "&amp;"Gxdtt x 1,1"</f>
        <v>0,2% x Gxdtt x 1,1</v>
      </c>
      <c r="I20" s="92" t="s">
        <v>691</v>
      </c>
      <c r="J20" s="170"/>
      <c r="K20" s="119">
        <v>0.2</v>
      </c>
      <c r="L20" s="113">
        <f>ROUND(M20-(M20-N20)*(L19-M19)/(N19-M19),3)</f>
        <v>0.27</v>
      </c>
      <c r="M20" s="112">
        <v>0.27</v>
      </c>
      <c r="N20" s="114">
        <v>0.152</v>
      </c>
      <c r="O20" s="111">
        <f>$K$9/1000000000</f>
        <v>24.153215888584942</v>
      </c>
      <c r="P20" s="112">
        <v>10</v>
      </c>
      <c r="Q20" s="112">
        <v>20</v>
      </c>
      <c r="V20" s="41">
        <f>4960-41.2</f>
        <v>4918.8</v>
      </c>
    </row>
    <row r="21" spans="1:23" ht="18">
      <c r="A21" s="93"/>
      <c r="B21" s="94" t="s">
        <v>454</v>
      </c>
      <c r="C21" s="95">
        <f>F21/1.1</f>
        <v>8194139.9999999991</v>
      </c>
      <c r="D21" s="95"/>
      <c r="E21" s="95">
        <f t="shared" si="1"/>
        <v>819414</v>
      </c>
      <c r="F21" s="95">
        <f>ROUNDDOWN($C$10*1.1*K21%,0)</f>
        <v>9013554</v>
      </c>
      <c r="G21" s="91" t="s">
        <v>499</v>
      </c>
      <c r="H21" s="91" t="str">
        <f>K21&amp;"%"&amp;" x "&amp;"Gtbtt x 1,1"</f>
        <v>0,2% x Gtbtt x 1,1</v>
      </c>
      <c r="I21" s="92" t="s">
        <v>691</v>
      </c>
      <c r="J21" s="170"/>
      <c r="K21" s="119">
        <v>0.2</v>
      </c>
      <c r="L21" s="117"/>
      <c r="M21" s="117"/>
      <c r="N21" s="117"/>
      <c r="O21" s="113">
        <f>ROUND(P21-(P21-Q21)*(O20-P20)/(Q20-P20),3)</f>
        <v>1.702</v>
      </c>
      <c r="P21" s="112">
        <v>2.0529999999999999</v>
      </c>
      <c r="Q21" s="114">
        <v>1.8049999999999999</v>
      </c>
    </row>
    <row r="22" spans="1:23" ht="31.5" customHeight="1">
      <c r="A22" s="93"/>
      <c r="B22" s="94" t="s">
        <v>501</v>
      </c>
      <c r="C22" s="95">
        <f>F22/1.1</f>
        <v>36363636.36363636</v>
      </c>
      <c r="D22" s="95"/>
      <c r="E22" s="95">
        <f t="shared" si="1"/>
        <v>3636363.6363636362</v>
      </c>
      <c r="F22" s="95">
        <v>40000000</v>
      </c>
      <c r="G22" s="91" t="s">
        <v>502</v>
      </c>
      <c r="H22" s="406" t="s">
        <v>686</v>
      </c>
      <c r="I22" s="92"/>
      <c r="J22" s="170"/>
      <c r="K22" s="119"/>
      <c r="L22" s="117"/>
      <c r="M22" s="117"/>
      <c r="N22" s="117"/>
      <c r="O22" s="175"/>
      <c r="P22" s="176"/>
      <c r="Q22" s="177"/>
    </row>
    <row r="23" spans="1:23" s="90" customFormat="1" ht="18" customHeight="1">
      <c r="A23" s="83">
        <v>4</v>
      </c>
      <c r="B23" s="84" t="s">
        <v>407</v>
      </c>
      <c r="C23" s="85">
        <f>SUM(C24:C32)</f>
        <v>301789038.18181819</v>
      </c>
      <c r="D23" s="85"/>
      <c r="E23" s="85">
        <f>SUM(E24:E32)</f>
        <v>11061604.818181818</v>
      </c>
      <c r="F23" s="85">
        <f>SUM(F24:F34)</f>
        <v>331101735</v>
      </c>
      <c r="G23" s="86" t="s">
        <v>455</v>
      </c>
      <c r="H23" s="86" t="s">
        <v>682</v>
      </c>
      <c r="I23" s="88"/>
      <c r="J23" s="171"/>
      <c r="L23" s="111">
        <f>W38/1000000000</f>
        <v>34.120060017</v>
      </c>
      <c r="M23" s="112">
        <v>10</v>
      </c>
      <c r="N23" s="112">
        <v>50</v>
      </c>
      <c r="O23" s="117"/>
      <c r="P23" s="117"/>
      <c r="Q23" s="117"/>
      <c r="W23" s="89">
        <v>331131819</v>
      </c>
    </row>
    <row r="24" spans="1:23" ht="18" customHeight="1">
      <c r="A24" s="93"/>
      <c r="B24" s="94" t="s">
        <v>422</v>
      </c>
      <c r="C24" s="95">
        <f>F24/1.1</f>
        <v>64486912.727272719</v>
      </c>
      <c r="D24" s="95"/>
      <c r="E24" s="95">
        <f>C24*0.1</f>
        <v>6448691.2727272725</v>
      </c>
      <c r="F24" s="95">
        <f>ROUNDDOWN($W$38*K24*1.1%,0)</f>
        <v>70935604</v>
      </c>
      <c r="G24" s="91" t="s">
        <v>456</v>
      </c>
      <c r="H24" s="91" t="str">
        <f>K24&amp;"%"&amp;" x "&amp;"TMDT x 1,1"</f>
        <v>0,189% x TMDT x 1,1</v>
      </c>
      <c r="I24" s="92" t="s">
        <v>423</v>
      </c>
      <c r="J24" s="170"/>
      <c r="K24" s="119">
        <f>L24</f>
        <v>0.189</v>
      </c>
      <c r="L24" s="113">
        <f>ROUND(M24-(M24-N24)*(L23-M23)/(N23-M23),3)</f>
        <v>0.189</v>
      </c>
      <c r="M24" s="112">
        <v>0.43</v>
      </c>
      <c r="N24" s="118">
        <v>0.03</v>
      </c>
      <c r="O24" s="117"/>
      <c r="P24" s="117"/>
      <c r="Q24" s="117"/>
    </row>
    <row r="25" spans="1:23" ht="28.5">
      <c r="A25" s="93"/>
      <c r="B25" s="94" t="s">
        <v>424</v>
      </c>
      <c r="C25" s="95">
        <f>F25/1.1</f>
        <v>46129135.454545453</v>
      </c>
      <c r="D25" s="95"/>
      <c r="E25" s="95">
        <f>C25*0.1</f>
        <v>4612913.5454545459</v>
      </c>
      <c r="F25" s="95">
        <f>ROUNDDOWN(0.23/100*(C9)*1.1,0)</f>
        <v>50742049</v>
      </c>
      <c r="G25" s="91" t="s">
        <v>457</v>
      </c>
      <c r="H25" s="91" t="s">
        <v>685</v>
      </c>
      <c r="I25" s="396" t="s">
        <v>678</v>
      </c>
      <c r="J25" s="392" t="s">
        <v>663</v>
      </c>
      <c r="K25" s="41">
        <v>0.2</v>
      </c>
      <c r="L25" s="111">
        <f>W38/1000000000</f>
        <v>34.120060017</v>
      </c>
      <c r="M25" s="112">
        <v>10</v>
      </c>
      <c r="N25" s="112">
        <v>50</v>
      </c>
      <c r="W25" s="413"/>
    </row>
    <row r="26" spans="1:23" ht="18" customHeight="1">
      <c r="A26" s="93"/>
      <c r="B26" s="94" t="s">
        <v>425</v>
      </c>
      <c r="C26" s="95">
        <f t="shared" ref="C26:C31" si="2">F26</f>
        <v>37190865</v>
      </c>
      <c r="D26" s="95"/>
      <c r="E26" s="95"/>
      <c r="F26" s="95">
        <f>ROUNDDOWN($W$38*K26%*50%,0)</f>
        <v>37190865</v>
      </c>
      <c r="G26" s="91" t="s">
        <v>458</v>
      </c>
      <c r="H26" s="91" t="str">
        <f>K26&amp;"%"&amp;" x "&amp;"TMDT x 50%"</f>
        <v>0,218% x TMDT x 50%</v>
      </c>
      <c r="I26" s="92" t="s">
        <v>423</v>
      </c>
      <c r="J26" s="170"/>
      <c r="K26" s="119">
        <f>L26</f>
        <v>0.218</v>
      </c>
      <c r="L26" s="113">
        <f>ROUND(M26-(M26-N26)*(L25-M25)/(N25-M25),3)</f>
        <v>0.218</v>
      </c>
      <c r="M26" s="112">
        <v>0.26</v>
      </c>
      <c r="N26" s="114">
        <v>0.19</v>
      </c>
      <c r="O26" s="111">
        <f>W38/1000000000</f>
        <v>34.120060017</v>
      </c>
      <c r="P26" s="112">
        <v>25</v>
      </c>
      <c r="Q26" s="112">
        <v>50</v>
      </c>
      <c r="W26" s="413"/>
    </row>
    <row r="27" spans="1:23" ht="38.25" customHeight="1">
      <c r="A27" s="93"/>
      <c r="B27" s="94" t="s">
        <v>495</v>
      </c>
      <c r="C27" s="95">
        <f t="shared" si="2"/>
        <v>5561569</v>
      </c>
      <c r="D27" s="95"/>
      <c r="E27" s="95"/>
      <c r="F27" s="95">
        <f>ROUNDDOWN(K27/100*W38,0)</f>
        <v>5561569</v>
      </c>
      <c r="G27" s="91" t="s">
        <v>459</v>
      </c>
      <c r="H27" s="406" t="s">
        <v>686</v>
      </c>
      <c r="I27" s="92"/>
      <c r="J27" s="392" t="s">
        <v>664</v>
      </c>
      <c r="K27" s="119">
        <f>O27</f>
        <v>1.6299999999999999E-2</v>
      </c>
      <c r="L27" s="393">
        <f>$C$9/1000000000</f>
        <v>20.056145888584943</v>
      </c>
      <c r="M27" s="173">
        <v>15</v>
      </c>
      <c r="N27" s="173">
        <v>25</v>
      </c>
      <c r="O27" s="113">
        <f>ROUND(P27-(P27-Q27)*(O26-P26)/(Q26-P26),4)</f>
        <v>1.6299999999999999E-2</v>
      </c>
      <c r="P27" s="173">
        <v>1.7000000000000001E-2</v>
      </c>
      <c r="Q27" s="174">
        <v>1.4999999999999999E-2</v>
      </c>
      <c r="W27" s="413"/>
    </row>
    <row r="28" spans="1:23" ht="18.75" hidden="1" customHeight="1">
      <c r="A28" s="384"/>
      <c r="B28" s="385" t="s">
        <v>496</v>
      </c>
      <c r="C28" s="386"/>
      <c r="D28" s="386"/>
      <c r="E28" s="386"/>
      <c r="F28" s="386"/>
      <c r="G28" s="387" t="s">
        <v>459</v>
      </c>
      <c r="H28" s="387" t="str">
        <f>K28&amp;"%"&amp;" x "&amp;"Gxdtt"</f>
        <v>0,0363% x Gxdtt</v>
      </c>
      <c r="I28" s="383" t="s">
        <v>498</v>
      </c>
      <c r="J28" s="420" t="s">
        <v>665</v>
      </c>
      <c r="K28" s="119">
        <f>L28</f>
        <v>3.6299999999999999E-2</v>
      </c>
      <c r="L28" s="113">
        <f>ROUND(M28-(M28-N28)*(L27-M27)/(N27-M27),4)</f>
        <v>3.6299999999999999E-2</v>
      </c>
      <c r="M28" s="112">
        <v>4.2700000000000002E-2</v>
      </c>
      <c r="N28" s="146">
        <v>3.0099999999999998E-2</v>
      </c>
      <c r="O28" s="111">
        <f>$C$9/1000000000</f>
        <v>20.056145888584943</v>
      </c>
      <c r="P28" s="112">
        <v>15</v>
      </c>
      <c r="Q28" s="112">
        <v>25</v>
      </c>
      <c r="W28" s="413"/>
    </row>
    <row r="29" spans="1:23" ht="18.75" hidden="1" customHeight="1" thickBot="1">
      <c r="A29" s="384"/>
      <c r="B29" s="385" t="s">
        <v>497</v>
      </c>
      <c r="C29" s="386"/>
      <c r="D29" s="386"/>
      <c r="E29" s="386"/>
      <c r="F29" s="386"/>
      <c r="G29" s="387" t="s">
        <v>459</v>
      </c>
      <c r="H29" s="387" t="str">
        <f>K29&amp;"%"&amp;" x "&amp;"Gxdtt"</f>
        <v>0,0419% x Gxdtt</v>
      </c>
      <c r="I29" s="383" t="s">
        <v>498</v>
      </c>
      <c r="J29" s="421"/>
      <c r="K29" s="119">
        <f>O29</f>
        <v>4.19E-2</v>
      </c>
      <c r="L29" s="96"/>
      <c r="M29" s="97"/>
      <c r="N29" s="98"/>
      <c r="O29" s="113">
        <f>ROUND(P29-(P29-Q29)*(O28-P28)/(Q28-P28),4)</f>
        <v>4.19E-2</v>
      </c>
      <c r="P29" s="112">
        <v>0.05</v>
      </c>
      <c r="Q29" s="114">
        <v>3.4000000000000002E-2</v>
      </c>
      <c r="W29" s="413"/>
    </row>
    <row r="30" spans="1:23" ht="18.75">
      <c r="A30" s="93"/>
      <c r="B30" s="94" t="s">
        <v>426</v>
      </c>
      <c r="C30" s="95">
        <f t="shared" si="2"/>
        <v>112743600</v>
      </c>
      <c r="D30" s="95"/>
      <c r="E30" s="95"/>
      <c r="F30" s="95">
        <f>ROUNDDOWN(F11*0.2,0)</f>
        <v>112743600</v>
      </c>
      <c r="G30" s="91" t="s">
        <v>460</v>
      </c>
      <c r="H30" s="91" t="s">
        <v>461</v>
      </c>
      <c r="I30" s="92" t="s">
        <v>427</v>
      </c>
      <c r="J30" s="170"/>
      <c r="K30" s="41">
        <v>20</v>
      </c>
      <c r="W30" s="413"/>
    </row>
    <row r="31" spans="1:23" ht="28.5">
      <c r="A31" s="99"/>
      <c r="B31" s="100" t="s">
        <v>428</v>
      </c>
      <c r="C31" s="101">
        <f t="shared" si="2"/>
        <v>13394578</v>
      </c>
      <c r="D31" s="101"/>
      <c r="E31" s="101"/>
      <c r="F31" s="101">
        <f>IF(ROUND(F8*K31%,0)&gt;1000000,ROUND(F8*K31%,0),1000000)</f>
        <v>13394578</v>
      </c>
      <c r="G31" s="91" t="s">
        <v>462</v>
      </c>
      <c r="H31" s="91" t="s">
        <v>689</v>
      </c>
      <c r="I31" s="102" t="s">
        <v>691</v>
      </c>
      <c r="J31" s="170"/>
      <c r="K31" s="140">
        <v>0.05</v>
      </c>
      <c r="L31" s="121"/>
      <c r="M31" s="57"/>
      <c r="N31" s="57"/>
      <c r="O31" s="57"/>
      <c r="W31" s="42"/>
    </row>
    <row r="32" spans="1:23" ht="28.5">
      <c r="A32" s="99"/>
      <c r="B32" s="145" t="s">
        <v>494</v>
      </c>
      <c r="C32" s="101">
        <f>F32</f>
        <v>22282378</v>
      </c>
      <c r="D32" s="101"/>
      <c r="E32" s="101"/>
      <c r="F32" s="101">
        <f>IF(ROUND(F10*K32%,0)&gt;1000000,ROUND(F9*K32%,0),1000000)*2</f>
        <v>22282378</v>
      </c>
      <c r="G32" s="91" t="s">
        <v>679</v>
      </c>
      <c r="H32" s="91" t="s">
        <v>503</v>
      </c>
      <c r="I32" s="102" t="s">
        <v>691</v>
      </c>
      <c r="J32" s="170"/>
      <c r="K32" s="140">
        <v>0.05</v>
      </c>
      <c r="L32" s="121"/>
      <c r="M32" s="57"/>
      <c r="N32" s="57"/>
      <c r="O32" s="57"/>
    </row>
    <row r="33" spans="1:23" ht="28.5">
      <c r="A33" s="99"/>
      <c r="B33" s="100" t="s">
        <v>666</v>
      </c>
      <c r="C33" s="101">
        <f>F33</f>
        <v>9225827</v>
      </c>
      <c r="D33" s="101"/>
      <c r="E33" s="101"/>
      <c r="F33" s="101">
        <f>ROUNDDOWN(C9*0.046%,0)</f>
        <v>9225827</v>
      </c>
      <c r="G33" s="91" t="s">
        <v>680</v>
      </c>
      <c r="H33" s="91" t="s">
        <v>683</v>
      </c>
      <c r="I33" s="102" t="s">
        <v>692</v>
      </c>
      <c r="J33" s="395" t="s">
        <v>668</v>
      </c>
      <c r="K33" s="140"/>
      <c r="L33" s="121"/>
      <c r="M33" s="57"/>
      <c r="N33" s="57"/>
      <c r="O33" s="57"/>
    </row>
    <row r="34" spans="1:23" ht="28.5">
      <c r="A34" s="99"/>
      <c r="B34" s="397" t="s">
        <v>667</v>
      </c>
      <c r="C34" s="101">
        <f>F34</f>
        <v>9025265</v>
      </c>
      <c r="D34" s="101"/>
      <c r="E34" s="101"/>
      <c r="F34" s="101">
        <f>ROUNDDOWN(C9*0.045%,0)</f>
        <v>9025265</v>
      </c>
      <c r="G34" s="91" t="s">
        <v>681</v>
      </c>
      <c r="H34" s="91" t="s">
        <v>690</v>
      </c>
      <c r="I34" s="102" t="s">
        <v>692</v>
      </c>
      <c r="J34" s="395" t="s">
        <v>668</v>
      </c>
      <c r="K34" s="140"/>
      <c r="L34" s="121"/>
      <c r="M34" s="57"/>
      <c r="N34" s="57"/>
      <c r="O34" s="57"/>
    </row>
    <row r="35" spans="1:23" s="90" customFormat="1" ht="18" customHeight="1">
      <c r="A35" s="83">
        <v>5</v>
      </c>
      <c r="B35" s="84" t="s">
        <v>464</v>
      </c>
      <c r="C35" s="85"/>
      <c r="D35" s="85"/>
      <c r="E35" s="85"/>
      <c r="F35" s="85">
        <f>ROUND(F36+F37,0)</f>
        <v>4827449022</v>
      </c>
      <c r="G35" s="86" t="s">
        <v>465</v>
      </c>
      <c r="H35" s="86" t="s">
        <v>677</v>
      </c>
      <c r="I35" s="88"/>
      <c r="J35" s="171"/>
      <c r="K35" s="124"/>
      <c r="L35" s="125"/>
      <c r="M35" s="126"/>
      <c r="N35" s="126"/>
      <c r="O35" s="122"/>
      <c r="P35" s="117"/>
      <c r="Q35" s="117"/>
      <c r="W35" s="414">
        <v>4828453334</v>
      </c>
    </row>
    <row r="36" spans="1:23" ht="28.5">
      <c r="A36" s="99"/>
      <c r="B36" s="100" t="s">
        <v>467</v>
      </c>
      <c r="C36" s="101"/>
      <c r="D36" s="101"/>
      <c r="E36" s="101"/>
      <c r="F36" s="101">
        <f>ROUNDDOWN((F9+F10+F11+F12+F23)*5%,0)</f>
        <v>1463576022</v>
      </c>
      <c r="G36" s="91" t="s">
        <v>466</v>
      </c>
      <c r="H36" s="394" t="s">
        <v>687</v>
      </c>
      <c r="I36" s="102" t="s">
        <v>506</v>
      </c>
      <c r="J36" s="395" t="s">
        <v>670</v>
      </c>
      <c r="K36" s="123"/>
      <c r="L36" s="121"/>
      <c r="M36" s="57"/>
      <c r="N36" s="57"/>
      <c r="O36" s="57"/>
    </row>
    <row r="37" spans="1:23" ht="34.5" customHeight="1">
      <c r="A37" s="99"/>
      <c r="B37" s="100" t="s">
        <v>669</v>
      </c>
      <c r="C37" s="101"/>
      <c r="D37" s="101"/>
      <c r="E37" s="101"/>
      <c r="F37" s="101">
        <f>'[7]DP2-TG'!$E$20</f>
        <v>3363873000</v>
      </c>
      <c r="G37" s="91" t="s">
        <v>505</v>
      </c>
      <c r="H37" s="394" t="s">
        <v>688</v>
      </c>
      <c r="I37" s="102" t="s">
        <v>684</v>
      </c>
      <c r="J37" s="395" t="s">
        <v>675</v>
      </c>
      <c r="K37" s="41"/>
      <c r="L37" s="110">
        <v>30000000000</v>
      </c>
      <c r="W37" s="42">
        <f>F8+F11+F12+F23</f>
        <v>29271520453</v>
      </c>
    </row>
    <row r="38" spans="1:23" s="90" customFormat="1" ht="21" customHeight="1" thickBot="1">
      <c r="A38" s="103"/>
      <c r="B38" s="104" t="s">
        <v>429</v>
      </c>
      <c r="C38" s="105"/>
      <c r="D38" s="105"/>
      <c r="E38" s="105"/>
      <c r="F38" s="105">
        <f>$F$23+$F$12+$F$11+$F$8+F35</f>
        <v>34098969475</v>
      </c>
      <c r="G38" s="106" t="s">
        <v>430</v>
      </c>
      <c r="H38" s="106" t="s">
        <v>469</v>
      </c>
      <c r="I38" s="107"/>
      <c r="L38" s="110">
        <f>L37*1.15</f>
        <v>34500000000</v>
      </c>
      <c r="M38" s="109">
        <f>W38-L38</f>
        <v>-379939983</v>
      </c>
      <c r="W38" s="108">
        <v>34120060017</v>
      </c>
    </row>
    <row r="39" spans="1:23" s="44" customFormat="1" ht="18.75" customHeight="1">
      <c r="C39" s="53"/>
      <c r="D39" s="53"/>
      <c r="H39" s="54"/>
      <c r="K39" s="133" t="s">
        <v>472</v>
      </c>
      <c r="L39" s="134">
        <v>54730000</v>
      </c>
      <c r="M39" s="133" t="s">
        <v>473</v>
      </c>
    </row>
    <row r="40" spans="1:23" s="52" customFormat="1" ht="17.25" customHeight="1">
      <c r="A40" s="417"/>
      <c r="B40" s="417"/>
      <c r="C40" s="55"/>
      <c r="D40" s="55"/>
      <c r="H40" s="417"/>
      <c r="I40" s="417"/>
      <c r="J40" s="168"/>
      <c r="K40" s="133" t="s">
        <v>474</v>
      </c>
      <c r="L40" s="134">
        <v>43720000</v>
      </c>
      <c r="M40" s="133" t="s">
        <v>475</v>
      </c>
    </row>
    <row r="41" spans="1:23" s="52" customFormat="1" ht="16.5">
      <c r="A41" s="418"/>
      <c r="B41" s="418"/>
      <c r="C41" s="418"/>
      <c r="D41" s="418"/>
      <c r="E41" s="178"/>
      <c r="F41" s="178"/>
      <c r="G41" s="178"/>
      <c r="H41" s="418"/>
      <c r="I41" s="418"/>
      <c r="J41" s="168"/>
      <c r="K41" s="133" t="s">
        <v>476</v>
      </c>
      <c r="L41" s="135">
        <f>12*35</f>
        <v>420</v>
      </c>
      <c r="M41" s="136"/>
    </row>
    <row r="42" spans="1:23" s="52" customFormat="1" ht="18.75" customHeight="1">
      <c r="A42" s="418"/>
      <c r="B42" s="418"/>
      <c r="C42" s="418"/>
      <c r="D42" s="418"/>
      <c r="E42" s="418"/>
      <c r="F42" s="418"/>
      <c r="G42" s="418"/>
      <c r="H42" s="418"/>
      <c r="I42" s="418"/>
      <c r="J42" s="168"/>
      <c r="K42" s="137" t="s">
        <v>477</v>
      </c>
      <c r="L42" s="138">
        <f>AVERAGE(L39:L40)</f>
        <v>49225000</v>
      </c>
      <c r="M42" s="136"/>
    </row>
    <row r="43" spans="1:23" s="52" customFormat="1" ht="21.75" customHeight="1" thickBot="1">
      <c r="A43" s="418"/>
      <c r="B43" s="418"/>
      <c r="C43" s="418"/>
      <c r="D43" s="418"/>
      <c r="E43" s="418"/>
      <c r="F43" s="418"/>
      <c r="G43" s="418"/>
      <c r="H43" s="418"/>
      <c r="I43" s="418"/>
      <c r="J43" s="56"/>
      <c r="K43" s="136" t="s">
        <v>478</v>
      </c>
      <c r="L43" s="139">
        <f>PRODUCT(L41:L42)</f>
        <v>20674500000</v>
      </c>
      <c r="M43" s="136"/>
      <c r="N43" s="130"/>
    </row>
    <row r="44" spans="1:23" s="52" customFormat="1" ht="21.75" customHeight="1" thickBot="1">
      <c r="A44" s="179"/>
      <c r="B44" s="179"/>
      <c r="C44" s="180"/>
      <c r="D44" s="180"/>
      <c r="E44" s="180"/>
      <c r="F44" s="178"/>
      <c r="G44" s="178"/>
      <c r="H44" s="181"/>
      <c r="I44" s="182"/>
      <c r="J44" s="172"/>
      <c r="K44" s="141" t="s">
        <v>485</v>
      </c>
      <c r="L44" s="142">
        <f>L47*500000</f>
        <v>436300000</v>
      </c>
      <c r="M44" s="141"/>
      <c r="N44" s="130"/>
      <c r="V44" s="149"/>
    </row>
    <row r="45" spans="1:23" s="52" customFormat="1" ht="21.75" customHeight="1" thickBot="1">
      <c r="A45" s="179"/>
      <c r="B45" s="179"/>
      <c r="C45" s="180"/>
      <c r="D45" s="180"/>
      <c r="E45" s="180"/>
      <c r="F45" s="178"/>
      <c r="G45" s="178"/>
      <c r="H45" s="181"/>
      <c r="I45" s="178"/>
      <c r="J45" s="172"/>
      <c r="K45" s="141"/>
      <c r="L45" s="142">
        <f>SUM(L43:L44)</f>
        <v>21110800000</v>
      </c>
      <c r="M45" s="141"/>
      <c r="N45" s="130"/>
      <c r="V45" s="161"/>
    </row>
    <row r="46" spans="1:23" s="52" customFormat="1" ht="21.75" customHeight="1">
      <c r="A46" s="179"/>
      <c r="B46" s="179"/>
      <c r="C46" s="180"/>
      <c r="D46" s="180"/>
      <c r="E46" s="418"/>
      <c r="F46" s="418"/>
      <c r="G46" s="418"/>
      <c r="H46" s="181"/>
      <c r="I46" s="178"/>
      <c r="J46" s="172"/>
      <c r="K46" s="127" t="s">
        <v>479</v>
      </c>
      <c r="L46" s="132">
        <f>SUM(L47:L50)</f>
        <v>3490.4</v>
      </c>
      <c r="M46" s="127"/>
      <c r="N46" s="131">
        <f>SUM(N47:N50)</f>
        <v>20837688000</v>
      </c>
      <c r="V46" s="164"/>
    </row>
    <row r="47" spans="1:23" s="52" customFormat="1" ht="21.75" customHeight="1">
      <c r="A47" s="418"/>
      <c r="B47" s="418"/>
      <c r="C47" s="418"/>
      <c r="D47" s="418"/>
      <c r="E47" s="419"/>
      <c r="F47" s="419"/>
      <c r="G47" s="419"/>
      <c r="H47" s="418"/>
      <c r="I47" s="418"/>
      <c r="J47" s="172"/>
      <c r="K47" s="127" t="s">
        <v>480</v>
      </c>
      <c r="L47" s="132">
        <f>2*K52*L52+K53*L53</f>
        <v>872.6</v>
      </c>
      <c r="M47" s="129">
        <v>3980000</v>
      </c>
      <c r="N47" s="129">
        <f>M47*L47</f>
        <v>3472948000</v>
      </c>
    </row>
    <row r="48" spans="1:23" s="52" customFormat="1" ht="21.75" customHeight="1">
      <c r="A48" s="183"/>
      <c r="B48" s="183"/>
      <c r="C48" s="184"/>
      <c r="D48" s="183"/>
      <c r="E48" s="419"/>
      <c r="F48" s="419"/>
      <c r="G48" s="419"/>
      <c r="H48" s="185"/>
      <c r="I48" s="183"/>
      <c r="K48" s="127" t="s">
        <v>481</v>
      </c>
      <c r="L48" s="132">
        <f>L47</f>
        <v>872.6</v>
      </c>
      <c r="M48" s="129">
        <v>7960000</v>
      </c>
      <c r="N48" s="129">
        <f t="shared" ref="N48:N50" si="3">M48*L48</f>
        <v>6945896000</v>
      </c>
    </row>
    <row r="49" spans="1:22" s="52" customFormat="1" ht="21.75" hidden="1" customHeight="1" thickBot="1">
      <c r="A49" s="183"/>
      <c r="B49" s="183"/>
      <c r="C49" s="184"/>
      <c r="D49" s="184"/>
      <c r="E49" s="183"/>
      <c r="F49" s="183"/>
      <c r="G49" s="183"/>
      <c r="H49" s="185"/>
      <c r="I49" s="183"/>
      <c r="J49" s="163"/>
      <c r="K49" s="127" t="s">
        <v>482</v>
      </c>
      <c r="L49" s="132">
        <f t="shared" ref="L49:L50" si="4">L48</f>
        <v>872.6</v>
      </c>
      <c r="M49" s="129">
        <v>7960000</v>
      </c>
      <c r="N49" s="129">
        <f t="shared" si="3"/>
        <v>6945896000</v>
      </c>
    </row>
    <row r="50" spans="1:22" ht="21.75" hidden="1" customHeight="1" thickBot="1">
      <c r="C50" s="416"/>
      <c r="D50" s="416"/>
      <c r="E50" s="416"/>
      <c r="F50" s="416"/>
      <c r="G50" s="416"/>
      <c r="H50" s="153">
        <v>496.94799999999998</v>
      </c>
      <c r="K50" s="128" t="s">
        <v>483</v>
      </c>
      <c r="L50" s="132">
        <f t="shared" si="4"/>
        <v>872.6</v>
      </c>
      <c r="M50" s="129">
        <v>3980000</v>
      </c>
      <c r="N50" s="129">
        <f t="shared" si="3"/>
        <v>3472948000</v>
      </c>
      <c r="O50" s="52"/>
    </row>
    <row r="51" spans="1:22" ht="21.75" hidden="1" customHeight="1" thickBot="1">
      <c r="H51" s="161">
        <v>81.275000000000006</v>
      </c>
      <c r="K51" s="52"/>
      <c r="L51" s="52"/>
      <c r="M51" s="52">
        <v>3</v>
      </c>
      <c r="N51" s="52"/>
      <c r="O51" s="52"/>
    </row>
    <row r="52" spans="1:22" ht="21.75" hidden="1" customHeight="1" thickBot="1">
      <c r="H52" s="161">
        <v>61.77</v>
      </c>
      <c r="K52" s="44">
        <v>31.6</v>
      </c>
      <c r="L52" s="52">
        <v>12.5</v>
      </c>
      <c r="M52" s="52">
        <f>L52*K52</f>
        <v>395</v>
      </c>
      <c r="N52" s="52"/>
      <c r="O52" s="52"/>
      <c r="V52" s="153">
        <v>496.94799999999998</v>
      </c>
    </row>
    <row r="53" spans="1:22" ht="21.75" hidden="1" customHeight="1" thickBot="1">
      <c r="H53" s="161">
        <v>10.102</v>
      </c>
      <c r="K53" s="44">
        <v>11.8</v>
      </c>
      <c r="L53" s="52">
        <v>7</v>
      </c>
      <c r="M53" s="52">
        <f>M52*M51</f>
        <v>1185</v>
      </c>
      <c r="N53" s="52"/>
      <c r="O53" s="120"/>
      <c r="V53" s="161">
        <v>81.275000000000006</v>
      </c>
    </row>
    <row r="54" spans="1:22" ht="21.75" hidden="1" customHeight="1" thickBot="1">
      <c r="H54" s="161">
        <v>41.2</v>
      </c>
      <c r="V54" s="161">
        <v>61.77</v>
      </c>
    </row>
    <row r="55" spans="1:22" ht="21.75" hidden="1" customHeight="1" thickBot="1">
      <c r="H55" s="161">
        <v>527.13599999999997</v>
      </c>
      <c r="K55" s="147">
        <v>34469715000</v>
      </c>
      <c r="V55" s="161">
        <v>10.102</v>
      </c>
    </row>
    <row r="56" spans="1:22" ht="21.75" hidden="1" customHeight="1" thickBot="1">
      <c r="H56" s="161">
        <v>23.76</v>
      </c>
      <c r="M56" s="127" t="s">
        <v>484</v>
      </c>
      <c r="V56" s="161">
        <v>41.2</v>
      </c>
    </row>
    <row r="57" spans="1:22" ht="21.75" hidden="1" customHeight="1" thickBot="1">
      <c r="H57" s="161">
        <v>70.144999999999996</v>
      </c>
      <c r="K57" s="44">
        <v>496948000</v>
      </c>
      <c r="V57" s="161">
        <v>527.13599999999997</v>
      </c>
    </row>
    <row r="58" spans="1:22" ht="21.75" hidden="1" customHeight="1" thickBot="1">
      <c r="H58" s="161">
        <v>46.442999999999998</v>
      </c>
      <c r="V58" s="161">
        <v>23.76</v>
      </c>
    </row>
    <row r="59" spans="1:22" ht="21.75" hidden="1" customHeight="1" thickBot="1">
      <c r="H59" s="161">
        <v>20</v>
      </c>
      <c r="K59" s="44">
        <v>257696000</v>
      </c>
      <c r="V59" s="161">
        <v>70.144999999999996</v>
      </c>
    </row>
    <row r="60" spans="1:22" ht="21.75" hidden="1" customHeight="1" thickBot="1">
      <c r="H60" s="161">
        <v>20</v>
      </c>
      <c r="V60" s="161">
        <v>46.442999999999998</v>
      </c>
    </row>
    <row r="61" spans="1:22" ht="21.75" hidden="1" customHeight="1" thickBot="1">
      <c r="H61" s="155">
        <v>22474.629000000001</v>
      </c>
      <c r="V61" s="161">
        <v>20</v>
      </c>
    </row>
    <row r="62" spans="1:22" ht="21.75" hidden="1" customHeight="1" thickBot="1">
      <c r="H62" s="161">
        <v>979.46900000000005</v>
      </c>
      <c r="V62" s="161">
        <v>20</v>
      </c>
    </row>
    <row r="63" spans="1:22" ht="21.75" hidden="1" customHeight="1" thickBot="1">
      <c r="H63" s="155">
        <v>3520</v>
      </c>
      <c r="V63" s="155">
        <v>22474.629000000001</v>
      </c>
    </row>
    <row r="64" spans="1:22" ht="21.75" hidden="1" customHeight="1" thickBot="1">
      <c r="H64" s="143">
        <f>SUM(H44:H63)</f>
        <v>28372.877</v>
      </c>
      <c r="V64" s="161">
        <v>979.46900000000005</v>
      </c>
    </row>
    <row r="65" spans="6:23" ht="21.75" hidden="1" customHeight="1" thickBot="1">
      <c r="V65" s="155">
        <v>3520</v>
      </c>
    </row>
    <row r="66" spans="6:23" ht="21.75" hidden="1" customHeight="1">
      <c r="V66" s="41">
        <f>SUM(V52:V65)</f>
        <v>28372.877</v>
      </c>
      <c r="W66" s="41">
        <v>28372.877</v>
      </c>
    </row>
    <row r="67" spans="6:23" ht="21.75" customHeight="1"/>
    <row r="68" spans="6:23" ht="21.75" customHeight="1">
      <c r="W68" s="165"/>
    </row>
    <row r="69" spans="6:23" ht="21.75" hidden="1" customHeight="1"/>
    <row r="70" spans="6:23" ht="21.75" hidden="1" customHeight="1" thickBot="1"/>
    <row r="71" spans="6:23" ht="21.75" hidden="1" customHeight="1" thickBot="1">
      <c r="F71" s="154">
        <v>41.2</v>
      </c>
    </row>
    <row r="72" spans="6:23" ht="21.75" hidden="1" customHeight="1" thickBot="1">
      <c r="F72" s="152">
        <v>630.24099999999999</v>
      </c>
      <c r="I72" s="41">
        <f>5000-40-41.2</f>
        <v>4918.8</v>
      </c>
    </row>
    <row r="73" spans="6:23" ht="21.75" hidden="1" customHeight="1" thickBot="1">
      <c r="F73" s="152">
        <v>81.275000000000006</v>
      </c>
    </row>
    <row r="74" spans="6:23" ht="21.75" hidden="1" customHeight="1" thickBot="1">
      <c r="F74" s="152">
        <v>61.77</v>
      </c>
    </row>
    <row r="75" spans="6:23" ht="21.75" hidden="1" customHeight="1" thickBot="1">
      <c r="F75" s="152">
        <v>10.102</v>
      </c>
    </row>
    <row r="76" spans="6:23" ht="21.75" hidden="1" customHeight="1" thickBot="1">
      <c r="F76" s="150">
        <v>41.2</v>
      </c>
    </row>
    <row r="77" spans="6:23" ht="21.75" hidden="1" customHeight="1" thickBot="1">
      <c r="F77" s="152">
        <v>527.13599999999997</v>
      </c>
    </row>
    <row r="78" spans="6:23" ht="21.75" hidden="1" customHeight="1" thickBot="1">
      <c r="F78" s="152">
        <v>23.76</v>
      </c>
    </row>
    <row r="79" spans="6:23" ht="21.75" hidden="1" customHeight="1" thickBot="1">
      <c r="F79" s="150">
        <v>70.144999999999996</v>
      </c>
    </row>
    <row r="80" spans="6:23" ht="21.75" hidden="1" customHeight="1" thickBot="1">
      <c r="F80" s="150">
        <v>46.442999999999998</v>
      </c>
    </row>
    <row r="81" spans="6:8" ht="21.75" hidden="1" customHeight="1" thickBot="1">
      <c r="F81" s="155">
        <v>22474.629000000001</v>
      </c>
    </row>
    <row r="82" spans="6:8" ht="21.75" hidden="1" customHeight="1" thickBot="1">
      <c r="F82" s="150">
        <v>979.46900000000005</v>
      </c>
    </row>
    <row r="83" spans="6:8" ht="21.75" hidden="1" customHeight="1" thickBot="1">
      <c r="F83" s="156">
        <v>3520</v>
      </c>
    </row>
    <row r="84" spans="6:8" ht="21.75" hidden="1" customHeight="1">
      <c r="F84" s="41">
        <f>SUM(F71:F83)</f>
        <v>28507.370000000003</v>
      </c>
      <c r="H84" s="157">
        <f>+F84+F65+F58</f>
        <v>28507.370000000003</v>
      </c>
    </row>
    <row r="85" spans="6:8" ht="21.75" hidden="1" customHeight="1">
      <c r="H85" s="158">
        <v>34469.714999999997</v>
      </c>
    </row>
    <row r="86" spans="6:8" ht="21.75" hidden="1" customHeight="1">
      <c r="H86" s="159">
        <f>+H84-H85</f>
        <v>-5962.3449999999939</v>
      </c>
    </row>
    <row r="87" spans="6:8" ht="21.75" hidden="1" customHeight="1">
      <c r="H87" s="160">
        <f>+H86*10^6</f>
        <v>-5962344999.9999943</v>
      </c>
    </row>
    <row r="88" spans="6:8" ht="21.75" hidden="1" customHeight="1">
      <c r="F88" s="41">
        <v>28507.37</v>
      </c>
    </row>
    <row r="89" spans="6:8" ht="21.75" hidden="1" customHeight="1"/>
    <row r="90" spans="6:8" ht="21.75" hidden="1" customHeight="1" thickBot="1"/>
    <row r="91" spans="6:8" ht="21.75" hidden="1" customHeight="1" thickBot="1">
      <c r="F91" s="153">
        <v>496.94799999999998</v>
      </c>
      <c r="H91" s="153">
        <v>5000</v>
      </c>
    </row>
    <row r="92" spans="6:8" ht="21.75" hidden="1" customHeight="1" thickBot="1">
      <c r="F92" s="161">
        <v>81.275000000000006</v>
      </c>
      <c r="H92" s="161">
        <v>169.71299999999999</v>
      </c>
    </row>
    <row r="93" spans="6:8" ht="21.75" hidden="1" customHeight="1" thickBot="1">
      <c r="F93" s="161">
        <v>61.77</v>
      </c>
      <c r="H93" s="143">
        <f>SUM(H91:H92)</f>
        <v>5169.7129999999997</v>
      </c>
    </row>
    <row r="94" spans="6:8" ht="21.75" hidden="1" customHeight="1" thickBot="1">
      <c r="F94" s="161">
        <v>10.102</v>
      </c>
    </row>
    <row r="95" spans="6:8" ht="21.75" hidden="1" customHeight="1" thickBot="1">
      <c r="F95" s="150">
        <v>41.2</v>
      </c>
    </row>
    <row r="96" spans="6:8" ht="21.75" hidden="1" customHeight="1" thickBot="1">
      <c r="F96" s="161">
        <v>527.13599999999997</v>
      </c>
      <c r="H96" s="153">
        <v>140.12700000000001</v>
      </c>
    </row>
    <row r="97" spans="1:11" ht="21.75" hidden="1" customHeight="1" thickBot="1">
      <c r="F97" s="161">
        <v>23.76</v>
      </c>
      <c r="H97" s="161">
        <v>257.69600000000003</v>
      </c>
    </row>
    <row r="98" spans="1:11" ht="21.75" hidden="1" customHeight="1" thickBot="1">
      <c r="F98" s="150">
        <v>70.144999999999996</v>
      </c>
      <c r="H98" s="161">
        <v>563.71799999999996</v>
      </c>
    </row>
    <row r="99" spans="1:11" ht="21.75" hidden="1" customHeight="1" thickBot="1">
      <c r="F99" s="150">
        <v>46.442999999999998</v>
      </c>
      <c r="H99" s="161">
        <v>5.5839999999999996</v>
      </c>
      <c r="K99" s="44">
        <v>967.125</v>
      </c>
    </row>
    <row r="100" spans="1:11" ht="21.75" hidden="1" customHeight="1" thickBot="1">
      <c r="F100" s="155">
        <v>22474.629000000001</v>
      </c>
      <c r="H100" s="143">
        <f>SUM(H96:H99)</f>
        <v>967.12499999999989</v>
      </c>
    </row>
    <row r="101" spans="1:11" ht="21.75" hidden="1" customHeight="1" thickBot="1">
      <c r="F101" s="150">
        <v>979.46900000000005</v>
      </c>
      <c r="H101" s="143">
        <f>+F103+H93+H100</f>
        <v>34469.714999999997</v>
      </c>
      <c r="K101" s="44">
        <v>28332.877</v>
      </c>
    </row>
    <row r="102" spans="1:11" ht="21.75" hidden="1" customHeight="1" thickBot="1">
      <c r="F102" s="156">
        <v>3520</v>
      </c>
    </row>
    <row r="103" spans="1:11" ht="21.75" hidden="1" customHeight="1">
      <c r="F103" s="41">
        <f>SUM(F91:F102)</f>
        <v>28332.877</v>
      </c>
    </row>
    <row r="104" spans="1:11" ht="21.75" customHeight="1"/>
    <row r="109" spans="1:11" hidden="1">
      <c r="A109" s="389" t="s">
        <v>676</v>
      </c>
      <c r="B109" s="389"/>
      <c r="H109" s="381"/>
    </row>
    <row r="110" spans="1:11" hidden="1">
      <c r="A110" s="390" t="s">
        <v>671</v>
      </c>
      <c r="B110" s="390"/>
      <c r="C110" s="390"/>
      <c r="D110" s="390"/>
      <c r="E110" s="390"/>
      <c r="F110" s="390"/>
      <c r="G110" s="390"/>
      <c r="H110" s="391"/>
      <c r="I110" s="388"/>
      <c r="J110" s="388"/>
    </row>
    <row r="111" spans="1:11" hidden="1">
      <c r="A111" s="390" t="s">
        <v>672</v>
      </c>
      <c r="B111" s="390"/>
      <c r="C111" s="390"/>
      <c r="D111" s="390"/>
      <c r="E111" s="390"/>
      <c r="F111" s="390"/>
      <c r="G111" s="390"/>
      <c r="H111" s="391"/>
      <c r="I111" s="388"/>
      <c r="J111" s="388"/>
    </row>
    <row r="112" spans="1:11" hidden="1">
      <c r="A112" s="390" t="s">
        <v>673</v>
      </c>
      <c r="B112" s="390"/>
      <c r="C112" s="390"/>
      <c r="D112" s="390"/>
      <c r="E112" s="390"/>
      <c r="F112" s="390"/>
      <c r="G112" s="390"/>
      <c r="H112" s="391"/>
      <c r="I112" s="388"/>
      <c r="J112" s="388"/>
    </row>
    <row r="113" spans="1:10" hidden="1">
      <c r="A113" s="390" t="s">
        <v>674</v>
      </c>
      <c r="B113" s="390"/>
      <c r="C113" s="390"/>
      <c r="D113" s="390"/>
      <c r="E113" s="390"/>
      <c r="F113" s="390"/>
      <c r="G113" s="390"/>
      <c r="H113" s="391"/>
      <c r="I113" s="388"/>
      <c r="J113" s="388"/>
    </row>
  </sheetData>
  <mergeCells count="19">
    <mergeCell ref="J28:J29"/>
    <mergeCell ref="A2:I2"/>
    <mergeCell ref="A3:I3"/>
    <mergeCell ref="A4:I4"/>
    <mergeCell ref="H47:I47"/>
    <mergeCell ref="C50:G50"/>
    <mergeCell ref="A40:B40"/>
    <mergeCell ref="H40:I40"/>
    <mergeCell ref="H41:I41"/>
    <mergeCell ref="H42:I42"/>
    <mergeCell ref="A41:D41"/>
    <mergeCell ref="A42:D42"/>
    <mergeCell ref="E42:G42"/>
    <mergeCell ref="A43:D43"/>
    <mergeCell ref="E43:G43"/>
    <mergeCell ref="H43:I43"/>
    <mergeCell ref="E46:G46"/>
    <mergeCell ref="A47:D47"/>
    <mergeCell ref="E47:G48"/>
  </mergeCells>
  <printOptions horizontalCentered="1"/>
  <pageMargins left="0.39370078740157483" right="0.11811023622047245" top="0.78740157480314965" bottom="0.39370078740157483" header="0.31496062992125984" footer="0.31496062992125984"/>
  <pageSetup paperSize="9" scale="95" orientation="landscape" r:id="rId1"/>
  <ignoredErrors>
    <ignoredError sqref="H17 C12:D12 D13:E13 C23:E23 C14:E20 D21:E21"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L331"/>
  <sheetViews>
    <sheetView zoomScaleNormal="25" zoomScaleSheetLayoutView="85" workbookViewId="0">
      <selection activeCell="F9" sqref="F9"/>
    </sheetView>
  </sheetViews>
  <sheetFormatPr defaultColWidth="10.28515625" defaultRowHeight="15"/>
  <cols>
    <col min="1" max="1" width="9.140625" style="1" customWidth="1"/>
    <col min="2" max="2" width="8.85546875" style="2" customWidth="1"/>
    <col min="3" max="3" width="10.7109375" style="2" customWidth="1"/>
    <col min="4" max="4" width="14.7109375" style="7" customWidth="1"/>
    <col min="5" max="5" width="12.5703125" style="5" customWidth="1"/>
    <col min="6" max="6" width="21.28515625" style="1" customWidth="1"/>
    <col min="7" max="7" width="14.85546875" style="1" customWidth="1"/>
    <col min="8" max="8" width="19.42578125" style="6" customWidth="1"/>
    <col min="9" max="9" width="13.5703125" style="1" customWidth="1"/>
    <col min="10" max="10" width="20.85546875" style="1" customWidth="1"/>
    <col min="11" max="11" width="10.28515625" style="1" customWidth="1"/>
    <col min="12" max="12" width="17.28515625" style="1" customWidth="1"/>
    <col min="13" max="16384" width="10.28515625" style="1"/>
  </cols>
  <sheetData>
    <row r="1" spans="1:9" ht="15.75">
      <c r="B1" s="424" t="s">
        <v>330</v>
      </c>
      <c r="C1" s="424"/>
      <c r="D1" s="424"/>
      <c r="E1" s="424"/>
      <c r="F1" s="424"/>
      <c r="G1" s="424"/>
      <c r="H1" s="424"/>
    </row>
    <row r="2" spans="1:9">
      <c r="B2" s="425" t="str">
        <f>'TLg CN&amp;Laixe'!B3</f>
        <v>(Theo N§110/2008/N§-CP ngµy 10/10/2008 cña ChÝnh phñ)</v>
      </c>
      <c r="C2" s="425"/>
      <c r="D2" s="425"/>
      <c r="E2" s="425"/>
      <c r="F2" s="425"/>
      <c r="G2" s="425"/>
      <c r="H2" s="425"/>
    </row>
    <row r="3" spans="1:9">
      <c r="B3" s="3"/>
      <c r="C3" s="3"/>
      <c r="D3" s="4"/>
    </row>
    <row r="4" spans="1:9" ht="18">
      <c r="B4" s="3" t="s">
        <v>319</v>
      </c>
      <c r="C4" s="3"/>
      <c r="E4" s="8" t="e">
        <f>'TLg CN&amp;Laixe'!E5</f>
        <v>#REF!</v>
      </c>
      <c r="F4" s="5" t="s">
        <v>110</v>
      </c>
      <c r="I4" s="29"/>
    </row>
    <row r="5" spans="1:9">
      <c r="B5" s="3"/>
      <c r="C5" s="3"/>
      <c r="D5" s="9"/>
    </row>
    <row r="6" spans="1:9" s="10" customFormat="1" ht="38.25">
      <c r="B6" s="10" t="s">
        <v>320</v>
      </c>
      <c r="C6" s="10" t="s">
        <v>321</v>
      </c>
      <c r="D6" s="10" t="s">
        <v>322</v>
      </c>
      <c r="E6" s="10" t="s">
        <v>331</v>
      </c>
      <c r="F6" s="10" t="s">
        <v>332</v>
      </c>
      <c r="G6" s="10" t="s">
        <v>397</v>
      </c>
      <c r="H6" s="10" t="s">
        <v>325</v>
      </c>
    </row>
    <row r="7" spans="1:9" s="10" customFormat="1" ht="12.75">
      <c r="E7" s="11" t="e">
        <f>SUMIF(#REF!,"LTT",#REF!)</f>
        <v>#REF!</v>
      </c>
      <c r="F7" s="11" t="e">
        <f>SUMIF(#REF!,"LCB",#REF!)</f>
        <v>#REF!</v>
      </c>
      <c r="G7" s="11"/>
      <c r="H7" s="12" t="str">
        <f>'TLg CN&amp;Laixe'!H8</f>
        <v>26</v>
      </c>
    </row>
    <row r="8" spans="1:9" s="10" customFormat="1" ht="12.75"/>
    <row r="9" spans="1:9" ht="23.25">
      <c r="A9" s="13" t="s">
        <v>139</v>
      </c>
      <c r="B9" s="14" t="s">
        <v>314</v>
      </c>
      <c r="C9" s="3"/>
    </row>
    <row r="10" spans="1:9" ht="15.75">
      <c r="B10" s="30" t="s">
        <v>393</v>
      </c>
      <c r="D10" s="23"/>
      <c r="E10" s="24"/>
      <c r="F10" s="25"/>
      <c r="G10" s="25"/>
      <c r="H10" s="7"/>
    </row>
    <row r="11" spans="1:9">
      <c r="B11" s="31" t="s">
        <v>333</v>
      </c>
      <c r="D11" s="23"/>
      <c r="E11" s="24"/>
      <c r="F11" s="25"/>
      <c r="G11" s="25"/>
      <c r="H11" s="7"/>
    </row>
    <row r="12" spans="1:9" ht="15.75">
      <c r="B12" s="30" t="s">
        <v>394</v>
      </c>
      <c r="D12" s="23"/>
      <c r="E12" s="24"/>
      <c r="F12" s="25"/>
      <c r="G12" s="25"/>
      <c r="H12" s="7"/>
    </row>
    <row r="13" spans="1:9">
      <c r="B13" s="31" t="s">
        <v>334</v>
      </c>
      <c r="D13" s="23"/>
      <c r="E13" s="24"/>
      <c r="F13" s="25"/>
      <c r="G13" s="25"/>
      <c r="H13" s="7"/>
    </row>
    <row r="14" spans="1:9" ht="15.75">
      <c r="B14" s="30" t="s">
        <v>395</v>
      </c>
      <c r="D14" s="23"/>
      <c r="E14" s="24"/>
      <c r="F14" s="25"/>
      <c r="G14" s="25"/>
      <c r="H14" s="7"/>
    </row>
    <row r="15" spans="1:9">
      <c r="B15" s="31" t="s">
        <v>335</v>
      </c>
      <c r="D15" s="23"/>
      <c r="E15" s="24"/>
      <c r="F15" s="25"/>
      <c r="G15" s="25"/>
      <c r="H15" s="7"/>
    </row>
    <row r="16" spans="1:9">
      <c r="B16" s="31" t="s">
        <v>336</v>
      </c>
      <c r="D16" s="23"/>
      <c r="E16" s="24"/>
      <c r="F16" s="25"/>
      <c r="G16" s="25"/>
      <c r="H16" s="7"/>
    </row>
    <row r="17" spans="1:12" ht="15.75">
      <c r="B17" s="30" t="s">
        <v>396</v>
      </c>
      <c r="D17" s="23"/>
      <c r="E17" s="24"/>
      <c r="F17" s="25"/>
      <c r="G17" s="25"/>
      <c r="H17" s="7"/>
    </row>
    <row r="18" spans="1:12">
      <c r="B18" s="31" t="s">
        <v>337</v>
      </c>
      <c r="D18" s="23"/>
      <c r="E18" s="24"/>
      <c r="F18" s="25"/>
      <c r="G18" s="25"/>
      <c r="H18" s="7"/>
    </row>
    <row r="19" spans="1:12">
      <c r="B19" s="31" t="s">
        <v>338</v>
      </c>
      <c r="D19" s="23"/>
      <c r="E19" s="24"/>
      <c r="F19" s="25"/>
      <c r="G19" s="25"/>
      <c r="H19" s="7"/>
    </row>
    <row r="20" spans="1:12">
      <c r="B20" s="31"/>
      <c r="D20" s="23"/>
      <c r="E20" s="24"/>
      <c r="F20" s="25"/>
      <c r="G20" s="25"/>
      <c r="H20" s="7"/>
    </row>
    <row r="21" spans="1:12" s="13" customFormat="1" ht="18.75">
      <c r="A21" s="13" t="s">
        <v>148</v>
      </c>
      <c r="B21" s="32" t="s">
        <v>384</v>
      </c>
      <c r="C21" s="16"/>
      <c r="D21" s="27"/>
      <c r="H21" s="27"/>
    </row>
    <row r="22" spans="1:12" s="13" customFormat="1" ht="15.75">
      <c r="A22" s="13" t="s">
        <v>149</v>
      </c>
      <c r="B22" s="33" t="s">
        <v>339</v>
      </c>
      <c r="C22" s="16"/>
      <c r="D22" s="27"/>
      <c r="H22" s="27"/>
    </row>
    <row r="23" spans="1:12" ht="15.75">
      <c r="A23" s="1" t="s">
        <v>117</v>
      </c>
      <c r="B23" s="16">
        <v>1</v>
      </c>
      <c r="C23" s="17">
        <v>2.81</v>
      </c>
      <c r="D23" s="18" t="e">
        <f>$E$4*C23</f>
        <v>#REF!</v>
      </c>
      <c r="E23" s="19" t="e">
        <f>$E$7*$E$4</f>
        <v>#REF!</v>
      </c>
      <c r="F23" s="20" t="e">
        <f>ROUND($F$7*D23,0)</f>
        <v>#REF!</v>
      </c>
      <c r="G23" s="20" t="e">
        <f>D23+E23+F23</f>
        <v>#REF!</v>
      </c>
      <c r="H23" s="34" t="e">
        <f>ROUND(G23/$H$7,0)</f>
        <v>#REF!</v>
      </c>
      <c r="I23" s="20"/>
      <c r="J23" s="20"/>
      <c r="K23" s="20"/>
      <c r="L23" s="20"/>
    </row>
    <row r="24" spans="1:12" ht="15.75">
      <c r="A24" s="1" t="s">
        <v>118</v>
      </c>
      <c r="B24" s="16">
        <v>2</v>
      </c>
      <c r="C24" s="17">
        <v>2.99</v>
      </c>
      <c r="D24" s="18" t="e">
        <f>$E$4*C24</f>
        <v>#REF!</v>
      </c>
      <c r="E24" s="19" t="e">
        <f>$E$7*$E$4</f>
        <v>#REF!</v>
      </c>
      <c r="F24" s="20" t="e">
        <f>ROUND($F$7*D24,0)</f>
        <v>#REF!</v>
      </c>
      <c r="G24" s="20" t="e">
        <f>D24+E24+F24</f>
        <v>#REF!</v>
      </c>
      <c r="H24" s="34" t="e">
        <f>ROUND(G24/$H$7,0)</f>
        <v>#REF!</v>
      </c>
      <c r="I24" s="20"/>
      <c r="J24" s="20"/>
      <c r="K24" s="20"/>
      <c r="L24" s="20"/>
    </row>
    <row r="25" spans="1:12" ht="15.75">
      <c r="A25" s="13" t="s">
        <v>150</v>
      </c>
      <c r="B25" s="33" t="s">
        <v>340</v>
      </c>
      <c r="C25" s="17"/>
      <c r="D25" s="18"/>
      <c r="E25" s="19"/>
      <c r="F25" s="20"/>
      <c r="G25" s="20"/>
      <c r="H25" s="34"/>
      <c r="I25" s="20"/>
      <c r="J25" s="20"/>
      <c r="K25" s="20"/>
      <c r="L25" s="20"/>
    </row>
    <row r="26" spans="1:12" ht="15.75">
      <c r="A26" s="1" t="s">
        <v>119</v>
      </c>
      <c r="B26" s="16">
        <v>1</v>
      </c>
      <c r="C26" s="17">
        <v>3.73</v>
      </c>
      <c r="D26" s="18" t="e">
        <f>$E$4*C26</f>
        <v>#REF!</v>
      </c>
      <c r="E26" s="19" t="e">
        <f>$E$7*$E$4</f>
        <v>#REF!</v>
      </c>
      <c r="F26" s="20" t="e">
        <f>ROUND($F$7*D26,0)</f>
        <v>#REF!</v>
      </c>
      <c r="G26" s="20" t="e">
        <f>D26+E26+F26</f>
        <v>#REF!</v>
      </c>
      <c r="H26" s="34" t="e">
        <f>ROUND(G26/$H$7,0)</f>
        <v>#REF!</v>
      </c>
      <c r="I26" s="20"/>
      <c r="J26" s="20"/>
      <c r="K26" s="20"/>
      <c r="L26" s="20"/>
    </row>
    <row r="27" spans="1:12" ht="15.75">
      <c r="A27" s="1" t="s">
        <v>120</v>
      </c>
      <c r="B27" s="16">
        <v>2</v>
      </c>
      <c r="C27" s="17">
        <v>3.91</v>
      </c>
      <c r="D27" s="18" t="e">
        <f>$E$4*C27</f>
        <v>#REF!</v>
      </c>
      <c r="E27" s="19" t="e">
        <f>$E$7*$E$4</f>
        <v>#REF!</v>
      </c>
      <c r="F27" s="20" t="e">
        <f>ROUND($F$7*D27,0)</f>
        <v>#REF!</v>
      </c>
      <c r="G27" s="20" t="e">
        <f>D27+E27+F27</f>
        <v>#REF!</v>
      </c>
      <c r="H27" s="34" t="e">
        <f>ROUND(G27/$H$7,0)</f>
        <v>#REF!</v>
      </c>
      <c r="I27" s="20"/>
      <c r="J27" s="20"/>
      <c r="K27" s="20"/>
      <c r="L27" s="20"/>
    </row>
    <row r="28" spans="1:12" s="13" customFormat="1" ht="15.75">
      <c r="A28" s="13" t="s">
        <v>151</v>
      </c>
      <c r="B28" s="33" t="s">
        <v>341</v>
      </c>
      <c r="C28" s="16"/>
      <c r="D28" s="27"/>
      <c r="F28" s="20"/>
      <c r="H28" s="34"/>
      <c r="I28" s="20"/>
      <c r="J28" s="35"/>
      <c r="K28" s="35"/>
      <c r="L28" s="35"/>
    </row>
    <row r="29" spans="1:12" ht="15.75">
      <c r="A29" s="1" t="s">
        <v>121</v>
      </c>
      <c r="B29" s="16">
        <v>1</v>
      </c>
      <c r="C29" s="17">
        <v>4.1399999999999997</v>
      </c>
      <c r="D29" s="18" t="e">
        <f>$E$4*C29</f>
        <v>#REF!</v>
      </c>
      <c r="E29" s="19" t="e">
        <f>$E$7*$E$4</f>
        <v>#REF!</v>
      </c>
      <c r="F29" s="20" t="e">
        <f>ROUND($F$7*D29,0)</f>
        <v>#REF!</v>
      </c>
      <c r="G29" s="20" t="e">
        <f>D29+E29+F29</f>
        <v>#REF!</v>
      </c>
      <c r="H29" s="34" t="e">
        <f>ROUND(G29/$H$7,0)</f>
        <v>#REF!</v>
      </c>
      <c r="I29" s="20"/>
      <c r="J29" s="20"/>
      <c r="K29" s="20"/>
      <c r="L29" s="20"/>
    </row>
    <row r="30" spans="1:12" ht="15.75">
      <c r="A30" s="1" t="s">
        <v>122</v>
      </c>
      <c r="B30" s="16">
        <v>2</v>
      </c>
      <c r="C30" s="17">
        <v>4.3600000000000003</v>
      </c>
      <c r="D30" s="18" t="e">
        <f>$E$4*C30</f>
        <v>#REF!</v>
      </c>
      <c r="E30" s="19" t="e">
        <f>$E$7*$E$4</f>
        <v>#REF!</v>
      </c>
      <c r="F30" s="20" t="e">
        <f>ROUND($F$7*D30,0)</f>
        <v>#REF!</v>
      </c>
      <c r="G30" s="20" t="e">
        <f>D30+E30+F30</f>
        <v>#REF!</v>
      </c>
      <c r="H30" s="34" t="e">
        <f>ROUND(G30/$H$7,0)</f>
        <v>#REF!</v>
      </c>
      <c r="I30" s="20"/>
      <c r="J30" s="20"/>
      <c r="K30" s="20"/>
      <c r="L30" s="20"/>
    </row>
    <row r="31" spans="1:12" ht="15.75">
      <c r="A31" s="13" t="s">
        <v>152</v>
      </c>
      <c r="B31" s="33" t="s">
        <v>342</v>
      </c>
      <c r="C31" s="17"/>
      <c r="D31" s="18"/>
      <c r="E31" s="19"/>
      <c r="F31" s="20"/>
      <c r="G31" s="20"/>
      <c r="H31" s="34"/>
      <c r="I31" s="20"/>
      <c r="J31" s="20"/>
      <c r="K31" s="20"/>
      <c r="L31" s="20"/>
    </row>
    <row r="32" spans="1:12" ht="15.75">
      <c r="A32" s="1" t="s">
        <v>123</v>
      </c>
      <c r="B32" s="16">
        <v>1</v>
      </c>
      <c r="C32" s="17">
        <v>4.68</v>
      </c>
      <c r="D32" s="18" t="e">
        <f>$E$4*C32</f>
        <v>#REF!</v>
      </c>
      <c r="E32" s="19" t="e">
        <f>$E$7*$E$4</f>
        <v>#REF!</v>
      </c>
      <c r="F32" s="20" t="e">
        <f>ROUND($F$7*D32,0)</f>
        <v>#REF!</v>
      </c>
      <c r="G32" s="20" t="e">
        <f>D32+E32+F32</f>
        <v>#REF!</v>
      </c>
      <c r="H32" s="34" t="e">
        <f>ROUND(G32/$H$7,0)</f>
        <v>#REF!</v>
      </c>
      <c r="I32" s="20"/>
      <c r="J32" s="20"/>
      <c r="K32" s="20"/>
      <c r="L32" s="20"/>
    </row>
    <row r="33" spans="1:12" ht="15.75">
      <c r="A33" s="1" t="s">
        <v>124</v>
      </c>
      <c r="B33" s="16">
        <v>2</v>
      </c>
      <c r="C33" s="17">
        <v>4.92</v>
      </c>
      <c r="D33" s="18" t="e">
        <f>$E$4*C33</f>
        <v>#REF!</v>
      </c>
      <c r="E33" s="19" t="e">
        <f>$E$7*$E$4</f>
        <v>#REF!</v>
      </c>
      <c r="F33" s="20" t="e">
        <f>ROUND($F$7*D33,0)</f>
        <v>#REF!</v>
      </c>
      <c r="G33" s="20" t="e">
        <f>D33+E33+F33</f>
        <v>#REF!</v>
      </c>
      <c r="H33" s="34" t="e">
        <f>ROUND(G33/$H$7,0)</f>
        <v>#REF!</v>
      </c>
      <c r="I33" s="20"/>
      <c r="J33" s="20"/>
      <c r="K33" s="20"/>
      <c r="L33" s="20"/>
    </row>
    <row r="34" spans="1:12" ht="15.75">
      <c r="B34" s="16"/>
      <c r="C34" s="17"/>
      <c r="D34" s="18"/>
      <c r="E34" s="19"/>
      <c r="F34" s="20"/>
      <c r="G34" s="20"/>
      <c r="H34" s="34"/>
      <c r="I34" s="20"/>
      <c r="J34" s="20"/>
      <c r="K34" s="20"/>
      <c r="L34" s="20"/>
    </row>
    <row r="35" spans="1:12" s="13" customFormat="1" ht="18.75">
      <c r="A35" s="13" t="s">
        <v>153</v>
      </c>
      <c r="B35" s="32" t="s">
        <v>385</v>
      </c>
      <c r="C35" s="16"/>
      <c r="D35" s="27"/>
      <c r="F35" s="20"/>
      <c r="H35" s="34"/>
      <c r="I35" s="20"/>
      <c r="J35" s="35"/>
      <c r="K35" s="35"/>
      <c r="L35" s="35"/>
    </row>
    <row r="36" spans="1:12" s="13" customFormat="1" ht="15.75">
      <c r="A36" s="13" t="s">
        <v>154</v>
      </c>
      <c r="B36" s="33" t="s">
        <v>339</v>
      </c>
      <c r="C36" s="16"/>
      <c r="D36" s="27"/>
      <c r="F36" s="20"/>
      <c r="H36" s="34"/>
      <c r="I36" s="20"/>
      <c r="J36" s="35"/>
      <c r="K36" s="35"/>
      <c r="L36" s="35"/>
    </row>
    <row r="37" spans="1:12" ht="15.75">
      <c r="A37" s="1" t="s">
        <v>125</v>
      </c>
      <c r="B37" s="16">
        <v>1</v>
      </c>
      <c r="C37" s="17">
        <v>2.5099999999999998</v>
      </c>
      <c r="D37" s="18" t="e">
        <f>$E$4*C37</f>
        <v>#REF!</v>
      </c>
      <c r="E37" s="19" t="e">
        <f>$E$7*$E$4</f>
        <v>#REF!</v>
      </c>
      <c r="F37" s="20" t="e">
        <f>ROUND($F$7*D37,0)</f>
        <v>#REF!</v>
      </c>
      <c r="G37" s="20" t="e">
        <f>D37+E37+F37</f>
        <v>#REF!</v>
      </c>
      <c r="H37" s="34" t="e">
        <f>ROUND(G37/$H$7,0)</f>
        <v>#REF!</v>
      </c>
      <c r="I37" s="20"/>
      <c r="J37" s="20"/>
      <c r="K37" s="20"/>
      <c r="L37" s="20"/>
    </row>
    <row r="38" spans="1:12" ht="15.75">
      <c r="A38" s="1" t="s">
        <v>126</v>
      </c>
      <c r="B38" s="16">
        <v>2</v>
      </c>
      <c r="C38" s="17">
        <v>2.66</v>
      </c>
      <c r="D38" s="18" t="e">
        <f>$E$4*C38</f>
        <v>#REF!</v>
      </c>
      <c r="E38" s="19" t="e">
        <f>$E$7*$E$4</f>
        <v>#REF!</v>
      </c>
      <c r="F38" s="20" t="e">
        <f>ROUND($F$7*D38,0)</f>
        <v>#REF!</v>
      </c>
      <c r="G38" s="20" t="e">
        <f>D38+E38+F38</f>
        <v>#REF!</v>
      </c>
      <c r="H38" s="34" t="e">
        <f>ROUND(G38/$H$7,0)</f>
        <v>#REF!</v>
      </c>
      <c r="I38" s="20"/>
      <c r="J38" s="20"/>
      <c r="K38" s="20"/>
      <c r="L38" s="20"/>
    </row>
    <row r="39" spans="1:12" ht="15.75">
      <c r="A39" s="13" t="s">
        <v>155</v>
      </c>
      <c r="B39" s="33" t="s">
        <v>340</v>
      </c>
      <c r="C39" s="17"/>
      <c r="D39" s="18"/>
      <c r="E39" s="19"/>
      <c r="F39" s="20"/>
      <c r="G39" s="20"/>
      <c r="H39" s="34"/>
      <c r="I39" s="20"/>
      <c r="J39" s="20"/>
      <c r="K39" s="20"/>
      <c r="L39" s="20"/>
    </row>
    <row r="40" spans="1:12" ht="15.75">
      <c r="A40" s="1" t="s">
        <v>127</v>
      </c>
      <c r="B40" s="16">
        <v>1</v>
      </c>
      <c r="C40" s="17">
        <v>3.17</v>
      </c>
      <c r="D40" s="18" t="e">
        <f>$E$4*C40</f>
        <v>#REF!</v>
      </c>
      <c r="E40" s="19" t="e">
        <f>$E$7*$E$4</f>
        <v>#REF!</v>
      </c>
      <c r="F40" s="20" t="e">
        <f>ROUND($F$7*D40,0)</f>
        <v>#REF!</v>
      </c>
      <c r="G40" s="20" t="e">
        <f>D40+E40+F40</f>
        <v>#REF!</v>
      </c>
      <c r="H40" s="34" t="e">
        <f>ROUND(G40/$H$7,0)</f>
        <v>#REF!</v>
      </c>
      <c r="I40" s="20"/>
      <c r="J40" s="20"/>
      <c r="K40" s="20"/>
      <c r="L40" s="20"/>
    </row>
    <row r="41" spans="1:12" ht="15.75">
      <c r="A41" s="1" t="s">
        <v>128</v>
      </c>
      <c r="B41" s="16">
        <v>2</v>
      </c>
      <c r="C41" s="17">
        <v>3.3</v>
      </c>
      <c r="D41" s="18" t="e">
        <f>$E$4*C41</f>
        <v>#REF!</v>
      </c>
      <c r="E41" s="19" t="e">
        <f>$E$7*$E$4</f>
        <v>#REF!</v>
      </c>
      <c r="F41" s="20" t="e">
        <f>ROUND($F$7*D41,0)</f>
        <v>#REF!</v>
      </c>
      <c r="G41" s="20" t="e">
        <f>D41+E41+F41</f>
        <v>#REF!</v>
      </c>
      <c r="H41" s="34" t="e">
        <f>ROUND(G41/$H$7,0)</f>
        <v>#REF!</v>
      </c>
      <c r="I41" s="20"/>
      <c r="J41" s="20"/>
      <c r="K41" s="20"/>
      <c r="L41" s="20"/>
    </row>
    <row r="42" spans="1:12" s="13" customFormat="1" ht="15.75">
      <c r="A42" s="13" t="s">
        <v>156</v>
      </c>
      <c r="B42" s="33" t="s">
        <v>341</v>
      </c>
      <c r="C42" s="16"/>
      <c r="D42" s="27"/>
      <c r="F42" s="20"/>
      <c r="H42" s="34"/>
      <c r="I42" s="20"/>
      <c r="J42" s="35"/>
      <c r="K42" s="35"/>
      <c r="L42" s="35"/>
    </row>
    <row r="43" spans="1:12" ht="15.75">
      <c r="A43" s="1" t="s">
        <v>129</v>
      </c>
      <c r="B43" s="16">
        <v>1</v>
      </c>
      <c r="C43" s="17">
        <v>3.55</v>
      </c>
      <c r="D43" s="18" t="e">
        <f>$E$4*C43</f>
        <v>#REF!</v>
      </c>
      <c r="E43" s="19" t="e">
        <f>$E$7*$E$4</f>
        <v>#REF!</v>
      </c>
      <c r="F43" s="20" t="e">
        <f>ROUND($F$7*D43,0)</f>
        <v>#REF!</v>
      </c>
      <c r="G43" s="20" t="e">
        <f>D43+E43+F43</f>
        <v>#REF!</v>
      </c>
      <c r="H43" s="34" t="e">
        <f>ROUND(G43/$H$7,0)</f>
        <v>#REF!</v>
      </c>
      <c r="I43" s="20"/>
      <c r="J43" s="20"/>
      <c r="K43" s="20"/>
      <c r="L43" s="20"/>
    </row>
    <row r="44" spans="1:12" ht="15.75">
      <c r="A44" s="1" t="s">
        <v>130</v>
      </c>
      <c r="B44" s="16">
        <v>2</v>
      </c>
      <c r="C44" s="17">
        <v>3.76</v>
      </c>
      <c r="D44" s="18" t="e">
        <f>$E$4*C44</f>
        <v>#REF!</v>
      </c>
      <c r="E44" s="19" t="e">
        <f>$E$7*$E$4</f>
        <v>#REF!</v>
      </c>
      <c r="F44" s="20" t="e">
        <f>ROUND($F$7*D44,0)</f>
        <v>#REF!</v>
      </c>
      <c r="G44" s="20" t="e">
        <f>D44+E44+F44</f>
        <v>#REF!</v>
      </c>
      <c r="H44" s="34" t="e">
        <f>ROUND(G44/$H$7,0)</f>
        <v>#REF!</v>
      </c>
      <c r="I44" s="20"/>
      <c r="J44" s="20"/>
      <c r="K44" s="20"/>
      <c r="L44" s="20"/>
    </row>
    <row r="45" spans="1:12" ht="15.75">
      <c r="A45" s="13" t="s">
        <v>157</v>
      </c>
      <c r="B45" s="33" t="s">
        <v>342</v>
      </c>
      <c r="C45" s="17"/>
      <c r="D45" s="18"/>
      <c r="E45" s="19"/>
      <c r="F45" s="20"/>
      <c r="G45" s="20"/>
      <c r="H45" s="34"/>
      <c r="I45" s="20"/>
      <c r="J45" s="20"/>
      <c r="K45" s="20"/>
      <c r="L45" s="20"/>
    </row>
    <row r="46" spans="1:12" ht="15.75">
      <c r="A46" s="1" t="s">
        <v>131</v>
      </c>
      <c r="B46" s="16">
        <v>1</v>
      </c>
      <c r="C46" s="17">
        <v>4.16</v>
      </c>
      <c r="D46" s="18" t="e">
        <f>$E$4*C46</f>
        <v>#REF!</v>
      </c>
      <c r="E46" s="19" t="e">
        <f>$E$7*$E$4</f>
        <v>#REF!</v>
      </c>
      <c r="F46" s="20" t="e">
        <f>ROUND($F$7*D46,0)</f>
        <v>#REF!</v>
      </c>
      <c r="G46" s="20" t="e">
        <f>D46+E46+F46</f>
        <v>#REF!</v>
      </c>
      <c r="H46" s="34" t="e">
        <f>ROUND(G46/$H$7,0)</f>
        <v>#REF!</v>
      </c>
      <c r="I46" s="20"/>
      <c r="J46" s="20"/>
      <c r="K46" s="20"/>
      <c r="L46" s="20"/>
    </row>
    <row r="47" spans="1:12" ht="15.75">
      <c r="A47" s="1" t="s">
        <v>132</v>
      </c>
      <c r="B47" s="16">
        <v>2</v>
      </c>
      <c r="C47" s="17">
        <v>4.37</v>
      </c>
      <c r="D47" s="18" t="e">
        <f>$E$4*C47</f>
        <v>#REF!</v>
      </c>
      <c r="E47" s="19" t="e">
        <f>$E$7*$E$4</f>
        <v>#REF!</v>
      </c>
      <c r="F47" s="20" t="e">
        <f>ROUND($F$7*D47,0)</f>
        <v>#REF!</v>
      </c>
      <c r="G47" s="20" t="e">
        <f>D47+E47+F47</f>
        <v>#REF!</v>
      </c>
      <c r="H47" s="34" t="e">
        <f>ROUND(G47/$H$7,0)</f>
        <v>#REF!</v>
      </c>
      <c r="I47" s="20"/>
      <c r="J47" s="20"/>
      <c r="K47" s="20"/>
      <c r="L47" s="20"/>
    </row>
    <row r="48" spans="1:12" s="13" customFormat="1" ht="15.75">
      <c r="B48" s="16"/>
      <c r="C48" s="22"/>
      <c r="D48" s="18"/>
      <c r="E48" s="19"/>
      <c r="F48" s="20"/>
      <c r="G48" s="20"/>
      <c r="H48" s="34"/>
      <c r="I48" s="20"/>
      <c r="J48" s="35"/>
      <c r="K48" s="35"/>
      <c r="L48" s="35"/>
    </row>
    <row r="49" spans="1:12" s="13" customFormat="1" ht="18.75">
      <c r="A49" s="13" t="s">
        <v>158</v>
      </c>
      <c r="B49" s="32" t="s">
        <v>386</v>
      </c>
      <c r="C49" s="16"/>
      <c r="D49" s="27"/>
      <c r="F49" s="20"/>
      <c r="H49" s="34"/>
      <c r="I49" s="20"/>
      <c r="J49" s="35"/>
      <c r="K49" s="35"/>
      <c r="L49" s="35"/>
    </row>
    <row r="50" spans="1:12" ht="15.75">
      <c r="A50" s="13" t="s">
        <v>159</v>
      </c>
      <c r="B50" s="33" t="s">
        <v>340</v>
      </c>
      <c r="C50" s="17"/>
      <c r="D50" s="18"/>
      <c r="E50" s="19"/>
      <c r="F50" s="20"/>
      <c r="G50" s="20"/>
      <c r="H50" s="34"/>
      <c r="I50" s="20"/>
      <c r="J50" s="20"/>
      <c r="K50" s="20"/>
      <c r="L50" s="20"/>
    </row>
    <row r="51" spans="1:12" ht="15.75">
      <c r="A51" s="1" t="s">
        <v>134</v>
      </c>
      <c r="B51" s="16">
        <v>1</v>
      </c>
      <c r="C51" s="17">
        <v>2.66</v>
      </c>
      <c r="D51" s="18" t="e">
        <f>$E$4*C51</f>
        <v>#REF!</v>
      </c>
      <c r="E51" s="19" t="e">
        <f>$E$7*$E$4</f>
        <v>#REF!</v>
      </c>
      <c r="F51" s="20" t="e">
        <f>ROUND($F$7*D51,0)</f>
        <v>#REF!</v>
      </c>
      <c r="G51" s="20" t="e">
        <f>D51+E51+F51</f>
        <v>#REF!</v>
      </c>
      <c r="H51" s="34" t="e">
        <f>ROUND(G51/$H$7,0)</f>
        <v>#REF!</v>
      </c>
      <c r="I51" s="20"/>
      <c r="J51" s="20"/>
      <c r="K51" s="20"/>
      <c r="L51" s="20"/>
    </row>
    <row r="52" spans="1:12" ht="15.75">
      <c r="A52" s="1" t="s">
        <v>135</v>
      </c>
      <c r="B52" s="16">
        <v>2</v>
      </c>
      <c r="C52" s="17">
        <v>2.81</v>
      </c>
      <c r="D52" s="18" t="e">
        <f>$E$4*C52</f>
        <v>#REF!</v>
      </c>
      <c r="E52" s="19" t="e">
        <f>$E$7*$E$4</f>
        <v>#REF!</v>
      </c>
      <c r="F52" s="20" t="e">
        <f>ROUND($F$7*D52,0)</f>
        <v>#REF!</v>
      </c>
      <c r="G52" s="20" t="e">
        <f>D52+E52+F52</f>
        <v>#REF!</v>
      </c>
      <c r="H52" s="34" t="e">
        <f>ROUND(G52/$H$7,0)</f>
        <v>#REF!</v>
      </c>
      <c r="I52" s="20"/>
      <c r="J52" s="20"/>
      <c r="K52" s="20"/>
      <c r="L52" s="20"/>
    </row>
    <row r="53" spans="1:12" s="13" customFormat="1" ht="15.75">
      <c r="A53" s="13" t="s">
        <v>160</v>
      </c>
      <c r="B53" s="33" t="s">
        <v>341</v>
      </c>
      <c r="C53" s="16"/>
      <c r="D53" s="27"/>
      <c r="F53" s="20"/>
      <c r="H53" s="34"/>
      <c r="I53" s="20"/>
      <c r="J53" s="35"/>
      <c r="K53" s="35"/>
      <c r="L53" s="35"/>
    </row>
    <row r="54" spans="1:12" ht="15.75">
      <c r="A54" s="1" t="s">
        <v>136</v>
      </c>
      <c r="B54" s="16">
        <v>1</v>
      </c>
      <c r="C54" s="17">
        <v>2.93</v>
      </c>
      <c r="D54" s="18" t="e">
        <f>$E$4*C54</f>
        <v>#REF!</v>
      </c>
      <c r="E54" s="19" t="e">
        <f>$E$7*$E$4</f>
        <v>#REF!</v>
      </c>
      <c r="F54" s="20" t="e">
        <f>ROUND($F$7*D54,0)</f>
        <v>#REF!</v>
      </c>
      <c r="G54" s="20" t="e">
        <f>D54+E54+F54</f>
        <v>#REF!</v>
      </c>
      <c r="H54" s="34" t="e">
        <f>ROUND(G54/$H$7,0)</f>
        <v>#REF!</v>
      </c>
      <c r="I54" s="20"/>
      <c r="J54" s="20"/>
      <c r="K54" s="20"/>
      <c r="L54" s="20"/>
    </row>
    <row r="55" spans="1:12" ht="15.75">
      <c r="A55" s="1" t="s">
        <v>137</v>
      </c>
      <c r="B55" s="16">
        <v>2</v>
      </c>
      <c r="C55" s="17">
        <v>3.1</v>
      </c>
      <c r="D55" s="18" t="e">
        <f>$E$4*C55</f>
        <v>#REF!</v>
      </c>
      <c r="E55" s="19" t="e">
        <f>$E$7*$E$4</f>
        <v>#REF!</v>
      </c>
      <c r="F55" s="20" t="e">
        <f>ROUND($F$7*D55,0)</f>
        <v>#REF!</v>
      </c>
      <c r="G55" s="20" t="e">
        <f>D55+E55+F55</f>
        <v>#REF!</v>
      </c>
      <c r="H55" s="34" t="e">
        <f>ROUND(G55/$H$7,0)</f>
        <v>#REF!</v>
      </c>
      <c r="I55" s="20"/>
      <c r="J55" s="20"/>
      <c r="K55" s="20"/>
      <c r="L55" s="20"/>
    </row>
    <row r="56" spans="1:12" ht="15.75">
      <c r="A56" s="13" t="s">
        <v>161</v>
      </c>
      <c r="B56" s="33" t="s">
        <v>342</v>
      </c>
      <c r="C56" s="17"/>
      <c r="D56" s="18"/>
      <c r="E56" s="19"/>
      <c r="F56" s="20"/>
      <c r="G56" s="20"/>
      <c r="H56" s="34"/>
      <c r="I56" s="20"/>
      <c r="J56" s="20"/>
      <c r="K56" s="20"/>
      <c r="L56" s="20"/>
    </row>
    <row r="57" spans="1:12" ht="15.75">
      <c r="A57" s="1" t="s">
        <v>138</v>
      </c>
      <c r="B57" s="16">
        <v>1</v>
      </c>
      <c r="C57" s="17">
        <v>3.55</v>
      </c>
      <c r="D57" s="18" t="e">
        <f>$E$4*C57</f>
        <v>#REF!</v>
      </c>
      <c r="E57" s="19" t="e">
        <f>$E$7*$E$4</f>
        <v>#REF!</v>
      </c>
      <c r="F57" s="20" t="e">
        <f>ROUND($F$7*D57,0)</f>
        <v>#REF!</v>
      </c>
      <c r="G57" s="20" t="e">
        <f>D57+E57+F57</f>
        <v>#REF!</v>
      </c>
      <c r="H57" s="34" t="e">
        <f>ROUND(G57/$H$7,0)</f>
        <v>#REF!</v>
      </c>
      <c r="I57" s="20"/>
      <c r="J57" s="20"/>
      <c r="K57" s="20"/>
      <c r="L57" s="20"/>
    </row>
    <row r="58" spans="1:12" ht="15.75">
      <c r="A58" s="1" t="s">
        <v>133</v>
      </c>
      <c r="B58" s="16">
        <v>2</v>
      </c>
      <c r="C58" s="17">
        <v>3.76</v>
      </c>
      <c r="D58" s="18" t="e">
        <f>$E$4*C58</f>
        <v>#REF!</v>
      </c>
      <c r="E58" s="19" t="e">
        <f>$E$7*$E$4</f>
        <v>#REF!</v>
      </c>
      <c r="F58" s="20" t="e">
        <f>ROUND($F$7*D58,0)</f>
        <v>#REF!</v>
      </c>
      <c r="G58" s="20" t="e">
        <f>D58+E58+F58</f>
        <v>#REF!</v>
      </c>
      <c r="H58" s="34" t="e">
        <f>ROUND(G58/$H$7,0)</f>
        <v>#REF!</v>
      </c>
      <c r="I58" s="20"/>
      <c r="J58" s="20"/>
      <c r="K58" s="20"/>
      <c r="L58" s="20"/>
    </row>
    <row r="59" spans="1:12" ht="15.75">
      <c r="F59" s="20"/>
      <c r="H59" s="34"/>
      <c r="I59" s="20"/>
      <c r="J59" s="20"/>
      <c r="K59" s="20"/>
      <c r="L59" s="20"/>
    </row>
    <row r="60" spans="1:12" ht="23.25">
      <c r="A60" s="13" t="s">
        <v>162</v>
      </c>
      <c r="B60" s="14" t="s">
        <v>315</v>
      </c>
      <c r="C60" s="3"/>
    </row>
    <row r="61" spans="1:12" ht="15.75">
      <c r="F61" s="20"/>
      <c r="H61" s="34"/>
      <c r="I61" s="20"/>
      <c r="J61" s="20"/>
      <c r="K61" s="20"/>
      <c r="L61" s="20"/>
    </row>
    <row r="62" spans="1:12" s="13" customFormat="1" ht="18.75">
      <c r="A62" s="13" t="s">
        <v>163</v>
      </c>
      <c r="B62" s="32" t="s">
        <v>343</v>
      </c>
      <c r="C62" s="16"/>
      <c r="D62" s="27"/>
      <c r="F62" s="20"/>
      <c r="H62" s="34"/>
      <c r="I62" s="20"/>
      <c r="J62" s="35"/>
      <c r="K62" s="35"/>
      <c r="L62" s="35"/>
    </row>
    <row r="63" spans="1:12" ht="15.75">
      <c r="A63" s="13" t="s">
        <v>164</v>
      </c>
      <c r="B63" s="33" t="s">
        <v>344</v>
      </c>
      <c r="C63" s="17"/>
      <c r="D63" s="18"/>
      <c r="E63" s="19"/>
      <c r="F63" s="20"/>
      <c r="G63" s="20"/>
      <c r="H63" s="34"/>
      <c r="I63" s="20"/>
      <c r="J63" s="20"/>
      <c r="K63" s="20"/>
      <c r="L63" s="20"/>
    </row>
    <row r="64" spans="1:12" ht="15.75">
      <c r="A64" s="5" t="s">
        <v>165</v>
      </c>
      <c r="B64" s="16">
        <v>1</v>
      </c>
      <c r="C64" s="17">
        <v>1.93</v>
      </c>
      <c r="D64" s="18" t="e">
        <f>$E$4*C64</f>
        <v>#REF!</v>
      </c>
      <c r="E64" s="19" t="e">
        <f>$E$7*$E$4</f>
        <v>#REF!</v>
      </c>
      <c r="F64" s="20" t="e">
        <f>ROUND($F$7*D64,0)</f>
        <v>#REF!</v>
      </c>
      <c r="G64" s="20" t="e">
        <f>D64+E64+F64</f>
        <v>#REF!</v>
      </c>
      <c r="H64" s="34" t="e">
        <f>ROUND(G64/$H$7,0)</f>
        <v>#REF!</v>
      </c>
      <c r="I64" s="20"/>
      <c r="J64" s="20"/>
      <c r="K64" s="20"/>
      <c r="L64" s="20"/>
    </row>
    <row r="65" spans="1:12" ht="15.75">
      <c r="A65" s="5" t="s">
        <v>166</v>
      </c>
      <c r="B65" s="16">
        <v>2</v>
      </c>
      <c r="C65" s="17">
        <v>2.1800000000000002</v>
      </c>
      <c r="D65" s="18" t="e">
        <f>$E$4*C65</f>
        <v>#REF!</v>
      </c>
      <c r="E65" s="19" t="e">
        <f>$E$7*$E$4</f>
        <v>#REF!</v>
      </c>
      <c r="F65" s="20" t="e">
        <f>ROUND($F$7*D65,0)</f>
        <v>#REF!</v>
      </c>
      <c r="G65" s="20" t="e">
        <f>D65+E65+F65</f>
        <v>#REF!</v>
      </c>
      <c r="H65" s="34" t="e">
        <f>ROUND(G65/$H$7,0)</f>
        <v>#REF!</v>
      </c>
      <c r="I65" s="20"/>
      <c r="J65" s="20"/>
      <c r="K65" s="20"/>
      <c r="L65" s="20"/>
    </row>
    <row r="66" spans="1:12" ht="15.75">
      <c r="A66" s="5" t="s">
        <v>167</v>
      </c>
      <c r="B66" s="16">
        <v>3</v>
      </c>
      <c r="C66" s="17">
        <v>2.5099999999999998</v>
      </c>
      <c r="D66" s="18" t="e">
        <f>$E$4*C66</f>
        <v>#REF!</v>
      </c>
      <c r="E66" s="19" t="e">
        <f>$E$7*$E$4</f>
        <v>#REF!</v>
      </c>
      <c r="F66" s="20" t="e">
        <f>ROUND($F$7*D66,0)</f>
        <v>#REF!</v>
      </c>
      <c r="G66" s="20" t="e">
        <f>D66+E66+F66</f>
        <v>#REF!</v>
      </c>
      <c r="H66" s="34" t="e">
        <f>ROUND(G66/$H$7,0)</f>
        <v>#REF!</v>
      </c>
      <c r="I66" s="20"/>
      <c r="J66" s="20"/>
      <c r="K66" s="20"/>
      <c r="L66" s="20"/>
    </row>
    <row r="67" spans="1:12" ht="15.75">
      <c r="A67" s="5" t="s">
        <v>168</v>
      </c>
      <c r="B67" s="16">
        <v>4</v>
      </c>
      <c r="C67" s="17">
        <v>2.83</v>
      </c>
      <c r="D67" s="18" t="e">
        <f>$E$4*C67</f>
        <v>#REF!</v>
      </c>
      <c r="E67" s="19" t="e">
        <f>$E$7*$E$4</f>
        <v>#REF!</v>
      </c>
      <c r="F67" s="20" t="e">
        <f>ROUND($F$7*D67,0)</f>
        <v>#REF!</v>
      </c>
      <c r="G67" s="20" t="e">
        <f>D67+E67+F67</f>
        <v>#REF!</v>
      </c>
      <c r="H67" s="34" t="e">
        <f>ROUND(G67/$H$7,0)</f>
        <v>#REF!</v>
      </c>
      <c r="I67" s="20"/>
      <c r="J67" s="20"/>
      <c r="K67" s="20"/>
      <c r="L67" s="20"/>
    </row>
    <row r="68" spans="1:12" ht="15.75">
      <c r="A68" s="13" t="s">
        <v>173</v>
      </c>
      <c r="B68" s="33" t="s">
        <v>345</v>
      </c>
      <c r="C68" s="17"/>
      <c r="D68" s="18"/>
      <c r="E68" s="19"/>
      <c r="F68" s="20"/>
      <c r="G68" s="20"/>
      <c r="H68" s="34"/>
      <c r="I68" s="20"/>
      <c r="J68" s="20"/>
      <c r="K68" s="20"/>
      <c r="L68" s="20"/>
    </row>
    <row r="69" spans="1:12" ht="15.75">
      <c r="A69" s="5" t="s">
        <v>169</v>
      </c>
      <c r="B69" s="16">
        <v>1</v>
      </c>
      <c r="C69" s="17">
        <v>2.12</v>
      </c>
      <c r="D69" s="18" t="e">
        <f>$E$4*C69</f>
        <v>#REF!</v>
      </c>
      <c r="E69" s="19" t="e">
        <f>$E$7*$E$4</f>
        <v>#REF!</v>
      </c>
      <c r="F69" s="20" t="e">
        <f>ROUND($F$7*D69,0)</f>
        <v>#REF!</v>
      </c>
      <c r="G69" s="20" t="e">
        <f>D69+E69+F69</f>
        <v>#REF!</v>
      </c>
      <c r="H69" s="34" t="e">
        <f>ROUND(G69/$H$7,0)</f>
        <v>#REF!</v>
      </c>
      <c r="I69" s="20"/>
      <c r="J69" s="20"/>
      <c r="K69" s="20"/>
      <c r="L69" s="20"/>
    </row>
    <row r="70" spans="1:12" ht="15.75">
      <c r="A70" s="5" t="s">
        <v>170</v>
      </c>
      <c r="B70" s="16">
        <v>2</v>
      </c>
      <c r="C70" s="17">
        <v>2.39</v>
      </c>
      <c r="D70" s="18" t="e">
        <f>$E$4*C70</f>
        <v>#REF!</v>
      </c>
      <c r="E70" s="19" t="e">
        <f>$E$7*$E$4</f>
        <v>#REF!</v>
      </c>
      <c r="F70" s="20" t="e">
        <f>ROUND($F$7*D70,0)</f>
        <v>#REF!</v>
      </c>
      <c r="G70" s="20" t="e">
        <f>D70+E70+F70</f>
        <v>#REF!</v>
      </c>
      <c r="H70" s="34" t="e">
        <f>ROUND(G70/$H$7,0)</f>
        <v>#REF!</v>
      </c>
      <c r="I70" s="20"/>
      <c r="J70" s="20"/>
      <c r="K70" s="20"/>
      <c r="L70" s="20"/>
    </row>
    <row r="71" spans="1:12" ht="15.75">
      <c r="A71" s="5" t="s">
        <v>171</v>
      </c>
      <c r="B71" s="16">
        <v>3</v>
      </c>
      <c r="C71" s="17">
        <v>2.76</v>
      </c>
      <c r="D71" s="18" t="e">
        <f>$E$4*C71</f>
        <v>#REF!</v>
      </c>
      <c r="E71" s="19" t="e">
        <f>$E$7*$E$4</f>
        <v>#REF!</v>
      </c>
      <c r="F71" s="20" t="e">
        <f>ROUND($F$7*D71,0)</f>
        <v>#REF!</v>
      </c>
      <c r="G71" s="20" t="e">
        <f>D71+E71+F71</f>
        <v>#REF!</v>
      </c>
      <c r="H71" s="34" t="e">
        <f>ROUND(G71/$H$7,0)</f>
        <v>#REF!</v>
      </c>
      <c r="I71" s="20"/>
      <c r="J71" s="20"/>
      <c r="K71" s="20"/>
      <c r="L71" s="20"/>
    </row>
    <row r="72" spans="1:12" ht="15.75">
      <c r="A72" s="5" t="s">
        <v>172</v>
      </c>
      <c r="B72" s="16">
        <v>4</v>
      </c>
      <c r="C72" s="17">
        <v>3.11</v>
      </c>
      <c r="D72" s="18" t="e">
        <f>$E$4*C72</f>
        <v>#REF!</v>
      </c>
      <c r="E72" s="19" t="e">
        <f>$E$7*$E$4</f>
        <v>#REF!</v>
      </c>
      <c r="F72" s="20" t="e">
        <f>ROUND($F$7*D72,0)</f>
        <v>#REF!</v>
      </c>
      <c r="G72" s="20" t="e">
        <f>D72+E72+F72</f>
        <v>#REF!</v>
      </c>
      <c r="H72" s="34" t="e">
        <f>ROUND(G72/$H$7,0)</f>
        <v>#REF!</v>
      </c>
      <c r="I72" s="20"/>
      <c r="J72" s="20"/>
      <c r="K72" s="20"/>
      <c r="L72" s="20"/>
    </row>
    <row r="73" spans="1:12" ht="15.75">
      <c r="F73" s="20"/>
      <c r="H73" s="34"/>
      <c r="I73" s="20"/>
      <c r="J73" s="20"/>
      <c r="K73" s="20"/>
      <c r="L73" s="20"/>
    </row>
    <row r="74" spans="1:12" s="13" customFormat="1" ht="18.75">
      <c r="A74" s="13" t="s">
        <v>174</v>
      </c>
      <c r="B74" s="32" t="s">
        <v>383</v>
      </c>
      <c r="C74" s="16"/>
      <c r="D74" s="27"/>
      <c r="F74" s="20"/>
      <c r="H74" s="34"/>
      <c r="I74" s="20"/>
      <c r="J74" s="35"/>
      <c r="K74" s="35"/>
      <c r="L74" s="35"/>
    </row>
    <row r="75" spans="1:12" ht="15.75">
      <c r="A75" s="13" t="s">
        <v>175</v>
      </c>
      <c r="B75" s="33" t="s">
        <v>344</v>
      </c>
      <c r="C75" s="17"/>
      <c r="D75" s="18"/>
      <c r="E75" s="19"/>
      <c r="F75" s="20"/>
      <c r="G75" s="20"/>
      <c r="H75" s="34"/>
      <c r="I75" s="20"/>
      <c r="J75" s="20"/>
      <c r="K75" s="20"/>
      <c r="L75" s="20"/>
    </row>
    <row r="76" spans="1:12" ht="15.75">
      <c r="A76" s="5" t="s">
        <v>177</v>
      </c>
      <c r="B76" s="16">
        <v>1</v>
      </c>
      <c r="C76" s="17">
        <v>2.0499999999999998</v>
      </c>
      <c r="D76" s="18" t="e">
        <f>$E$4*C76</f>
        <v>#REF!</v>
      </c>
      <c r="E76" s="19" t="e">
        <f>$E$7*$E$4</f>
        <v>#REF!</v>
      </c>
      <c r="F76" s="20" t="e">
        <f>ROUND($F$7*D76,0)</f>
        <v>#REF!</v>
      </c>
      <c r="G76" s="20" t="e">
        <f>D76+E76+F76</f>
        <v>#REF!</v>
      </c>
      <c r="H76" s="34" t="e">
        <f>ROUND(G76/$H$7,0)</f>
        <v>#REF!</v>
      </c>
      <c r="I76" s="20"/>
      <c r="J76" s="20"/>
      <c r="K76" s="20"/>
      <c r="L76" s="20"/>
    </row>
    <row r="77" spans="1:12" ht="15.75">
      <c r="A77" s="5" t="s">
        <v>178</v>
      </c>
      <c r="B77" s="16">
        <v>2</v>
      </c>
      <c r="C77" s="17">
        <v>2.35</v>
      </c>
      <c r="D77" s="18" t="e">
        <f>$E$4*C77</f>
        <v>#REF!</v>
      </c>
      <c r="E77" s="19" t="e">
        <f>$E$7*$E$4</f>
        <v>#REF!</v>
      </c>
      <c r="F77" s="20" t="e">
        <f>ROUND($F$7*D77,0)</f>
        <v>#REF!</v>
      </c>
      <c r="G77" s="20" t="e">
        <f>D77+E77+F77</f>
        <v>#REF!</v>
      </c>
      <c r="H77" s="34" t="e">
        <f>ROUND(G77/$H$7,0)</f>
        <v>#REF!</v>
      </c>
      <c r="I77" s="20"/>
      <c r="J77" s="20"/>
      <c r="K77" s="20"/>
      <c r="L77" s="20"/>
    </row>
    <row r="78" spans="1:12" ht="15.75">
      <c r="A78" s="5" t="s">
        <v>179</v>
      </c>
      <c r="B78" s="16">
        <v>3</v>
      </c>
      <c r="C78" s="17">
        <v>2.66</v>
      </c>
      <c r="D78" s="18" t="e">
        <f>$E$4*C78</f>
        <v>#REF!</v>
      </c>
      <c r="E78" s="19" t="e">
        <f>$E$7*$E$4</f>
        <v>#REF!</v>
      </c>
      <c r="F78" s="20" t="e">
        <f>ROUND($F$7*D78,0)</f>
        <v>#REF!</v>
      </c>
      <c r="G78" s="20" t="e">
        <f>D78+E78+F78</f>
        <v>#REF!</v>
      </c>
      <c r="H78" s="34" t="e">
        <f>ROUND(G78/$H$7,0)</f>
        <v>#REF!</v>
      </c>
      <c r="I78" s="20"/>
      <c r="J78" s="20"/>
      <c r="K78" s="20"/>
      <c r="L78" s="20"/>
    </row>
    <row r="79" spans="1:12" ht="15.75">
      <c r="A79" s="5" t="s">
        <v>180</v>
      </c>
      <c r="B79" s="16">
        <v>4</v>
      </c>
      <c r="C79" s="17">
        <v>2.99</v>
      </c>
      <c r="D79" s="18" t="e">
        <f>$E$4*C79</f>
        <v>#REF!</v>
      </c>
      <c r="E79" s="19" t="e">
        <f>$E$7*$E$4</f>
        <v>#REF!</v>
      </c>
      <c r="F79" s="20" t="e">
        <f>ROUND($F$7*D79,0)</f>
        <v>#REF!</v>
      </c>
      <c r="G79" s="20" t="e">
        <f>D79+E79+F79</f>
        <v>#REF!</v>
      </c>
      <c r="H79" s="34" t="e">
        <f>ROUND(G79/$H$7,0)</f>
        <v>#REF!</v>
      </c>
      <c r="I79" s="20"/>
      <c r="J79" s="20"/>
      <c r="K79" s="20"/>
      <c r="L79" s="20"/>
    </row>
    <row r="80" spans="1:12" ht="15.75">
      <c r="A80" s="13" t="s">
        <v>176</v>
      </c>
      <c r="B80" s="33" t="s">
        <v>345</v>
      </c>
      <c r="C80" s="17"/>
      <c r="D80" s="18"/>
      <c r="E80" s="19"/>
      <c r="F80" s="20"/>
      <c r="G80" s="20"/>
      <c r="H80" s="34"/>
      <c r="I80" s="20"/>
      <c r="J80" s="20"/>
      <c r="K80" s="20"/>
      <c r="L80" s="20"/>
    </row>
    <row r="81" spans="1:12" ht="15.75">
      <c r="A81" s="5" t="s">
        <v>181</v>
      </c>
      <c r="B81" s="16">
        <v>1</v>
      </c>
      <c r="C81" s="17">
        <v>2.25</v>
      </c>
      <c r="D81" s="18" t="e">
        <f>$E$4*C81</f>
        <v>#REF!</v>
      </c>
      <c r="E81" s="19" t="e">
        <f>$E$7*$E$4</f>
        <v>#REF!</v>
      </c>
      <c r="F81" s="20" t="e">
        <f>ROUND($F$7*D81,0)</f>
        <v>#REF!</v>
      </c>
      <c r="G81" s="20" t="e">
        <f>D81+E81+F81</f>
        <v>#REF!</v>
      </c>
      <c r="H81" s="34" t="e">
        <f>ROUND(G81/$H$7,0)</f>
        <v>#REF!</v>
      </c>
      <c r="I81" s="20"/>
      <c r="J81" s="20"/>
      <c r="K81" s="20"/>
      <c r="L81" s="20"/>
    </row>
    <row r="82" spans="1:12" ht="15.75">
      <c r="A82" s="5" t="s">
        <v>381</v>
      </c>
      <c r="B82" s="16">
        <v>2</v>
      </c>
      <c r="C82" s="17">
        <v>2.58</v>
      </c>
      <c r="D82" s="18" t="e">
        <f>$E$4*C82</f>
        <v>#REF!</v>
      </c>
      <c r="E82" s="19" t="e">
        <f>$E$7*$E$4</f>
        <v>#REF!</v>
      </c>
      <c r="F82" s="20" t="e">
        <f>ROUND($F$7*D82,0)</f>
        <v>#REF!</v>
      </c>
      <c r="G82" s="20" t="e">
        <f>D82+E82+F82</f>
        <v>#REF!</v>
      </c>
      <c r="H82" s="34" t="e">
        <f>ROUND(G82/$H$7,0)</f>
        <v>#REF!</v>
      </c>
      <c r="I82" s="20"/>
      <c r="J82" s="20"/>
      <c r="K82" s="20"/>
      <c r="L82" s="20"/>
    </row>
    <row r="83" spans="1:12" ht="15.75">
      <c r="A83" s="5" t="s">
        <v>182</v>
      </c>
      <c r="B83" s="16">
        <v>3</v>
      </c>
      <c r="C83" s="17">
        <v>2.92</v>
      </c>
      <c r="D83" s="18" t="e">
        <f>$E$4*C83</f>
        <v>#REF!</v>
      </c>
      <c r="E83" s="19" t="e">
        <f>$E$7*$E$4</f>
        <v>#REF!</v>
      </c>
      <c r="F83" s="20" t="e">
        <f>ROUND($F$7*D83,0)</f>
        <v>#REF!</v>
      </c>
      <c r="G83" s="20" t="e">
        <f>D83+E83+F83</f>
        <v>#REF!</v>
      </c>
      <c r="H83" s="34" t="e">
        <f>ROUND(G83/$H$7,0)</f>
        <v>#REF!</v>
      </c>
      <c r="I83" s="20"/>
      <c r="J83" s="20"/>
      <c r="K83" s="20"/>
      <c r="L83" s="20"/>
    </row>
    <row r="84" spans="1:12" ht="15.75">
      <c r="A84" s="5" t="s">
        <v>183</v>
      </c>
      <c r="B84" s="16">
        <v>4</v>
      </c>
      <c r="C84" s="17">
        <v>3.8</v>
      </c>
      <c r="D84" s="18" t="e">
        <f>$E$4*C84</f>
        <v>#REF!</v>
      </c>
      <c r="E84" s="19" t="e">
        <f>$E$7*$E$4</f>
        <v>#REF!</v>
      </c>
      <c r="F84" s="20" t="e">
        <f>ROUND($F$7*D84,0)</f>
        <v>#REF!</v>
      </c>
      <c r="G84" s="20" t="e">
        <f>D84+E84+F84</f>
        <v>#REF!</v>
      </c>
      <c r="H84" s="34" t="e">
        <f>ROUND(G84/$H$7,0)</f>
        <v>#REF!</v>
      </c>
      <c r="I84" s="20"/>
      <c r="J84" s="20"/>
      <c r="K84" s="20"/>
      <c r="L84" s="20"/>
    </row>
    <row r="85" spans="1:12" ht="15.75">
      <c r="F85" s="20"/>
      <c r="H85" s="34"/>
      <c r="I85" s="20"/>
      <c r="J85" s="20"/>
      <c r="K85" s="20"/>
      <c r="L85" s="20"/>
    </row>
    <row r="86" spans="1:12" ht="15.75">
      <c r="F86" s="20"/>
      <c r="H86" s="34"/>
      <c r="I86" s="20"/>
      <c r="J86" s="20"/>
      <c r="K86" s="20"/>
      <c r="L86" s="20"/>
    </row>
    <row r="87" spans="1:12" ht="23.25">
      <c r="A87" s="13" t="s">
        <v>184</v>
      </c>
      <c r="B87" s="14" t="s">
        <v>316</v>
      </c>
      <c r="C87" s="3"/>
    </row>
    <row r="88" spans="1:12" ht="15.75">
      <c r="F88" s="20"/>
      <c r="H88" s="34"/>
      <c r="I88" s="20"/>
      <c r="J88" s="20"/>
      <c r="K88" s="20"/>
      <c r="L88" s="20"/>
    </row>
    <row r="89" spans="1:12" s="13" customFormat="1" ht="18.75">
      <c r="A89" s="13" t="s">
        <v>185</v>
      </c>
      <c r="B89" s="32" t="s">
        <v>384</v>
      </c>
      <c r="C89" s="16"/>
      <c r="D89" s="27"/>
      <c r="H89" s="27"/>
    </row>
    <row r="90" spans="1:12" s="13" customFormat="1" ht="15.75">
      <c r="A90" s="13" t="s">
        <v>186</v>
      </c>
      <c r="B90" s="33" t="s">
        <v>346</v>
      </c>
      <c r="C90" s="16"/>
      <c r="D90" s="27"/>
      <c r="H90" s="27"/>
    </row>
    <row r="91" spans="1:12" ht="15.75">
      <c r="A91" s="5" t="s">
        <v>192</v>
      </c>
      <c r="B91" s="16">
        <v>1</v>
      </c>
      <c r="C91" s="17">
        <v>4.5599999999999996</v>
      </c>
      <c r="D91" s="18" t="e">
        <f>$E$4*C91</f>
        <v>#REF!</v>
      </c>
      <c r="E91" s="19" t="e">
        <f>$E$7*$E$4</f>
        <v>#REF!</v>
      </c>
      <c r="F91" s="20" t="e">
        <f>ROUND($F$7*D91,0)</f>
        <v>#REF!</v>
      </c>
      <c r="G91" s="20" t="e">
        <f>D91+E91+F91</f>
        <v>#REF!</v>
      </c>
      <c r="H91" s="34" t="e">
        <f>ROUND(G91/$H$7,0)</f>
        <v>#REF!</v>
      </c>
      <c r="I91" s="20"/>
      <c r="J91" s="20"/>
      <c r="K91" s="20"/>
      <c r="L91" s="20"/>
    </row>
    <row r="92" spans="1:12" ht="15.75">
      <c r="A92" s="5" t="s">
        <v>193</v>
      </c>
      <c r="B92" s="16">
        <v>2</v>
      </c>
      <c r="C92" s="17">
        <v>4.88</v>
      </c>
      <c r="D92" s="18" t="e">
        <f>$E$4*C92</f>
        <v>#REF!</v>
      </c>
      <c r="E92" s="19" t="e">
        <f>$E$7*$E$4</f>
        <v>#REF!</v>
      </c>
      <c r="F92" s="20" t="e">
        <f>ROUND($F$7*D92,0)</f>
        <v>#REF!</v>
      </c>
      <c r="G92" s="20" t="e">
        <f>D92+E92+F92</f>
        <v>#REF!</v>
      </c>
      <c r="H92" s="34" t="e">
        <f>ROUND(G92/$H$7,0)</f>
        <v>#REF!</v>
      </c>
      <c r="I92" s="20"/>
      <c r="J92" s="20"/>
      <c r="K92" s="20"/>
      <c r="L92" s="20"/>
    </row>
    <row r="93" spans="1:12" s="13" customFormat="1" ht="15.75">
      <c r="A93" s="13" t="s">
        <v>187</v>
      </c>
      <c r="B93" s="33" t="s">
        <v>347</v>
      </c>
      <c r="C93" s="16"/>
      <c r="D93" s="27"/>
      <c r="H93" s="27"/>
    </row>
    <row r="94" spans="1:12" ht="15.75">
      <c r="A94" s="5" t="s">
        <v>194</v>
      </c>
      <c r="B94" s="16">
        <v>1</v>
      </c>
      <c r="C94" s="17">
        <v>4.88</v>
      </c>
      <c r="D94" s="18" t="e">
        <f>$E$4*C94</f>
        <v>#REF!</v>
      </c>
      <c r="E94" s="19" t="e">
        <f>$E$7*$E$4</f>
        <v>#REF!</v>
      </c>
      <c r="F94" s="20" t="e">
        <f>ROUND($F$7*D94,0)</f>
        <v>#REF!</v>
      </c>
      <c r="G94" s="20" t="e">
        <f>D94+E94+F94</f>
        <v>#REF!</v>
      </c>
      <c r="H94" s="34" t="e">
        <f>ROUND(G94/$H$7,0)</f>
        <v>#REF!</v>
      </c>
      <c r="I94" s="20"/>
      <c r="J94" s="20"/>
      <c r="K94" s="20"/>
      <c r="L94" s="20"/>
    </row>
    <row r="95" spans="1:12" ht="15.75">
      <c r="A95" s="5" t="s">
        <v>195</v>
      </c>
      <c r="B95" s="16">
        <v>2</v>
      </c>
      <c r="C95" s="17">
        <v>5.19</v>
      </c>
      <c r="D95" s="18" t="e">
        <f>$E$4*C95</f>
        <v>#REF!</v>
      </c>
      <c r="E95" s="19" t="e">
        <f>$E$7*$E$4</f>
        <v>#REF!</v>
      </c>
      <c r="F95" s="20" t="e">
        <f>ROUND($F$7*D95,0)</f>
        <v>#REF!</v>
      </c>
      <c r="G95" s="20" t="e">
        <f>D95+E95+F95</f>
        <v>#REF!</v>
      </c>
      <c r="H95" s="34" t="e">
        <f>ROUND(G95/$H$7,0)</f>
        <v>#REF!</v>
      </c>
      <c r="I95" s="20"/>
      <c r="J95" s="20"/>
      <c r="K95" s="20"/>
      <c r="L95" s="20"/>
    </row>
    <row r="96" spans="1:12" s="13" customFormat="1" ht="15.75">
      <c r="A96" s="13" t="s">
        <v>188</v>
      </c>
      <c r="B96" s="33" t="s">
        <v>348</v>
      </c>
      <c r="C96" s="16"/>
      <c r="D96" s="27"/>
      <c r="H96" s="27"/>
    </row>
    <row r="97" spans="1:12" ht="15.75">
      <c r="A97" s="5" t="s">
        <v>196</v>
      </c>
      <c r="B97" s="16">
        <v>1</v>
      </c>
      <c r="C97" s="17">
        <v>5.19</v>
      </c>
      <c r="D97" s="18" t="e">
        <f>$E$4*C97</f>
        <v>#REF!</v>
      </c>
      <c r="E97" s="19" t="e">
        <f>$E$7*$E$4</f>
        <v>#REF!</v>
      </c>
      <c r="F97" s="20" t="e">
        <f>ROUND($F$7*D97,0)</f>
        <v>#REF!</v>
      </c>
      <c r="G97" s="20" t="e">
        <f>D97+E97+F97</f>
        <v>#REF!</v>
      </c>
      <c r="H97" s="34" t="e">
        <f>ROUND(G97/$H$7,0)</f>
        <v>#REF!</v>
      </c>
      <c r="I97" s="20"/>
      <c r="J97" s="20"/>
      <c r="K97" s="20"/>
      <c r="L97" s="20"/>
    </row>
    <row r="98" spans="1:12" ht="15.75">
      <c r="A98" s="5" t="s">
        <v>197</v>
      </c>
      <c r="B98" s="16">
        <v>2</v>
      </c>
      <c r="C98" s="17">
        <v>5.41</v>
      </c>
      <c r="D98" s="18" t="e">
        <f>$E$4*C98</f>
        <v>#REF!</v>
      </c>
      <c r="E98" s="19" t="e">
        <f>$E$7*$E$4</f>
        <v>#REF!</v>
      </c>
      <c r="F98" s="20" t="e">
        <f>ROUND($F$7*D98,0)</f>
        <v>#REF!</v>
      </c>
      <c r="G98" s="20" t="e">
        <f>D98+E98+F98</f>
        <v>#REF!</v>
      </c>
      <c r="H98" s="34" t="e">
        <f>ROUND(G98/$H$7,0)</f>
        <v>#REF!</v>
      </c>
      <c r="I98" s="20"/>
      <c r="J98" s="20"/>
      <c r="K98" s="20"/>
      <c r="L98" s="20"/>
    </row>
    <row r="99" spans="1:12" s="13" customFormat="1" ht="15.75">
      <c r="A99" s="13" t="s">
        <v>189</v>
      </c>
      <c r="B99" s="33" t="s">
        <v>349</v>
      </c>
      <c r="C99" s="16"/>
      <c r="D99" s="27"/>
      <c r="H99" s="27"/>
    </row>
    <row r="100" spans="1:12" ht="15.75">
      <c r="A100" s="5" t="s">
        <v>198</v>
      </c>
      <c r="B100" s="16">
        <v>1</v>
      </c>
      <c r="C100" s="17">
        <v>5.41</v>
      </c>
      <c r="D100" s="18" t="e">
        <f>$E$4*C100</f>
        <v>#REF!</v>
      </c>
      <c r="E100" s="19" t="e">
        <f>$E$7*$E$4</f>
        <v>#REF!</v>
      </c>
      <c r="F100" s="20" t="e">
        <f>ROUND($F$7*D100,0)</f>
        <v>#REF!</v>
      </c>
      <c r="G100" s="20" t="e">
        <f>D100+E100+F100</f>
        <v>#REF!</v>
      </c>
      <c r="H100" s="34" t="e">
        <f>ROUND(G100/$H$7,0)</f>
        <v>#REF!</v>
      </c>
      <c r="I100" s="20"/>
      <c r="J100" s="20"/>
      <c r="K100" s="20"/>
      <c r="L100" s="20"/>
    </row>
    <row r="101" spans="1:12" ht="15.75">
      <c r="A101" s="5" t="s">
        <v>199</v>
      </c>
      <c r="B101" s="16">
        <v>2</v>
      </c>
      <c r="C101" s="17">
        <v>5.75</v>
      </c>
      <c r="D101" s="18" t="e">
        <f>$E$4*C101</f>
        <v>#REF!</v>
      </c>
      <c r="E101" s="19" t="e">
        <f>$E$7*$E$4</f>
        <v>#REF!</v>
      </c>
      <c r="F101" s="20" t="e">
        <f>ROUND($F$7*D101,0)</f>
        <v>#REF!</v>
      </c>
      <c r="G101" s="20" t="e">
        <f>D101+E101+F101</f>
        <v>#REF!</v>
      </c>
      <c r="H101" s="34" t="e">
        <f>ROUND(G101/$H$7,0)</f>
        <v>#REF!</v>
      </c>
      <c r="I101" s="20"/>
      <c r="J101" s="20"/>
      <c r="K101" s="20"/>
      <c r="L101" s="20"/>
    </row>
    <row r="102" spans="1:12" s="13" customFormat="1" ht="15.75">
      <c r="A102" s="13" t="s">
        <v>190</v>
      </c>
      <c r="B102" s="33" t="s">
        <v>350</v>
      </c>
      <c r="C102" s="16"/>
      <c r="D102" s="27"/>
      <c r="H102" s="27"/>
    </row>
    <row r="103" spans="1:12" ht="15.75">
      <c r="A103" s="5" t="s">
        <v>200</v>
      </c>
      <c r="B103" s="16">
        <v>1</v>
      </c>
      <c r="C103" s="17">
        <v>6.16</v>
      </c>
      <c r="D103" s="18" t="e">
        <f>$E$4*C103</f>
        <v>#REF!</v>
      </c>
      <c r="E103" s="19" t="e">
        <f>$E$7*$E$4</f>
        <v>#REF!</v>
      </c>
      <c r="F103" s="20" t="e">
        <f>ROUND($F$7*D103,0)</f>
        <v>#REF!</v>
      </c>
      <c r="G103" s="20" t="e">
        <f>D103+E103+F103</f>
        <v>#REF!</v>
      </c>
      <c r="H103" s="34" t="e">
        <f>ROUND(G103/$H$7,0)</f>
        <v>#REF!</v>
      </c>
      <c r="I103" s="20"/>
      <c r="J103" s="20"/>
      <c r="K103" s="20"/>
      <c r="L103" s="20"/>
    </row>
    <row r="104" spans="1:12" ht="15.75">
      <c r="A104" s="5" t="s">
        <v>201</v>
      </c>
      <c r="B104" s="16">
        <v>2</v>
      </c>
      <c r="C104" s="17">
        <v>6.5</v>
      </c>
      <c r="D104" s="18" t="e">
        <f>$E$4*C104</f>
        <v>#REF!</v>
      </c>
      <c r="E104" s="19" t="e">
        <f>$E$7*$E$4</f>
        <v>#REF!</v>
      </c>
      <c r="F104" s="20" t="e">
        <f>ROUND($F$7*D104,0)</f>
        <v>#REF!</v>
      </c>
      <c r="G104" s="20" t="e">
        <f>D104+E104+F104</f>
        <v>#REF!</v>
      </c>
      <c r="H104" s="34" t="e">
        <f>ROUND(G104/$H$7,0)</f>
        <v>#REF!</v>
      </c>
      <c r="I104" s="20"/>
      <c r="J104" s="20"/>
      <c r="K104" s="20"/>
      <c r="L104" s="20"/>
    </row>
    <row r="105" spans="1:12" s="13" customFormat="1" ht="15.75">
      <c r="A105" s="13" t="s">
        <v>191</v>
      </c>
      <c r="B105" s="33" t="s">
        <v>351</v>
      </c>
      <c r="C105" s="16"/>
      <c r="D105" s="27"/>
      <c r="H105" s="27"/>
    </row>
    <row r="106" spans="1:12" ht="15.75">
      <c r="A106" s="5" t="s">
        <v>202</v>
      </c>
      <c r="B106" s="16">
        <v>1</v>
      </c>
      <c r="C106" s="17">
        <v>6.65</v>
      </c>
      <c r="D106" s="18" t="e">
        <f>$E$4*C106</f>
        <v>#REF!</v>
      </c>
      <c r="E106" s="19" t="e">
        <f>$E$7*$E$4</f>
        <v>#REF!</v>
      </c>
      <c r="F106" s="20" t="e">
        <f>ROUND($F$7*D106,0)</f>
        <v>#REF!</v>
      </c>
      <c r="G106" s="20" t="e">
        <f>D106+E106+F106</f>
        <v>#REF!</v>
      </c>
      <c r="H106" s="34" t="e">
        <f>ROUND(G106/$H$7,0)</f>
        <v>#REF!</v>
      </c>
      <c r="I106" s="20"/>
      <c r="J106" s="20"/>
      <c r="K106" s="20"/>
      <c r="L106" s="20"/>
    </row>
    <row r="107" spans="1:12" ht="15.75">
      <c r="A107" s="5" t="s">
        <v>203</v>
      </c>
      <c r="B107" s="16">
        <v>2</v>
      </c>
      <c r="C107" s="17">
        <v>7.15</v>
      </c>
      <c r="D107" s="18" t="e">
        <f>$E$4*C107</f>
        <v>#REF!</v>
      </c>
      <c r="E107" s="19" t="e">
        <f>$E$7*$E$4</f>
        <v>#REF!</v>
      </c>
      <c r="F107" s="20" t="e">
        <f>ROUND($F$7*D107,0)</f>
        <v>#REF!</v>
      </c>
      <c r="G107" s="20" t="e">
        <f>D107+E107+F107</f>
        <v>#REF!</v>
      </c>
      <c r="H107" s="34" t="e">
        <f>ROUND(G107/$H$7,0)</f>
        <v>#REF!</v>
      </c>
      <c r="I107" s="20"/>
      <c r="J107" s="20"/>
      <c r="K107" s="20"/>
      <c r="L107" s="20"/>
    </row>
    <row r="108" spans="1:12" ht="15.75">
      <c r="F108" s="20"/>
      <c r="H108" s="34"/>
      <c r="I108" s="20"/>
      <c r="J108" s="20"/>
      <c r="K108" s="20"/>
      <c r="L108" s="20"/>
    </row>
    <row r="109" spans="1:12" s="13" customFormat="1" ht="18.75">
      <c r="A109" s="13" t="s">
        <v>204</v>
      </c>
      <c r="B109" s="32" t="s">
        <v>111</v>
      </c>
      <c r="C109" s="16"/>
      <c r="D109" s="27"/>
      <c r="H109" s="27"/>
    </row>
    <row r="110" spans="1:12" s="13" customFormat="1" ht="15.75">
      <c r="A110" s="13" t="s">
        <v>205</v>
      </c>
      <c r="B110" s="33" t="s">
        <v>346</v>
      </c>
      <c r="C110" s="16"/>
      <c r="D110" s="27"/>
      <c r="H110" s="27"/>
    </row>
    <row r="111" spans="1:12" ht="15.75">
      <c r="A111" s="5" t="s">
        <v>0</v>
      </c>
      <c r="B111" s="16">
        <v>1</v>
      </c>
      <c r="C111" s="17">
        <v>4.3600000000000003</v>
      </c>
      <c r="D111" s="18" t="e">
        <f>$E$4*C111</f>
        <v>#REF!</v>
      </c>
      <c r="E111" s="19" t="e">
        <f>$E$7*$E$4</f>
        <v>#REF!</v>
      </c>
      <c r="F111" s="20" t="e">
        <f>ROUND($F$7*D111,0)</f>
        <v>#REF!</v>
      </c>
      <c r="G111" s="20" t="e">
        <f>D111+E111+F111</f>
        <v>#REF!</v>
      </c>
      <c r="H111" s="34" t="e">
        <f>ROUND(G111/$H$7,0)</f>
        <v>#REF!</v>
      </c>
      <c r="I111" s="20"/>
      <c r="J111" s="20"/>
      <c r="K111" s="20"/>
      <c r="L111" s="20"/>
    </row>
    <row r="112" spans="1:12" ht="15.75">
      <c r="A112" s="5" t="s">
        <v>1</v>
      </c>
      <c r="B112" s="16">
        <v>2</v>
      </c>
      <c r="C112" s="17">
        <v>4.5599999999999996</v>
      </c>
      <c r="D112" s="18" t="e">
        <f>$E$4*C112</f>
        <v>#REF!</v>
      </c>
      <c r="E112" s="19" t="e">
        <f>$E$7*$E$4</f>
        <v>#REF!</v>
      </c>
      <c r="F112" s="20" t="e">
        <f>ROUND($F$7*D112,0)</f>
        <v>#REF!</v>
      </c>
      <c r="G112" s="20" t="e">
        <f>D112+E112+F112</f>
        <v>#REF!</v>
      </c>
      <c r="H112" s="34" t="e">
        <f>ROUND(G112/$H$7,0)</f>
        <v>#REF!</v>
      </c>
      <c r="I112" s="20"/>
      <c r="J112" s="20"/>
      <c r="K112" s="20"/>
      <c r="L112" s="20"/>
    </row>
    <row r="113" spans="1:12" s="13" customFormat="1" ht="15.75">
      <c r="A113" s="13" t="s">
        <v>206</v>
      </c>
      <c r="B113" s="33" t="s">
        <v>347</v>
      </c>
      <c r="C113" s="16"/>
      <c r="D113" s="27"/>
      <c r="H113" s="27"/>
    </row>
    <row r="114" spans="1:12" ht="15.75">
      <c r="A114" s="5" t="s">
        <v>2</v>
      </c>
      <c r="B114" s="16">
        <v>1</v>
      </c>
      <c r="C114" s="17">
        <v>4.5599999999999996</v>
      </c>
      <c r="D114" s="18" t="e">
        <f>$E$4*C114</f>
        <v>#REF!</v>
      </c>
      <c r="E114" s="19" t="e">
        <f>$E$7*$E$4</f>
        <v>#REF!</v>
      </c>
      <c r="F114" s="20" t="e">
        <f>ROUND($F$7*D114,0)</f>
        <v>#REF!</v>
      </c>
      <c r="G114" s="20" t="e">
        <f>D114+E114+F114</f>
        <v>#REF!</v>
      </c>
      <c r="H114" s="34" t="e">
        <f>ROUND(G114/$H$7,0)</f>
        <v>#REF!</v>
      </c>
      <c r="I114" s="20"/>
      <c r="J114" s="20"/>
      <c r="K114" s="20"/>
      <c r="L114" s="20"/>
    </row>
    <row r="115" spans="1:12" ht="15.75">
      <c r="A115" s="5" t="s">
        <v>3</v>
      </c>
      <c r="B115" s="16">
        <v>2</v>
      </c>
      <c r="C115" s="17">
        <v>4.88</v>
      </c>
      <c r="D115" s="18" t="e">
        <f>$E$4*C115</f>
        <v>#REF!</v>
      </c>
      <c r="E115" s="19" t="e">
        <f>$E$7*$E$4</f>
        <v>#REF!</v>
      </c>
      <c r="F115" s="20" t="e">
        <f>ROUND($F$7*D115,0)</f>
        <v>#REF!</v>
      </c>
      <c r="G115" s="20" t="e">
        <f>D115+E115+F115</f>
        <v>#REF!</v>
      </c>
      <c r="H115" s="34" t="e">
        <f>ROUND(G115/$H$7,0)</f>
        <v>#REF!</v>
      </c>
      <c r="I115" s="20"/>
      <c r="J115" s="20"/>
      <c r="K115" s="20"/>
      <c r="L115" s="20"/>
    </row>
    <row r="116" spans="1:12" s="13" customFormat="1" ht="15.75">
      <c r="A116" s="13" t="s">
        <v>207</v>
      </c>
      <c r="B116" s="33" t="s">
        <v>348</v>
      </c>
      <c r="C116" s="16"/>
      <c r="D116" s="27"/>
      <c r="H116" s="27"/>
    </row>
    <row r="117" spans="1:12" ht="15.75">
      <c r="A117" s="5" t="s">
        <v>4</v>
      </c>
      <c r="B117" s="16">
        <v>1</v>
      </c>
      <c r="C117" s="17">
        <v>4.88</v>
      </c>
      <c r="D117" s="18" t="e">
        <f>$E$4*C117</f>
        <v>#REF!</v>
      </c>
      <c r="E117" s="19" t="e">
        <f>$E$7*$E$4</f>
        <v>#REF!</v>
      </c>
      <c r="F117" s="20" t="e">
        <f>ROUND($F$7*D117,0)</f>
        <v>#REF!</v>
      </c>
      <c r="G117" s="20" t="e">
        <f>D117+E117+F117</f>
        <v>#REF!</v>
      </c>
      <c r="H117" s="34" t="e">
        <f>ROUND(G117/$H$7,0)</f>
        <v>#REF!</v>
      </c>
      <c r="I117" s="20"/>
      <c r="J117" s="20"/>
      <c r="K117" s="20"/>
      <c r="L117" s="20"/>
    </row>
    <row r="118" spans="1:12" ht="15.75">
      <c r="A118" s="5" t="s">
        <v>5</v>
      </c>
      <c r="B118" s="16">
        <v>2</v>
      </c>
      <c r="C118" s="17">
        <v>5.19</v>
      </c>
      <c r="D118" s="18" t="e">
        <f>$E$4*C118</f>
        <v>#REF!</v>
      </c>
      <c r="E118" s="19" t="e">
        <f>$E$7*$E$4</f>
        <v>#REF!</v>
      </c>
      <c r="F118" s="20" t="e">
        <f>ROUND($F$7*D118,0)</f>
        <v>#REF!</v>
      </c>
      <c r="G118" s="20" t="e">
        <f>D118+E118+F118</f>
        <v>#REF!</v>
      </c>
      <c r="H118" s="34" t="e">
        <f>ROUND(G118/$H$7,0)</f>
        <v>#REF!</v>
      </c>
      <c r="I118" s="20"/>
      <c r="J118" s="20"/>
      <c r="K118" s="20"/>
      <c r="L118" s="20"/>
    </row>
    <row r="119" spans="1:12" s="13" customFormat="1" ht="15.75">
      <c r="A119" s="13" t="s">
        <v>208</v>
      </c>
      <c r="B119" s="33" t="s">
        <v>349</v>
      </c>
      <c r="C119" s="16"/>
      <c r="D119" s="27"/>
      <c r="H119" s="27"/>
    </row>
    <row r="120" spans="1:12" ht="15.75">
      <c r="A120" s="5" t="s">
        <v>6</v>
      </c>
      <c r="B120" s="16">
        <v>1</v>
      </c>
      <c r="C120" s="17">
        <v>5.19</v>
      </c>
      <c r="D120" s="18" t="e">
        <f>$E$4*C120</f>
        <v>#REF!</v>
      </c>
      <c r="E120" s="19" t="e">
        <f>$E$7*$E$4</f>
        <v>#REF!</v>
      </c>
      <c r="F120" s="20" t="e">
        <f>ROUND($F$7*D120,0)</f>
        <v>#REF!</v>
      </c>
      <c r="G120" s="20" t="e">
        <f>D120+E120+F120</f>
        <v>#REF!</v>
      </c>
      <c r="H120" s="34" t="e">
        <f>ROUND(G120/$H$7,0)</f>
        <v>#REF!</v>
      </c>
      <c r="I120" s="20"/>
      <c r="J120" s="20"/>
      <c r="K120" s="20"/>
      <c r="L120" s="20"/>
    </row>
    <row r="121" spans="1:12" ht="15.75">
      <c r="A121" s="5" t="s">
        <v>7</v>
      </c>
      <c r="B121" s="16">
        <v>2</v>
      </c>
      <c r="C121" s="17">
        <v>5.41</v>
      </c>
      <c r="D121" s="18" t="e">
        <f>$E$4*C121</f>
        <v>#REF!</v>
      </c>
      <c r="E121" s="19" t="e">
        <f>$E$7*$E$4</f>
        <v>#REF!</v>
      </c>
      <c r="F121" s="20" t="e">
        <f>ROUND($F$7*D121,0)</f>
        <v>#REF!</v>
      </c>
      <c r="G121" s="20" t="e">
        <f>D121+E121+F121</f>
        <v>#REF!</v>
      </c>
      <c r="H121" s="34" t="e">
        <f>ROUND(G121/$H$7,0)</f>
        <v>#REF!</v>
      </c>
      <c r="I121" s="20"/>
      <c r="J121" s="20"/>
      <c r="K121" s="20"/>
      <c r="L121" s="20"/>
    </row>
    <row r="122" spans="1:12" s="13" customFormat="1" ht="15.75">
      <c r="A122" s="13" t="s">
        <v>209</v>
      </c>
      <c r="B122" s="33" t="s">
        <v>350</v>
      </c>
      <c r="C122" s="16"/>
      <c r="D122" s="27"/>
      <c r="H122" s="27"/>
    </row>
    <row r="123" spans="1:12" ht="15.75">
      <c r="A123" s="5" t="s">
        <v>8</v>
      </c>
      <c r="B123" s="16">
        <v>1</v>
      </c>
      <c r="C123" s="17">
        <v>5.75</v>
      </c>
      <c r="D123" s="18" t="e">
        <f>$E$4*C123</f>
        <v>#REF!</v>
      </c>
      <c r="E123" s="19" t="e">
        <f>$E$7*$E$4</f>
        <v>#REF!</v>
      </c>
      <c r="F123" s="20" t="e">
        <f>ROUND($F$7*D123,0)</f>
        <v>#REF!</v>
      </c>
      <c r="G123" s="20" t="e">
        <f>D123+E123+F123</f>
        <v>#REF!</v>
      </c>
      <c r="H123" s="34" t="e">
        <f>ROUND(G123/$H$7,0)</f>
        <v>#REF!</v>
      </c>
      <c r="I123" s="20"/>
      <c r="J123" s="20"/>
      <c r="K123" s="20"/>
      <c r="L123" s="20"/>
    </row>
    <row r="124" spans="1:12" ht="15.75">
      <c r="A124" s="5" t="s">
        <v>9</v>
      </c>
      <c r="B124" s="16">
        <v>2</v>
      </c>
      <c r="C124" s="17">
        <v>6.16</v>
      </c>
      <c r="D124" s="18" t="e">
        <f>$E$4*C124</f>
        <v>#REF!</v>
      </c>
      <c r="E124" s="19" t="e">
        <f>$E$7*$E$4</f>
        <v>#REF!</v>
      </c>
      <c r="F124" s="20" t="e">
        <f>ROUND($F$7*D124,0)</f>
        <v>#REF!</v>
      </c>
      <c r="G124" s="20" t="e">
        <f>D124+E124+F124</f>
        <v>#REF!</v>
      </c>
      <c r="H124" s="34" t="e">
        <f>ROUND(G124/$H$7,0)</f>
        <v>#REF!</v>
      </c>
      <c r="I124" s="20"/>
      <c r="J124" s="20"/>
      <c r="K124" s="20"/>
      <c r="L124" s="20"/>
    </row>
    <row r="125" spans="1:12" s="13" customFormat="1" ht="15.75">
      <c r="A125" s="13" t="s">
        <v>210</v>
      </c>
      <c r="B125" s="33" t="s">
        <v>351</v>
      </c>
      <c r="C125" s="16"/>
      <c r="D125" s="27"/>
      <c r="H125" s="27"/>
    </row>
    <row r="126" spans="1:12" ht="15.75">
      <c r="A126" s="5" t="s">
        <v>10</v>
      </c>
      <c r="B126" s="16">
        <v>1</v>
      </c>
      <c r="C126" s="17">
        <v>6.28</v>
      </c>
      <c r="D126" s="18" t="e">
        <f>$E$4*C126</f>
        <v>#REF!</v>
      </c>
      <c r="E126" s="19" t="e">
        <f>$E$7*$E$4</f>
        <v>#REF!</v>
      </c>
      <c r="F126" s="20" t="e">
        <f>ROUND($F$7*D126,0)</f>
        <v>#REF!</v>
      </c>
      <c r="G126" s="20" t="e">
        <f>D126+E126+F126</f>
        <v>#REF!</v>
      </c>
      <c r="H126" s="34" t="e">
        <f>ROUND(G126/$H$7,0)</f>
        <v>#REF!</v>
      </c>
      <c r="I126" s="20"/>
      <c r="J126" s="20"/>
      <c r="K126" s="20"/>
      <c r="L126" s="20"/>
    </row>
    <row r="127" spans="1:12" ht="15.75">
      <c r="A127" s="5" t="s">
        <v>11</v>
      </c>
      <c r="B127" s="16">
        <v>2</v>
      </c>
      <c r="C127" s="17">
        <v>6.65</v>
      </c>
      <c r="D127" s="18" t="e">
        <f>$E$4*C127</f>
        <v>#REF!</v>
      </c>
      <c r="E127" s="19" t="e">
        <f>$E$7*$E$4</f>
        <v>#REF!</v>
      </c>
      <c r="F127" s="20" t="e">
        <f>ROUND($F$7*D127,0)</f>
        <v>#REF!</v>
      </c>
      <c r="G127" s="20" t="e">
        <f>D127+E127+F127</f>
        <v>#REF!</v>
      </c>
      <c r="H127" s="34" t="e">
        <f>ROUND(G127/$H$7,0)</f>
        <v>#REF!</v>
      </c>
      <c r="I127" s="20"/>
      <c r="J127" s="20"/>
      <c r="K127" s="20"/>
      <c r="L127" s="20"/>
    </row>
    <row r="128" spans="1:12" ht="15.75">
      <c r="F128" s="20"/>
      <c r="H128" s="34"/>
      <c r="I128" s="20"/>
      <c r="J128" s="20"/>
      <c r="K128" s="20"/>
      <c r="L128" s="20"/>
    </row>
    <row r="129" spans="1:12" s="13" customFormat="1" ht="18.75">
      <c r="A129" s="13" t="s">
        <v>213</v>
      </c>
      <c r="B129" s="32" t="s">
        <v>211</v>
      </c>
      <c r="C129" s="16"/>
      <c r="D129" s="27"/>
      <c r="H129" s="27"/>
    </row>
    <row r="130" spans="1:12" s="13" customFormat="1" ht="15.75">
      <c r="A130" s="13" t="s">
        <v>214</v>
      </c>
      <c r="B130" s="33" t="s">
        <v>346</v>
      </c>
      <c r="C130" s="16"/>
      <c r="D130" s="27"/>
      <c r="H130" s="27"/>
    </row>
    <row r="131" spans="1:12" ht="15.75">
      <c r="A131" s="5" t="s">
        <v>220</v>
      </c>
      <c r="B131" s="16">
        <v>1</v>
      </c>
      <c r="C131" s="17">
        <v>4.1399999999999997</v>
      </c>
      <c r="D131" s="18" t="e">
        <f>$E$4*C131</f>
        <v>#REF!</v>
      </c>
      <c r="E131" s="19" t="e">
        <f>$E$7*$E$4</f>
        <v>#REF!</v>
      </c>
      <c r="F131" s="20" t="e">
        <f>ROUND($F$7*D131,0)</f>
        <v>#REF!</v>
      </c>
      <c r="G131" s="20" t="e">
        <f>D131+E131+F131</f>
        <v>#REF!</v>
      </c>
      <c r="H131" s="34" t="e">
        <f>ROUND(G131/$H$7,0)</f>
        <v>#REF!</v>
      </c>
      <c r="I131" s="20"/>
      <c r="J131" s="20"/>
      <c r="K131" s="20"/>
      <c r="L131" s="20"/>
    </row>
    <row r="132" spans="1:12" ht="15.75">
      <c r="A132" s="5" t="s">
        <v>221</v>
      </c>
      <c r="B132" s="16">
        <v>2</v>
      </c>
      <c r="C132" s="17">
        <v>4.3600000000000003</v>
      </c>
      <c r="D132" s="18" t="e">
        <f>$E$4*C132</f>
        <v>#REF!</v>
      </c>
      <c r="E132" s="19" t="e">
        <f>$E$7*$E$4</f>
        <v>#REF!</v>
      </c>
      <c r="F132" s="20" t="e">
        <f>ROUND($F$7*D132,0)</f>
        <v>#REF!</v>
      </c>
      <c r="G132" s="20" t="e">
        <f>D132+E132+F132</f>
        <v>#REF!</v>
      </c>
      <c r="H132" s="34" t="e">
        <f>ROUND(G132/$H$7,0)</f>
        <v>#REF!</v>
      </c>
      <c r="I132" s="20"/>
      <c r="J132" s="20"/>
      <c r="K132" s="20"/>
      <c r="L132" s="20"/>
    </row>
    <row r="133" spans="1:12" s="13" customFormat="1" ht="15.75">
      <c r="A133" s="13" t="s">
        <v>215</v>
      </c>
      <c r="B133" s="33" t="s">
        <v>347</v>
      </c>
      <c r="C133" s="16"/>
      <c r="D133" s="27"/>
      <c r="H133" s="27"/>
    </row>
    <row r="134" spans="1:12" ht="15.75">
      <c r="A134" s="5" t="s">
        <v>222</v>
      </c>
      <c r="B134" s="16">
        <v>1</v>
      </c>
      <c r="C134" s="17">
        <v>4.3600000000000003</v>
      </c>
      <c r="D134" s="18" t="e">
        <f>$E$4*C134</f>
        <v>#REF!</v>
      </c>
      <c r="E134" s="19" t="e">
        <f>$E$7*$E$4</f>
        <v>#REF!</v>
      </c>
      <c r="F134" s="20" t="e">
        <f>ROUND($F$7*D134,0)</f>
        <v>#REF!</v>
      </c>
      <c r="G134" s="20" t="e">
        <f>D134+E134+F134</f>
        <v>#REF!</v>
      </c>
      <c r="H134" s="34" t="e">
        <f>ROUND(G134/$H$7,0)</f>
        <v>#REF!</v>
      </c>
      <c r="I134" s="20"/>
      <c r="J134" s="20"/>
      <c r="K134" s="20"/>
      <c r="L134" s="20"/>
    </row>
    <row r="135" spans="1:12" ht="15.75">
      <c r="A135" s="5" t="s">
        <v>223</v>
      </c>
      <c r="B135" s="16">
        <v>2</v>
      </c>
      <c r="C135" s="17">
        <v>4.5599999999999996</v>
      </c>
      <c r="D135" s="18" t="e">
        <f>$E$4*C135</f>
        <v>#REF!</v>
      </c>
      <c r="E135" s="19" t="e">
        <f>$E$7*$E$4</f>
        <v>#REF!</v>
      </c>
      <c r="F135" s="20" t="e">
        <f>ROUND($F$7*D135,0)</f>
        <v>#REF!</v>
      </c>
      <c r="G135" s="20" t="e">
        <f>D135+E135+F135</f>
        <v>#REF!</v>
      </c>
      <c r="H135" s="34" t="e">
        <f>ROUND(G135/$H$7,0)</f>
        <v>#REF!</v>
      </c>
      <c r="I135" s="20"/>
      <c r="J135" s="20"/>
      <c r="K135" s="20"/>
      <c r="L135" s="20"/>
    </row>
    <row r="136" spans="1:12" s="13" customFormat="1" ht="15.75">
      <c r="A136" s="13" t="s">
        <v>216</v>
      </c>
      <c r="B136" s="33" t="s">
        <v>348</v>
      </c>
      <c r="C136" s="16"/>
      <c r="D136" s="27"/>
      <c r="H136" s="27"/>
    </row>
    <row r="137" spans="1:12" ht="15.75">
      <c r="A137" s="5" t="s">
        <v>224</v>
      </c>
      <c r="B137" s="16">
        <v>1</v>
      </c>
      <c r="C137" s="17">
        <v>4.5599999999999996</v>
      </c>
      <c r="D137" s="18" t="e">
        <f>$E$4*C137</f>
        <v>#REF!</v>
      </c>
      <c r="E137" s="19" t="e">
        <f>$E$7*$E$4</f>
        <v>#REF!</v>
      </c>
      <c r="F137" s="20" t="e">
        <f>ROUND($F$7*D137,0)</f>
        <v>#REF!</v>
      </c>
      <c r="G137" s="20" t="e">
        <f>D137+E137+F137</f>
        <v>#REF!</v>
      </c>
      <c r="H137" s="34" t="e">
        <f>ROUND(G137/$H$7,0)</f>
        <v>#REF!</v>
      </c>
      <c r="I137" s="20"/>
      <c r="J137" s="20"/>
      <c r="K137" s="20"/>
      <c r="L137" s="20"/>
    </row>
    <row r="138" spans="1:12" ht="15.75">
      <c r="A138" s="5" t="s">
        <v>225</v>
      </c>
      <c r="B138" s="16">
        <v>2</v>
      </c>
      <c r="C138" s="17">
        <v>4.88</v>
      </c>
      <c r="D138" s="18" t="e">
        <f>$E$4*C138</f>
        <v>#REF!</v>
      </c>
      <c r="E138" s="19" t="e">
        <f>$E$7*$E$4</f>
        <v>#REF!</v>
      </c>
      <c r="F138" s="20" t="e">
        <f>ROUND($F$7*D138,0)</f>
        <v>#REF!</v>
      </c>
      <c r="G138" s="20" t="e">
        <f>D138+E138+F138</f>
        <v>#REF!</v>
      </c>
      <c r="H138" s="34" t="e">
        <f>ROUND(G138/$H$7,0)</f>
        <v>#REF!</v>
      </c>
      <c r="I138" s="20"/>
      <c r="J138" s="20"/>
      <c r="K138" s="20"/>
      <c r="L138" s="20"/>
    </row>
    <row r="139" spans="1:12" s="13" customFormat="1" ht="15.75">
      <c r="A139" s="13" t="s">
        <v>217</v>
      </c>
      <c r="B139" s="33" t="s">
        <v>349</v>
      </c>
      <c r="C139" s="16"/>
      <c r="D139" s="27"/>
      <c r="H139" s="27"/>
    </row>
    <row r="140" spans="1:12" ht="15.75">
      <c r="A140" s="5" t="s">
        <v>226</v>
      </c>
      <c r="B140" s="16">
        <v>1</v>
      </c>
      <c r="C140" s="17">
        <v>4.88</v>
      </c>
      <c r="D140" s="18" t="e">
        <f>$E$4*C140</f>
        <v>#REF!</v>
      </c>
      <c r="E140" s="19" t="e">
        <f>$E$7*$E$4</f>
        <v>#REF!</v>
      </c>
      <c r="F140" s="20" t="e">
        <f>ROUND($F$7*D140,0)</f>
        <v>#REF!</v>
      </c>
      <c r="G140" s="20" t="e">
        <f>D140+E140+F140</f>
        <v>#REF!</v>
      </c>
      <c r="H140" s="34" t="e">
        <f>ROUND(G140/$H$7,0)</f>
        <v>#REF!</v>
      </c>
      <c r="I140" s="20"/>
      <c r="J140" s="20"/>
      <c r="K140" s="20"/>
      <c r="L140" s="20"/>
    </row>
    <row r="141" spans="1:12" ht="15.75">
      <c r="A141" s="5" t="s">
        <v>227</v>
      </c>
      <c r="B141" s="16">
        <v>2</v>
      </c>
      <c r="C141" s="17">
        <v>5.19</v>
      </c>
      <c r="D141" s="18" t="e">
        <f>$E$4*C141</f>
        <v>#REF!</v>
      </c>
      <c r="E141" s="19" t="e">
        <f>$E$7*$E$4</f>
        <v>#REF!</v>
      </c>
      <c r="F141" s="20" t="e">
        <f>ROUND($F$7*D141,0)</f>
        <v>#REF!</v>
      </c>
      <c r="G141" s="20" t="e">
        <f>D141+E141+F141</f>
        <v>#REF!</v>
      </c>
      <c r="H141" s="34" t="e">
        <f>ROUND(G141/$H$7,0)</f>
        <v>#REF!</v>
      </c>
      <c r="I141" s="20"/>
      <c r="J141" s="20"/>
      <c r="K141" s="20"/>
      <c r="L141" s="20"/>
    </row>
    <row r="142" spans="1:12" s="13" customFormat="1" ht="15.75">
      <c r="A142" s="13" t="s">
        <v>218</v>
      </c>
      <c r="B142" s="33" t="s">
        <v>350</v>
      </c>
      <c r="C142" s="16"/>
      <c r="D142" s="27"/>
      <c r="H142" s="27"/>
    </row>
    <row r="143" spans="1:12" ht="15.75">
      <c r="A143" s="5" t="s">
        <v>228</v>
      </c>
      <c r="B143" s="16">
        <v>1</v>
      </c>
      <c r="C143" s="17">
        <v>5.41</v>
      </c>
      <c r="D143" s="18" t="e">
        <f>$E$4*C143</f>
        <v>#REF!</v>
      </c>
      <c r="E143" s="19" t="e">
        <f>$E$7*$E$4</f>
        <v>#REF!</v>
      </c>
      <c r="F143" s="20" t="e">
        <f>ROUND($F$7*D143,0)</f>
        <v>#REF!</v>
      </c>
      <c r="G143" s="20" t="e">
        <f>D143+E143+F143</f>
        <v>#REF!</v>
      </c>
      <c r="H143" s="34" t="e">
        <f>ROUND(G143/$H$7,0)</f>
        <v>#REF!</v>
      </c>
      <c r="I143" s="20"/>
      <c r="J143" s="20"/>
      <c r="K143" s="20"/>
      <c r="L143" s="20"/>
    </row>
    <row r="144" spans="1:12" ht="15.75">
      <c r="A144" s="5" t="s">
        <v>229</v>
      </c>
      <c r="B144" s="16">
        <v>2</v>
      </c>
      <c r="C144" s="17">
        <v>5.75</v>
      </c>
      <c r="D144" s="18" t="e">
        <f>$E$4*C144</f>
        <v>#REF!</v>
      </c>
      <c r="E144" s="19" t="e">
        <f>$E$7*$E$4</f>
        <v>#REF!</v>
      </c>
      <c r="F144" s="20" t="e">
        <f>ROUND($F$7*D144,0)</f>
        <v>#REF!</v>
      </c>
      <c r="G144" s="20" t="e">
        <f>D144+E144+F144</f>
        <v>#REF!</v>
      </c>
      <c r="H144" s="34" t="e">
        <f>ROUND(G144/$H$7,0)</f>
        <v>#REF!</v>
      </c>
      <c r="I144" s="20"/>
      <c r="J144" s="20"/>
      <c r="K144" s="20"/>
      <c r="L144" s="20"/>
    </row>
    <row r="145" spans="1:12" s="13" customFormat="1" ht="15.75">
      <c r="A145" s="13" t="s">
        <v>219</v>
      </c>
      <c r="B145" s="33" t="s">
        <v>351</v>
      </c>
      <c r="C145" s="16"/>
      <c r="D145" s="27"/>
      <c r="H145" s="27"/>
    </row>
    <row r="146" spans="1:12" ht="15.75">
      <c r="A146" s="5" t="s">
        <v>230</v>
      </c>
      <c r="B146" s="16">
        <v>1</v>
      </c>
      <c r="C146" s="17">
        <v>5.94</v>
      </c>
      <c r="D146" s="18" t="e">
        <f>$E$4*C146</f>
        <v>#REF!</v>
      </c>
      <c r="E146" s="19" t="e">
        <f>$E$7*$E$4</f>
        <v>#REF!</v>
      </c>
      <c r="F146" s="20" t="e">
        <f>ROUND($F$7*D146,0)</f>
        <v>#REF!</v>
      </c>
      <c r="G146" s="20" t="e">
        <f>D146+E146+F146</f>
        <v>#REF!</v>
      </c>
      <c r="H146" s="34" t="e">
        <f>ROUND(G146/$H$7,0)</f>
        <v>#REF!</v>
      </c>
      <c r="I146" s="20"/>
      <c r="J146" s="20"/>
      <c r="K146" s="20"/>
      <c r="L146" s="20"/>
    </row>
    <row r="147" spans="1:12" ht="15.75">
      <c r="A147" s="5" t="s">
        <v>231</v>
      </c>
      <c r="B147" s="16">
        <v>2</v>
      </c>
      <c r="C147" s="17">
        <v>6.28</v>
      </c>
      <c r="D147" s="18" t="e">
        <f>$E$4*C147</f>
        <v>#REF!</v>
      </c>
      <c r="E147" s="19" t="e">
        <f>$E$7*$E$4</f>
        <v>#REF!</v>
      </c>
      <c r="F147" s="20" t="e">
        <f>ROUND($F$7*D147,0)</f>
        <v>#REF!</v>
      </c>
      <c r="G147" s="20" t="e">
        <f>D147+E147+F147</f>
        <v>#REF!</v>
      </c>
      <c r="H147" s="34" t="e">
        <f>ROUND(G147/$H$7,0)</f>
        <v>#REF!</v>
      </c>
      <c r="I147" s="20"/>
      <c r="J147" s="20"/>
      <c r="K147" s="20"/>
      <c r="L147" s="20"/>
    </row>
    <row r="148" spans="1:12" ht="15.75">
      <c r="F148" s="20"/>
      <c r="H148" s="34"/>
      <c r="I148" s="20"/>
      <c r="J148" s="20"/>
      <c r="K148" s="20"/>
      <c r="L148" s="20"/>
    </row>
    <row r="149" spans="1:12" s="13" customFormat="1" ht="18.75">
      <c r="A149" s="13" t="s">
        <v>232</v>
      </c>
      <c r="B149" s="32" t="s">
        <v>212</v>
      </c>
      <c r="C149" s="16"/>
      <c r="D149" s="27"/>
      <c r="H149" s="27"/>
    </row>
    <row r="150" spans="1:12" s="13" customFormat="1" ht="15.75">
      <c r="A150" s="13" t="s">
        <v>233</v>
      </c>
      <c r="B150" s="33" t="s">
        <v>346</v>
      </c>
      <c r="C150" s="16"/>
      <c r="D150" s="27"/>
      <c r="H150" s="27"/>
    </row>
    <row r="151" spans="1:12" ht="15.75">
      <c r="A151" s="5" t="s">
        <v>12</v>
      </c>
      <c r="B151" s="16">
        <v>1</v>
      </c>
      <c r="C151" s="17">
        <v>3.66</v>
      </c>
      <c r="D151" s="18" t="e">
        <f>$E$4*C151</f>
        <v>#REF!</v>
      </c>
      <c r="E151" s="19" t="e">
        <f>$E$7*$E$4</f>
        <v>#REF!</v>
      </c>
      <c r="F151" s="20" t="e">
        <f>ROUND($F$7*D151,0)</f>
        <v>#REF!</v>
      </c>
      <c r="G151" s="20" t="e">
        <f>D151+E151+F151</f>
        <v>#REF!</v>
      </c>
      <c r="H151" s="34" t="e">
        <f>ROUND(G151/$H$7,0)</f>
        <v>#REF!</v>
      </c>
      <c r="I151" s="20"/>
      <c r="J151" s="20"/>
      <c r="K151" s="20"/>
      <c r="L151" s="20"/>
    </row>
    <row r="152" spans="1:12" ht="15.75">
      <c r="A152" s="5" t="s">
        <v>13</v>
      </c>
      <c r="B152" s="16">
        <v>2</v>
      </c>
      <c r="C152" s="17">
        <v>3.91</v>
      </c>
      <c r="D152" s="18" t="e">
        <f>$E$4*C152</f>
        <v>#REF!</v>
      </c>
      <c r="E152" s="19" t="e">
        <f>$E$7*$E$4</f>
        <v>#REF!</v>
      </c>
      <c r="F152" s="20" t="e">
        <f>ROUND($F$7*D152,0)</f>
        <v>#REF!</v>
      </c>
      <c r="G152" s="20" t="e">
        <f>D152+E152+F152</f>
        <v>#REF!</v>
      </c>
      <c r="H152" s="34" t="e">
        <f>ROUND(G152/$H$7,0)</f>
        <v>#REF!</v>
      </c>
      <c r="I152" s="20"/>
      <c r="J152" s="20"/>
      <c r="K152" s="20"/>
      <c r="L152" s="20"/>
    </row>
    <row r="153" spans="1:12" s="13" customFormat="1" ht="15.75">
      <c r="A153" s="13" t="s">
        <v>234</v>
      </c>
      <c r="B153" s="33" t="s">
        <v>347</v>
      </c>
      <c r="C153" s="16"/>
      <c r="D153" s="27"/>
      <c r="H153" s="27"/>
    </row>
    <row r="154" spans="1:12" ht="15.75">
      <c r="A154" s="5" t="s">
        <v>14</v>
      </c>
      <c r="B154" s="16">
        <v>1</v>
      </c>
      <c r="C154" s="17">
        <v>3.91</v>
      </c>
      <c r="D154" s="18" t="e">
        <f>$E$4*C154</f>
        <v>#REF!</v>
      </c>
      <c r="E154" s="19" t="e">
        <f>$E$7*$E$4</f>
        <v>#REF!</v>
      </c>
      <c r="F154" s="20" t="e">
        <f>ROUND($F$7*D154,0)</f>
        <v>#REF!</v>
      </c>
      <c r="G154" s="20" t="e">
        <f>D154+E154+F154</f>
        <v>#REF!</v>
      </c>
      <c r="H154" s="34" t="e">
        <f>ROUND(G154/$H$7,0)</f>
        <v>#REF!</v>
      </c>
      <c r="I154" s="20"/>
      <c r="J154" s="20"/>
      <c r="K154" s="20"/>
      <c r="L154" s="20"/>
    </row>
    <row r="155" spans="1:12" ht="15.75">
      <c r="A155" s="5" t="s">
        <v>15</v>
      </c>
      <c r="B155" s="16">
        <v>2</v>
      </c>
      <c r="C155" s="17">
        <v>4.16</v>
      </c>
      <c r="D155" s="18" t="e">
        <f>$E$4*C155</f>
        <v>#REF!</v>
      </c>
      <c r="E155" s="19" t="e">
        <f>$E$7*$E$4</f>
        <v>#REF!</v>
      </c>
      <c r="F155" s="20" t="e">
        <f>ROUND($F$7*D155,0)</f>
        <v>#REF!</v>
      </c>
      <c r="G155" s="20" t="e">
        <f>D155+E155+F155</f>
        <v>#REF!</v>
      </c>
      <c r="H155" s="34" t="e">
        <f>ROUND(G155/$H$7,0)</f>
        <v>#REF!</v>
      </c>
      <c r="I155" s="20"/>
      <c r="J155" s="20"/>
      <c r="K155" s="20"/>
      <c r="L155" s="20"/>
    </row>
    <row r="156" spans="1:12" s="13" customFormat="1" ht="15.75">
      <c r="A156" s="13" t="s">
        <v>235</v>
      </c>
      <c r="B156" s="33" t="s">
        <v>348</v>
      </c>
      <c r="C156" s="16"/>
      <c r="D156" s="27"/>
      <c r="H156" s="27"/>
    </row>
    <row r="157" spans="1:12" ht="15.75">
      <c r="A157" s="5" t="s">
        <v>16</v>
      </c>
      <c r="B157" s="16">
        <v>1</v>
      </c>
      <c r="C157" s="17">
        <v>4.16</v>
      </c>
      <c r="D157" s="18" t="e">
        <f>$E$4*C157</f>
        <v>#REF!</v>
      </c>
      <c r="E157" s="19" t="e">
        <f>$E$7*$E$4</f>
        <v>#REF!</v>
      </c>
      <c r="F157" s="20" t="e">
        <f>ROUND($F$7*D157,0)</f>
        <v>#REF!</v>
      </c>
      <c r="G157" s="20" t="e">
        <f>D157+E157+F157</f>
        <v>#REF!</v>
      </c>
      <c r="H157" s="34" t="e">
        <f>ROUND(G157/$H$7,0)</f>
        <v>#REF!</v>
      </c>
      <c r="I157" s="20"/>
      <c r="J157" s="20"/>
      <c r="K157" s="20"/>
      <c r="L157" s="20"/>
    </row>
    <row r="158" spans="1:12" ht="15.75">
      <c r="A158" s="5" t="s">
        <v>17</v>
      </c>
      <c r="B158" s="16">
        <v>2</v>
      </c>
      <c r="C158" s="17">
        <v>4.37</v>
      </c>
      <c r="D158" s="18" t="e">
        <f>$E$4*C158</f>
        <v>#REF!</v>
      </c>
      <c r="E158" s="19" t="e">
        <f>$E$7*$E$4</f>
        <v>#REF!</v>
      </c>
      <c r="F158" s="20" t="e">
        <f>ROUND($F$7*D158,0)</f>
        <v>#REF!</v>
      </c>
      <c r="G158" s="20" t="e">
        <f>D158+E158+F158</f>
        <v>#REF!</v>
      </c>
      <c r="H158" s="34" t="e">
        <f>ROUND(G158/$H$7,0)</f>
        <v>#REF!</v>
      </c>
      <c r="I158" s="20"/>
      <c r="J158" s="20"/>
      <c r="K158" s="20"/>
      <c r="L158" s="20"/>
    </row>
    <row r="159" spans="1:12" s="13" customFormat="1" ht="15.75">
      <c r="A159" s="13" t="s">
        <v>236</v>
      </c>
      <c r="B159" s="33" t="s">
        <v>349</v>
      </c>
      <c r="C159" s="16"/>
      <c r="D159" s="27"/>
      <c r="H159" s="27"/>
    </row>
    <row r="160" spans="1:12" ht="15.75">
      <c r="A160" s="5" t="s">
        <v>18</v>
      </c>
      <c r="B160" s="16">
        <v>1</v>
      </c>
      <c r="C160" s="17">
        <v>4.37</v>
      </c>
      <c r="D160" s="18" t="e">
        <f>$E$4*C160</f>
        <v>#REF!</v>
      </c>
      <c r="E160" s="19" t="e">
        <f>$E$7*$E$4</f>
        <v>#REF!</v>
      </c>
      <c r="F160" s="20" t="e">
        <f>ROUND($F$7*D160,0)</f>
        <v>#REF!</v>
      </c>
      <c r="G160" s="20" t="e">
        <f>D160+E160+F160</f>
        <v>#REF!</v>
      </c>
      <c r="H160" s="34" t="e">
        <f>ROUND(G160/$H$7,0)</f>
        <v>#REF!</v>
      </c>
      <c r="I160" s="20"/>
      <c r="J160" s="20"/>
      <c r="K160" s="20"/>
      <c r="L160" s="20"/>
    </row>
    <row r="161" spans="1:12" ht="15.75">
      <c r="A161" s="5" t="s">
        <v>19</v>
      </c>
      <c r="B161" s="16">
        <v>2</v>
      </c>
      <c r="C161" s="17">
        <v>4.68</v>
      </c>
      <c r="D161" s="18" t="e">
        <f>$E$4*C161</f>
        <v>#REF!</v>
      </c>
      <c r="E161" s="19" t="e">
        <f>$E$7*$E$4</f>
        <v>#REF!</v>
      </c>
      <c r="F161" s="20" t="e">
        <f>ROUND($F$7*D161,0)</f>
        <v>#REF!</v>
      </c>
      <c r="G161" s="20" t="e">
        <f>D161+E161+F161</f>
        <v>#REF!</v>
      </c>
      <c r="H161" s="34" t="e">
        <f>ROUND(G161/$H$7,0)</f>
        <v>#REF!</v>
      </c>
      <c r="I161" s="20"/>
      <c r="J161" s="20"/>
      <c r="K161" s="20"/>
      <c r="L161" s="20"/>
    </row>
    <row r="162" spans="1:12" s="13" customFormat="1" ht="15.75">
      <c r="A162" s="13" t="s">
        <v>237</v>
      </c>
      <c r="B162" s="33" t="s">
        <v>350</v>
      </c>
      <c r="C162" s="16"/>
      <c r="D162" s="27"/>
      <c r="H162" s="27"/>
    </row>
    <row r="163" spans="1:12" ht="15.75">
      <c r="A163" s="5" t="s">
        <v>20</v>
      </c>
      <c r="B163" s="16">
        <v>1</v>
      </c>
      <c r="C163" s="17">
        <v>4.88</v>
      </c>
      <c r="D163" s="18" t="e">
        <f>$E$4*C163</f>
        <v>#REF!</v>
      </c>
      <c r="E163" s="19" t="e">
        <f>$E$7*$E$4</f>
        <v>#REF!</v>
      </c>
      <c r="F163" s="20" t="e">
        <f>ROUND($F$7*D163,0)</f>
        <v>#REF!</v>
      </c>
      <c r="G163" s="20" t="e">
        <f>D163+E163+F163</f>
        <v>#REF!</v>
      </c>
      <c r="H163" s="34" t="e">
        <f>ROUND(G163/$H$7,0)</f>
        <v>#REF!</v>
      </c>
      <c r="I163" s="20"/>
      <c r="J163" s="20"/>
      <c r="K163" s="20"/>
      <c r="L163" s="20"/>
    </row>
    <row r="164" spans="1:12" ht="15.75">
      <c r="A164" s="5" t="s">
        <v>21</v>
      </c>
      <c r="B164" s="16">
        <v>2</v>
      </c>
      <c r="C164" s="17">
        <v>5.19</v>
      </c>
      <c r="D164" s="18" t="e">
        <f>$E$4*C164</f>
        <v>#REF!</v>
      </c>
      <c r="E164" s="19" t="e">
        <f>$E$7*$E$4</f>
        <v>#REF!</v>
      </c>
      <c r="F164" s="20" t="e">
        <f>ROUND($F$7*D164,0)</f>
        <v>#REF!</v>
      </c>
      <c r="G164" s="20" t="e">
        <f>D164+E164+F164</f>
        <v>#REF!</v>
      </c>
      <c r="H164" s="34" t="e">
        <f>ROUND(G164/$H$7,0)</f>
        <v>#REF!</v>
      </c>
      <c r="I164" s="20"/>
      <c r="J164" s="20"/>
      <c r="K164" s="20"/>
      <c r="L164" s="20"/>
    </row>
    <row r="165" spans="1:12" s="13" customFormat="1" ht="15.75">
      <c r="A165" s="13" t="s">
        <v>238</v>
      </c>
      <c r="B165" s="33" t="s">
        <v>351</v>
      </c>
      <c r="C165" s="16"/>
      <c r="D165" s="27"/>
      <c r="H165" s="27"/>
    </row>
    <row r="166" spans="1:12" ht="15.75">
      <c r="A166" s="5" t="s">
        <v>22</v>
      </c>
      <c r="B166" s="16">
        <v>1</v>
      </c>
      <c r="C166" s="17">
        <v>5.28</v>
      </c>
      <c r="D166" s="18" t="e">
        <f>$E$4*C166</f>
        <v>#REF!</v>
      </c>
      <c r="E166" s="19" t="e">
        <f>$E$7*$E$4</f>
        <v>#REF!</v>
      </c>
      <c r="F166" s="20" t="e">
        <f>ROUND($F$7*D166,0)</f>
        <v>#REF!</v>
      </c>
      <c r="G166" s="20" t="e">
        <f>D166+E166+F166</f>
        <v>#REF!</v>
      </c>
      <c r="H166" s="34" t="e">
        <f>ROUND(G166/$H$7,0)</f>
        <v>#REF!</v>
      </c>
      <c r="I166" s="20"/>
      <c r="J166" s="20"/>
      <c r="K166" s="20"/>
      <c r="L166" s="20"/>
    </row>
    <row r="167" spans="1:12" ht="15.75">
      <c r="A167" s="5" t="s">
        <v>23</v>
      </c>
      <c r="B167" s="16">
        <v>2</v>
      </c>
      <c r="C167" s="17">
        <v>5.62</v>
      </c>
      <c r="D167" s="18" t="e">
        <f>$E$4*C167</f>
        <v>#REF!</v>
      </c>
      <c r="E167" s="19" t="e">
        <f>$E$7*$E$4</f>
        <v>#REF!</v>
      </c>
      <c r="F167" s="20" t="e">
        <f>ROUND($F$7*D167,0)</f>
        <v>#REF!</v>
      </c>
      <c r="G167" s="20" t="e">
        <f>D167+E167+F167</f>
        <v>#REF!</v>
      </c>
      <c r="H167" s="34" t="e">
        <f>ROUND(G167/$H$7,0)</f>
        <v>#REF!</v>
      </c>
      <c r="I167" s="20"/>
      <c r="J167" s="20"/>
      <c r="K167" s="20"/>
      <c r="L167" s="20"/>
    </row>
    <row r="168" spans="1:12" ht="15.75">
      <c r="F168" s="20"/>
      <c r="H168" s="34"/>
      <c r="I168" s="20"/>
      <c r="J168" s="20"/>
      <c r="K168" s="20"/>
      <c r="L168" s="20"/>
    </row>
    <row r="169" spans="1:12" ht="23.25">
      <c r="A169" s="13" t="s">
        <v>239</v>
      </c>
      <c r="B169" s="14" t="s">
        <v>313</v>
      </c>
      <c r="C169" s="3"/>
    </row>
    <row r="170" spans="1:12" ht="15.75">
      <c r="F170" s="20"/>
      <c r="H170" s="34"/>
      <c r="I170" s="20"/>
      <c r="J170" s="20"/>
      <c r="K170" s="20"/>
      <c r="L170" s="20"/>
    </row>
    <row r="171" spans="1:12" s="13" customFormat="1" ht="18.75">
      <c r="A171" s="13" t="s">
        <v>240</v>
      </c>
      <c r="B171" s="32" t="s">
        <v>343</v>
      </c>
      <c r="C171" s="16"/>
      <c r="D171" s="27"/>
      <c r="F171" s="20"/>
      <c r="H171" s="34"/>
      <c r="I171" s="20"/>
      <c r="J171" s="35"/>
      <c r="K171" s="35"/>
      <c r="L171" s="35"/>
    </row>
    <row r="172" spans="1:12" ht="15.75">
      <c r="A172" s="5" t="s">
        <v>241</v>
      </c>
      <c r="B172" s="16">
        <v>1</v>
      </c>
      <c r="C172" s="17">
        <v>2.1800000000000002</v>
      </c>
      <c r="D172" s="18" t="e">
        <f>$E$4*C172</f>
        <v>#REF!</v>
      </c>
      <c r="E172" s="19" t="e">
        <f>$E$7*$E$4</f>
        <v>#REF!</v>
      </c>
      <c r="F172" s="20" t="e">
        <f>ROUND($F$7*D172,0)</f>
        <v>#REF!</v>
      </c>
      <c r="G172" s="20" t="e">
        <f>D172+E172+F172</f>
        <v>#REF!</v>
      </c>
      <c r="H172" s="34" t="e">
        <f>ROUND(G172/$H$7,0)</f>
        <v>#REF!</v>
      </c>
      <c r="I172" s="20"/>
      <c r="J172" s="20"/>
      <c r="K172" s="20"/>
      <c r="L172" s="20"/>
    </row>
    <row r="173" spans="1:12" ht="15.75">
      <c r="A173" s="5" t="s">
        <v>242</v>
      </c>
      <c r="B173" s="16">
        <v>2</v>
      </c>
      <c r="C173" s="17">
        <v>2.59</v>
      </c>
      <c r="D173" s="18" t="e">
        <f>$E$4*C173</f>
        <v>#REF!</v>
      </c>
      <c r="E173" s="19" t="e">
        <f>$E$7*$E$4</f>
        <v>#REF!</v>
      </c>
      <c r="F173" s="20" t="e">
        <f>ROUND($F$7*D173,0)</f>
        <v>#REF!</v>
      </c>
      <c r="G173" s="20" t="e">
        <f>D173+E173+F173</f>
        <v>#REF!</v>
      </c>
      <c r="H173" s="34" t="e">
        <f>ROUND(G173/$H$7,0)</f>
        <v>#REF!</v>
      </c>
      <c r="I173" s="20"/>
      <c r="J173" s="20"/>
      <c r="K173" s="20"/>
      <c r="L173" s="20"/>
    </row>
    <row r="174" spans="1:12" ht="15.75">
      <c r="A174" s="5" t="s">
        <v>243</v>
      </c>
      <c r="B174" s="16">
        <v>3</v>
      </c>
      <c r="C174" s="17">
        <v>3.08</v>
      </c>
      <c r="D174" s="18" t="e">
        <f>$E$4*C174</f>
        <v>#REF!</v>
      </c>
      <c r="E174" s="19" t="e">
        <f>$E$7*$E$4</f>
        <v>#REF!</v>
      </c>
      <c r="F174" s="20" t="e">
        <f>ROUND($F$7*D174,0)</f>
        <v>#REF!</v>
      </c>
      <c r="G174" s="20" t="e">
        <f>D174+E174+F174</f>
        <v>#REF!</v>
      </c>
      <c r="H174" s="34" t="e">
        <f>ROUND(G174/$H$7,0)</f>
        <v>#REF!</v>
      </c>
      <c r="I174" s="20"/>
      <c r="J174" s="20"/>
      <c r="K174" s="20"/>
      <c r="L174" s="20"/>
    </row>
    <row r="175" spans="1:12" ht="15.75">
      <c r="A175" s="5" t="s">
        <v>244</v>
      </c>
      <c r="B175" s="16">
        <v>4</v>
      </c>
      <c r="C175" s="17">
        <v>3.73</v>
      </c>
      <c r="D175" s="18" t="e">
        <f>$E$4*C175</f>
        <v>#REF!</v>
      </c>
      <c r="E175" s="19" t="e">
        <f>$E$7*$E$4</f>
        <v>#REF!</v>
      </c>
      <c r="F175" s="20" t="e">
        <f>ROUND($F$7*D175,0)</f>
        <v>#REF!</v>
      </c>
      <c r="G175" s="20" t="e">
        <f>D175+E175+F175</f>
        <v>#REF!</v>
      </c>
      <c r="H175" s="34" t="e">
        <f>ROUND(G175/$H$7,0)</f>
        <v>#REF!</v>
      </c>
      <c r="I175" s="20"/>
      <c r="J175" s="20"/>
      <c r="K175" s="20"/>
      <c r="L175" s="20"/>
    </row>
    <row r="176" spans="1:12" ht="15.75">
      <c r="B176" s="16"/>
      <c r="C176" s="17"/>
      <c r="D176" s="18"/>
      <c r="E176" s="19"/>
      <c r="F176" s="20"/>
      <c r="G176" s="20"/>
      <c r="H176" s="34"/>
      <c r="I176" s="20"/>
      <c r="J176" s="20"/>
      <c r="K176" s="20"/>
      <c r="L176" s="20"/>
    </row>
    <row r="177" spans="1:12" s="13" customFormat="1" ht="18.75">
      <c r="A177" s="13" t="s">
        <v>245</v>
      </c>
      <c r="B177" s="32" t="s">
        <v>382</v>
      </c>
      <c r="C177" s="16"/>
      <c r="D177" s="27"/>
      <c r="F177" s="20"/>
      <c r="H177" s="34"/>
      <c r="I177" s="20"/>
      <c r="J177" s="35"/>
      <c r="K177" s="35"/>
      <c r="L177" s="35"/>
    </row>
    <row r="178" spans="1:12" ht="15.75">
      <c r="A178" s="5" t="s">
        <v>246</v>
      </c>
      <c r="B178" s="16">
        <v>1</v>
      </c>
      <c r="C178" s="17">
        <v>2.5099999999999998</v>
      </c>
      <c r="D178" s="18" t="e">
        <f>$E$4*C178</f>
        <v>#REF!</v>
      </c>
      <c r="E178" s="19" t="e">
        <f>$E$7*$E$4</f>
        <v>#REF!</v>
      </c>
      <c r="F178" s="20" t="e">
        <f>ROUND($F$7*D178,0)</f>
        <v>#REF!</v>
      </c>
      <c r="G178" s="20" t="e">
        <f>D178+E178+F178</f>
        <v>#REF!</v>
      </c>
      <c r="H178" s="34" t="e">
        <f>ROUND(G178/$H$7,0)</f>
        <v>#REF!</v>
      </c>
      <c r="I178" s="20"/>
      <c r="J178" s="20"/>
      <c r="K178" s="20"/>
      <c r="L178" s="20"/>
    </row>
    <row r="179" spans="1:12" ht="15.75">
      <c r="A179" s="5" t="s">
        <v>247</v>
      </c>
      <c r="B179" s="16">
        <v>2</v>
      </c>
      <c r="C179" s="17">
        <v>2.93</v>
      </c>
      <c r="D179" s="18" t="e">
        <f>$E$4*C179</f>
        <v>#REF!</v>
      </c>
      <c r="E179" s="19" t="e">
        <f>$E$7*$E$4</f>
        <v>#REF!</v>
      </c>
      <c r="F179" s="20" t="e">
        <f>ROUND($F$7*D179,0)</f>
        <v>#REF!</v>
      </c>
      <c r="G179" s="20" t="e">
        <f>D179+E179+F179</f>
        <v>#REF!</v>
      </c>
      <c r="H179" s="34" t="e">
        <f>ROUND(G179/$H$7,0)</f>
        <v>#REF!</v>
      </c>
      <c r="I179" s="20"/>
      <c r="J179" s="20"/>
      <c r="K179" s="20"/>
      <c r="L179" s="20"/>
    </row>
    <row r="180" spans="1:12" ht="15.75">
      <c r="A180" s="5" t="s">
        <v>248</v>
      </c>
      <c r="B180" s="16">
        <v>3</v>
      </c>
      <c r="C180" s="17">
        <v>3.49</v>
      </c>
      <c r="D180" s="18" t="e">
        <f>$E$4*C180</f>
        <v>#REF!</v>
      </c>
      <c r="E180" s="19" t="e">
        <f>$E$7*$E$4</f>
        <v>#REF!</v>
      </c>
      <c r="F180" s="20" t="e">
        <f>ROUND($F$7*D180,0)</f>
        <v>#REF!</v>
      </c>
      <c r="G180" s="20" t="e">
        <f>D180+E180+F180</f>
        <v>#REF!</v>
      </c>
      <c r="H180" s="34" t="e">
        <f>ROUND(G180/$H$7,0)</f>
        <v>#REF!</v>
      </c>
      <c r="I180" s="20"/>
      <c r="J180" s="20"/>
      <c r="K180" s="20"/>
      <c r="L180" s="20"/>
    </row>
    <row r="181" spans="1:12" ht="15.75">
      <c r="A181" s="5" t="s">
        <v>249</v>
      </c>
      <c r="B181" s="16">
        <v>4</v>
      </c>
      <c r="C181" s="17">
        <v>4.16</v>
      </c>
      <c r="D181" s="18" t="e">
        <f>$E$4*C181</f>
        <v>#REF!</v>
      </c>
      <c r="E181" s="19" t="e">
        <f>$E$7*$E$4</f>
        <v>#REF!</v>
      </c>
      <c r="F181" s="20" t="e">
        <f>ROUND($F$7*D181,0)</f>
        <v>#REF!</v>
      </c>
      <c r="G181" s="20" t="e">
        <f>D181+E181+F181</f>
        <v>#REF!</v>
      </c>
      <c r="H181" s="34" t="e">
        <f>ROUND(G181/$H$7,0)</f>
        <v>#REF!</v>
      </c>
      <c r="I181" s="20"/>
      <c r="J181" s="20"/>
      <c r="K181" s="20"/>
      <c r="L181" s="20"/>
    </row>
    <row r="182" spans="1:12" ht="15.75">
      <c r="F182" s="20"/>
      <c r="H182" s="34"/>
      <c r="I182" s="20"/>
      <c r="J182" s="20"/>
      <c r="K182" s="20"/>
      <c r="L182" s="20"/>
    </row>
    <row r="183" spans="1:12" s="13" customFormat="1" ht="18.75">
      <c r="A183" s="13" t="s">
        <v>250</v>
      </c>
      <c r="B183" s="32" t="s">
        <v>352</v>
      </c>
      <c r="C183" s="16"/>
      <c r="D183" s="27"/>
      <c r="F183" s="20"/>
      <c r="H183" s="34"/>
      <c r="I183" s="20"/>
      <c r="J183" s="35"/>
      <c r="K183" s="35"/>
      <c r="L183" s="35"/>
    </row>
    <row r="184" spans="1:12" ht="15.75">
      <c r="A184" s="5" t="s">
        <v>251</v>
      </c>
      <c r="B184" s="16">
        <v>1</v>
      </c>
      <c r="C184" s="17">
        <v>2.35</v>
      </c>
      <c r="D184" s="18" t="e">
        <f>$E$4*C184</f>
        <v>#REF!</v>
      </c>
      <c r="E184" s="19" t="e">
        <f>$E$7*$E$4</f>
        <v>#REF!</v>
      </c>
      <c r="F184" s="20" t="e">
        <f>ROUND($F$7*D184,0)</f>
        <v>#REF!</v>
      </c>
      <c r="G184" s="20" t="e">
        <f>D184+E184+F184</f>
        <v>#REF!</v>
      </c>
      <c r="H184" s="34" t="e">
        <f>ROUND(G184/$H$7,0)</f>
        <v>#REF!</v>
      </c>
      <c r="I184" s="20"/>
      <c r="J184" s="20"/>
      <c r="K184" s="20"/>
      <c r="L184" s="20"/>
    </row>
    <row r="185" spans="1:12" ht="15.75">
      <c r="A185" s="5" t="s">
        <v>252</v>
      </c>
      <c r="B185" s="16">
        <v>2</v>
      </c>
      <c r="C185" s="17">
        <v>2.72</v>
      </c>
      <c r="D185" s="18" t="e">
        <f>$E$4*C185</f>
        <v>#REF!</v>
      </c>
      <c r="E185" s="19" t="e">
        <f>$E$7*$E$4</f>
        <v>#REF!</v>
      </c>
      <c r="F185" s="20" t="e">
        <f>ROUND($F$7*D185,0)</f>
        <v>#REF!</v>
      </c>
      <c r="G185" s="20" t="e">
        <f>D185+E185+F185</f>
        <v>#REF!</v>
      </c>
      <c r="H185" s="34" t="e">
        <f>ROUND(G185/$H$7,0)</f>
        <v>#REF!</v>
      </c>
      <c r="I185" s="20"/>
      <c r="J185" s="20"/>
      <c r="K185" s="20"/>
      <c r="L185" s="20"/>
    </row>
    <row r="186" spans="1:12" ht="15.75">
      <c r="A186" s="5" t="s">
        <v>253</v>
      </c>
      <c r="B186" s="16">
        <v>3</v>
      </c>
      <c r="C186" s="17">
        <v>3.25</v>
      </c>
      <c r="D186" s="18" t="e">
        <f>$E$4*C186</f>
        <v>#REF!</v>
      </c>
      <c r="E186" s="19" t="e">
        <f>$E$7*$E$4</f>
        <v>#REF!</v>
      </c>
      <c r="F186" s="20" t="e">
        <f>ROUND($F$7*D186,0)</f>
        <v>#REF!</v>
      </c>
      <c r="G186" s="20" t="e">
        <f>D186+E186+F186</f>
        <v>#REF!</v>
      </c>
      <c r="H186" s="34" t="e">
        <f>ROUND(G186/$H$7,0)</f>
        <v>#REF!</v>
      </c>
      <c r="I186" s="20"/>
      <c r="J186" s="20"/>
      <c r="K186" s="20"/>
      <c r="L186" s="20"/>
    </row>
    <row r="187" spans="1:12" ht="15.75">
      <c r="A187" s="5" t="s">
        <v>254</v>
      </c>
      <c r="B187" s="16">
        <v>4</v>
      </c>
      <c r="C187" s="17">
        <v>3.91</v>
      </c>
      <c r="D187" s="18" t="e">
        <f>$E$4*C187</f>
        <v>#REF!</v>
      </c>
      <c r="E187" s="19" t="e">
        <f>$E$7*$E$4</f>
        <v>#REF!</v>
      </c>
      <c r="F187" s="20" t="e">
        <f>ROUND($F$7*D187,0)</f>
        <v>#REF!</v>
      </c>
      <c r="G187" s="20" t="e">
        <f>D187+E187+F187</f>
        <v>#REF!</v>
      </c>
      <c r="H187" s="34" t="e">
        <f>ROUND(G187/$H$7,0)</f>
        <v>#REF!</v>
      </c>
      <c r="I187" s="20"/>
      <c r="J187" s="20"/>
      <c r="K187" s="20"/>
      <c r="L187" s="20"/>
    </row>
    <row r="188" spans="1:12" ht="15.75">
      <c r="F188" s="20"/>
      <c r="H188" s="34"/>
      <c r="I188" s="20"/>
      <c r="J188" s="20"/>
      <c r="K188" s="20"/>
      <c r="L188" s="20"/>
    </row>
    <row r="189" spans="1:12" ht="23.25">
      <c r="A189" s="13" t="s">
        <v>255</v>
      </c>
      <c r="B189" s="14" t="s">
        <v>353</v>
      </c>
      <c r="C189" s="3"/>
      <c r="F189" s="20"/>
      <c r="H189" s="34"/>
      <c r="I189" s="20"/>
      <c r="J189" s="20"/>
      <c r="K189" s="20"/>
      <c r="L189" s="20"/>
    </row>
    <row r="190" spans="1:12" ht="15.75">
      <c r="F190" s="20"/>
      <c r="H190" s="34"/>
      <c r="I190" s="20"/>
      <c r="J190" s="20"/>
      <c r="K190" s="20"/>
      <c r="L190" s="20"/>
    </row>
    <row r="191" spans="1:12" s="38" customFormat="1" ht="18.75">
      <c r="A191" s="13" t="s">
        <v>256</v>
      </c>
      <c r="B191" s="32" t="s">
        <v>116</v>
      </c>
      <c r="C191" s="36"/>
      <c r="D191" s="37"/>
      <c r="F191" s="20"/>
      <c r="H191" s="34"/>
      <c r="I191" s="20"/>
      <c r="J191" s="39"/>
      <c r="K191" s="39"/>
      <c r="L191" s="39"/>
    </row>
    <row r="192" spans="1:12" s="5" customFormat="1" ht="15.75">
      <c r="A192" s="13" t="s">
        <v>28</v>
      </c>
      <c r="B192" s="40" t="s">
        <v>354</v>
      </c>
      <c r="C192" s="28"/>
      <c r="D192" s="7"/>
      <c r="F192" s="20"/>
      <c r="H192" s="34"/>
      <c r="I192" s="20"/>
      <c r="J192" s="19"/>
      <c r="K192" s="19"/>
      <c r="L192" s="19"/>
    </row>
    <row r="193" spans="1:12" ht="15.75">
      <c r="A193" s="5" t="s">
        <v>24</v>
      </c>
      <c r="B193" s="16">
        <v>1</v>
      </c>
      <c r="C193" s="17">
        <v>5.19</v>
      </c>
      <c r="D193" s="18" t="e">
        <f>$E$4*C193</f>
        <v>#REF!</v>
      </c>
      <c r="E193" s="19" t="e">
        <f>$E$7*$E$4</f>
        <v>#REF!</v>
      </c>
      <c r="F193" s="20" t="e">
        <f>ROUND($F$7*D193,0)</f>
        <v>#REF!</v>
      </c>
      <c r="G193" s="20" t="e">
        <f>D193+E193+F193</f>
        <v>#REF!</v>
      </c>
      <c r="H193" s="34" t="e">
        <f>ROUND(G193/$H$7,0)</f>
        <v>#REF!</v>
      </c>
      <c r="I193" s="20"/>
      <c r="J193" s="20"/>
      <c r="K193" s="20"/>
      <c r="L193" s="20"/>
    </row>
    <row r="194" spans="1:12" ht="15.75">
      <c r="A194" s="5" t="s">
        <v>25</v>
      </c>
      <c r="B194" s="16">
        <v>2</v>
      </c>
      <c r="C194" s="17">
        <v>5.41</v>
      </c>
      <c r="D194" s="18" t="e">
        <f>$E$4*C194</f>
        <v>#REF!</v>
      </c>
      <c r="E194" s="19" t="e">
        <f>$E$7*$E$4</f>
        <v>#REF!</v>
      </c>
      <c r="F194" s="20" t="e">
        <f>ROUND($F$7*D194,0)</f>
        <v>#REF!</v>
      </c>
      <c r="G194" s="20" t="e">
        <f>D194+E194+F194</f>
        <v>#REF!</v>
      </c>
      <c r="H194" s="34" t="e">
        <f>ROUND(G194/$H$7,0)</f>
        <v>#REF!</v>
      </c>
      <c r="I194" s="20"/>
      <c r="J194" s="20"/>
      <c r="K194" s="20"/>
      <c r="L194" s="20"/>
    </row>
    <row r="195" spans="1:12" s="5" customFormat="1" ht="15.75">
      <c r="A195" s="13" t="s">
        <v>29</v>
      </c>
      <c r="B195" s="40" t="s">
        <v>355</v>
      </c>
      <c r="C195" s="22"/>
      <c r="D195" s="18"/>
      <c r="E195" s="19"/>
      <c r="F195" s="20"/>
      <c r="G195" s="19"/>
      <c r="H195" s="34"/>
      <c r="I195" s="20"/>
      <c r="J195" s="19"/>
      <c r="K195" s="19"/>
      <c r="L195" s="19"/>
    </row>
    <row r="196" spans="1:12" ht="15.75">
      <c r="A196" s="5" t="s">
        <v>26</v>
      </c>
      <c r="B196" s="16">
        <v>1</v>
      </c>
      <c r="C196" s="17">
        <v>5.41</v>
      </c>
      <c r="D196" s="18" t="e">
        <f>$E$4*C196</f>
        <v>#REF!</v>
      </c>
      <c r="E196" s="19" t="e">
        <f>$E$7*$E$4</f>
        <v>#REF!</v>
      </c>
      <c r="F196" s="20" t="e">
        <f>ROUND($F$7*D196,0)</f>
        <v>#REF!</v>
      </c>
      <c r="G196" s="20" t="e">
        <f>D196+E196+F196</f>
        <v>#REF!</v>
      </c>
      <c r="H196" s="34" t="e">
        <f>ROUND(G196/$H$7,0)</f>
        <v>#REF!</v>
      </c>
      <c r="I196" s="20"/>
      <c r="J196" s="20"/>
      <c r="K196" s="20"/>
      <c r="L196" s="20"/>
    </row>
    <row r="197" spans="1:12" ht="15.75">
      <c r="A197" s="5" t="s">
        <v>27</v>
      </c>
      <c r="B197" s="16">
        <v>2</v>
      </c>
      <c r="C197" s="17">
        <v>5.75</v>
      </c>
      <c r="D197" s="18" t="e">
        <f>$E$4*C197</f>
        <v>#REF!</v>
      </c>
      <c r="E197" s="19" t="e">
        <f>$E$7*$E$4</f>
        <v>#REF!</v>
      </c>
      <c r="F197" s="20" t="e">
        <f>ROUND($F$7*D197,0)</f>
        <v>#REF!</v>
      </c>
      <c r="G197" s="20" t="e">
        <f>D197+E197+F197</f>
        <v>#REF!</v>
      </c>
      <c r="H197" s="34" t="e">
        <f>ROUND(G197/$H$7,0)</f>
        <v>#REF!</v>
      </c>
      <c r="I197" s="20"/>
      <c r="J197" s="20"/>
      <c r="K197" s="20"/>
      <c r="L197" s="20"/>
    </row>
    <row r="198" spans="1:12" ht="15.75">
      <c r="F198" s="20"/>
      <c r="H198" s="34"/>
      <c r="I198" s="20"/>
      <c r="J198" s="20"/>
      <c r="K198" s="20"/>
      <c r="L198" s="20"/>
    </row>
    <row r="199" spans="1:12" s="38" customFormat="1" ht="18.75">
      <c r="A199" s="13" t="s">
        <v>257</v>
      </c>
      <c r="B199" s="32" t="s">
        <v>356</v>
      </c>
      <c r="C199" s="36"/>
      <c r="D199" s="37"/>
      <c r="F199" s="20"/>
      <c r="H199" s="34"/>
      <c r="I199" s="20"/>
      <c r="J199" s="39"/>
      <c r="K199" s="39"/>
      <c r="L199" s="39"/>
    </row>
    <row r="200" spans="1:12" s="5" customFormat="1" ht="15.75">
      <c r="A200" s="13" t="s">
        <v>30</v>
      </c>
      <c r="B200" s="40" t="s">
        <v>354</v>
      </c>
      <c r="C200" s="28"/>
      <c r="D200" s="7"/>
      <c r="F200" s="20"/>
      <c r="H200" s="34"/>
      <c r="I200" s="20"/>
      <c r="J200" s="19"/>
      <c r="K200" s="19"/>
      <c r="L200" s="19"/>
    </row>
    <row r="201" spans="1:12" ht="15.75">
      <c r="A201" s="5" t="s">
        <v>32</v>
      </c>
      <c r="B201" s="16">
        <v>1</v>
      </c>
      <c r="C201" s="17">
        <v>4.92</v>
      </c>
      <c r="D201" s="18" t="e">
        <f>$E$4*C201</f>
        <v>#REF!</v>
      </c>
      <c r="E201" s="19" t="e">
        <f>$E$7*$E$4</f>
        <v>#REF!</v>
      </c>
      <c r="F201" s="20" t="e">
        <f>ROUND($F$7*D201,0)</f>
        <v>#REF!</v>
      </c>
      <c r="G201" s="20" t="e">
        <f>D201+E201+F201</f>
        <v>#REF!</v>
      </c>
      <c r="H201" s="34" t="e">
        <f>ROUND(G201/$H$7,0)</f>
        <v>#REF!</v>
      </c>
      <c r="I201" s="20"/>
      <c r="J201" s="20"/>
      <c r="K201" s="20"/>
      <c r="L201" s="20"/>
    </row>
    <row r="202" spans="1:12" ht="15.75">
      <c r="A202" s="5" t="s">
        <v>33</v>
      </c>
      <c r="B202" s="16">
        <v>2</v>
      </c>
      <c r="C202" s="17">
        <v>5.19</v>
      </c>
      <c r="D202" s="18" t="e">
        <f>$E$4*C202</f>
        <v>#REF!</v>
      </c>
      <c r="E202" s="19" t="e">
        <f>$E$7*$E$4</f>
        <v>#REF!</v>
      </c>
      <c r="F202" s="20" t="e">
        <f>ROUND($F$7*D202,0)</f>
        <v>#REF!</v>
      </c>
      <c r="G202" s="20" t="e">
        <f>D202+E202+F202</f>
        <v>#REF!</v>
      </c>
      <c r="H202" s="34" t="e">
        <f>ROUND(G202/$H$7,0)</f>
        <v>#REF!</v>
      </c>
      <c r="I202" s="20"/>
      <c r="J202" s="20"/>
      <c r="K202" s="20"/>
      <c r="L202" s="20"/>
    </row>
    <row r="203" spans="1:12" s="5" customFormat="1" ht="15.75">
      <c r="A203" s="13" t="s">
        <v>31</v>
      </c>
      <c r="B203" s="40" t="s">
        <v>355</v>
      </c>
      <c r="C203" s="22"/>
      <c r="D203" s="18"/>
      <c r="E203" s="19"/>
      <c r="F203" s="20"/>
      <c r="G203" s="19"/>
      <c r="H203" s="34"/>
      <c r="I203" s="20"/>
      <c r="J203" s="19"/>
      <c r="K203" s="19"/>
      <c r="L203" s="19"/>
    </row>
    <row r="204" spans="1:12" ht="15.75">
      <c r="A204" s="5" t="s">
        <v>34</v>
      </c>
      <c r="B204" s="16">
        <v>1</v>
      </c>
      <c r="C204" s="17">
        <v>5.19</v>
      </c>
      <c r="D204" s="18" t="e">
        <f>$E$4*C204</f>
        <v>#REF!</v>
      </c>
      <c r="E204" s="19" t="e">
        <f>$E$7*$E$4</f>
        <v>#REF!</v>
      </c>
      <c r="F204" s="20" t="e">
        <f>ROUND($F$7*D204,0)</f>
        <v>#REF!</v>
      </c>
      <c r="G204" s="20" t="e">
        <f>D204+E204+F204</f>
        <v>#REF!</v>
      </c>
      <c r="H204" s="34" t="e">
        <f>ROUND(G204/$H$7,0)</f>
        <v>#REF!</v>
      </c>
      <c r="I204" s="20"/>
      <c r="J204" s="20"/>
      <c r="K204" s="20"/>
      <c r="L204" s="20"/>
    </row>
    <row r="205" spans="1:12" ht="15.75">
      <c r="A205" s="5" t="s">
        <v>35</v>
      </c>
      <c r="B205" s="16">
        <v>2</v>
      </c>
      <c r="C205" s="17">
        <v>5.41</v>
      </c>
      <c r="D205" s="18" t="e">
        <f>$E$4*C205</f>
        <v>#REF!</v>
      </c>
      <c r="E205" s="19" t="e">
        <f>$E$7*$E$4</f>
        <v>#REF!</v>
      </c>
      <c r="F205" s="20" t="e">
        <f>ROUND($F$7*D205,0)</f>
        <v>#REF!</v>
      </c>
      <c r="G205" s="20" t="e">
        <f>D205+E205+F205</f>
        <v>#REF!</v>
      </c>
      <c r="H205" s="34" t="e">
        <f>ROUND(G205/$H$7,0)</f>
        <v>#REF!</v>
      </c>
      <c r="I205" s="20"/>
      <c r="J205" s="20"/>
      <c r="K205" s="20"/>
      <c r="L205" s="20"/>
    </row>
    <row r="206" spans="1:12" ht="15.75">
      <c r="F206" s="20"/>
      <c r="H206" s="34"/>
      <c r="I206" s="20"/>
      <c r="J206" s="20"/>
      <c r="K206" s="20"/>
      <c r="L206" s="20"/>
    </row>
    <row r="207" spans="1:12" s="38" customFormat="1" ht="18.75">
      <c r="A207" s="13" t="s">
        <v>258</v>
      </c>
      <c r="B207" s="32" t="s">
        <v>357</v>
      </c>
      <c r="C207" s="36"/>
      <c r="D207" s="37"/>
      <c r="F207" s="20"/>
      <c r="H207" s="34"/>
      <c r="I207" s="20"/>
      <c r="J207" s="39"/>
      <c r="K207" s="39"/>
      <c r="L207" s="39"/>
    </row>
    <row r="208" spans="1:12" s="38" customFormat="1" ht="18.75">
      <c r="B208" s="32" t="s">
        <v>358</v>
      </c>
      <c r="C208" s="36"/>
      <c r="D208" s="37"/>
      <c r="F208" s="20"/>
      <c r="H208" s="34"/>
      <c r="I208" s="20"/>
      <c r="J208" s="39"/>
      <c r="K208" s="39"/>
      <c r="L208" s="39"/>
    </row>
    <row r="209" spans="1:12" s="38" customFormat="1" ht="18.75">
      <c r="B209" s="32" t="s">
        <v>359</v>
      </c>
      <c r="C209" s="36"/>
      <c r="D209" s="37"/>
      <c r="F209" s="20"/>
      <c r="H209" s="34"/>
      <c r="I209" s="20"/>
      <c r="J209" s="39"/>
      <c r="K209" s="39"/>
      <c r="L209" s="39"/>
    </row>
    <row r="210" spans="1:12" s="5" customFormat="1" ht="15.75">
      <c r="A210" s="13" t="s">
        <v>36</v>
      </c>
      <c r="B210" s="40" t="s">
        <v>354</v>
      </c>
      <c r="C210" s="28"/>
      <c r="D210" s="7"/>
      <c r="F210" s="20"/>
      <c r="H210" s="34"/>
      <c r="I210" s="20"/>
      <c r="J210" s="19"/>
      <c r="K210" s="19"/>
      <c r="L210" s="19"/>
    </row>
    <row r="211" spans="1:12" ht="15.75">
      <c r="A211" s="5" t="s">
        <v>38</v>
      </c>
      <c r="B211" s="16">
        <v>1</v>
      </c>
      <c r="C211" s="17">
        <v>4.37</v>
      </c>
      <c r="D211" s="18" t="e">
        <f>$E$4*C211</f>
        <v>#REF!</v>
      </c>
      <c r="E211" s="19" t="e">
        <f>$E$7*$E$4</f>
        <v>#REF!</v>
      </c>
      <c r="F211" s="20" t="e">
        <f>ROUND($F$7*D211,0)</f>
        <v>#REF!</v>
      </c>
      <c r="G211" s="20" t="e">
        <f>D211+E211+F211</f>
        <v>#REF!</v>
      </c>
      <c r="H211" s="34" t="e">
        <f>ROUND(G211/$H$7,0)</f>
        <v>#REF!</v>
      </c>
      <c r="I211" s="20"/>
      <c r="J211" s="20"/>
      <c r="K211" s="20"/>
      <c r="L211" s="20"/>
    </row>
    <row r="212" spans="1:12" ht="15.75">
      <c r="A212" s="5" t="s">
        <v>39</v>
      </c>
      <c r="B212" s="16">
        <v>2</v>
      </c>
      <c r="C212" s="17">
        <v>4.68</v>
      </c>
      <c r="D212" s="18" t="e">
        <f>$E$4*C212</f>
        <v>#REF!</v>
      </c>
      <c r="E212" s="19" t="e">
        <f>$E$7*$E$4</f>
        <v>#REF!</v>
      </c>
      <c r="F212" s="20" t="e">
        <f>ROUND($F$7*D212,0)</f>
        <v>#REF!</v>
      </c>
      <c r="G212" s="20" t="e">
        <f>D212+E212+F212</f>
        <v>#REF!</v>
      </c>
      <c r="H212" s="34" t="e">
        <f>ROUND(G212/$H$7,0)</f>
        <v>#REF!</v>
      </c>
      <c r="I212" s="20"/>
      <c r="J212" s="20"/>
      <c r="K212" s="20"/>
      <c r="L212" s="20"/>
    </row>
    <row r="213" spans="1:12" s="5" customFormat="1" ht="15.75">
      <c r="A213" s="13" t="s">
        <v>37</v>
      </c>
      <c r="B213" s="40" t="s">
        <v>355</v>
      </c>
      <c r="C213" s="22"/>
      <c r="D213" s="18"/>
      <c r="E213" s="19"/>
      <c r="F213" s="20"/>
      <c r="G213" s="19"/>
      <c r="H213" s="34"/>
      <c r="I213" s="20"/>
      <c r="J213" s="19"/>
      <c r="K213" s="19"/>
      <c r="L213" s="19"/>
    </row>
    <row r="214" spans="1:12" ht="15.75">
      <c r="A214" s="5" t="s">
        <v>40</v>
      </c>
      <c r="B214" s="16">
        <v>1</v>
      </c>
      <c r="C214" s="17">
        <v>4.68</v>
      </c>
      <c r="D214" s="18" t="e">
        <f>$E$4*C214</f>
        <v>#REF!</v>
      </c>
      <c r="E214" s="19" t="e">
        <f>$E$7*$E$4</f>
        <v>#REF!</v>
      </c>
      <c r="F214" s="20" t="e">
        <f>ROUND($F$7*D214,0)</f>
        <v>#REF!</v>
      </c>
      <c r="G214" s="20" t="e">
        <f>D214+E214+F214</f>
        <v>#REF!</v>
      </c>
      <c r="H214" s="34" t="e">
        <f>ROUND(G214/$H$7,0)</f>
        <v>#REF!</v>
      </c>
      <c r="I214" s="20"/>
      <c r="J214" s="20"/>
      <c r="K214" s="20"/>
      <c r="L214" s="20"/>
    </row>
    <row r="215" spans="1:12" ht="15.75">
      <c r="A215" s="5" t="s">
        <v>41</v>
      </c>
      <c r="B215" s="16">
        <v>2</v>
      </c>
      <c r="C215" s="17">
        <v>4.92</v>
      </c>
      <c r="D215" s="18" t="e">
        <f>$E$4*C215</f>
        <v>#REF!</v>
      </c>
      <c r="E215" s="19" t="e">
        <f>$E$7*$E$4</f>
        <v>#REF!</v>
      </c>
      <c r="F215" s="20" t="e">
        <f>ROUND($F$7*D215,0)</f>
        <v>#REF!</v>
      </c>
      <c r="G215" s="20" t="e">
        <f>D215+E215+F215</f>
        <v>#REF!</v>
      </c>
      <c r="H215" s="34" t="e">
        <f>ROUND(G215/$H$7,0)</f>
        <v>#REF!</v>
      </c>
      <c r="I215" s="20"/>
      <c r="J215" s="20"/>
      <c r="K215" s="20"/>
      <c r="L215" s="20"/>
    </row>
    <row r="216" spans="1:12" ht="15.75">
      <c r="F216" s="20"/>
      <c r="H216" s="34"/>
      <c r="I216" s="20"/>
      <c r="J216" s="20"/>
      <c r="K216" s="20"/>
      <c r="L216" s="20"/>
    </row>
    <row r="217" spans="1:12" s="38" customFormat="1" ht="18.75">
      <c r="A217" s="13" t="s">
        <v>259</v>
      </c>
      <c r="B217" s="32" t="s">
        <v>360</v>
      </c>
      <c r="C217" s="36"/>
      <c r="D217" s="37"/>
      <c r="F217" s="20"/>
      <c r="H217" s="34"/>
      <c r="I217" s="20"/>
      <c r="J217" s="39"/>
      <c r="K217" s="39"/>
      <c r="L217" s="39"/>
    </row>
    <row r="218" spans="1:12" s="38" customFormat="1" ht="18.75">
      <c r="B218" s="32" t="s">
        <v>359</v>
      </c>
      <c r="C218" s="36"/>
      <c r="D218" s="37"/>
      <c r="F218" s="20"/>
      <c r="H218" s="34"/>
      <c r="I218" s="20"/>
      <c r="J218" s="39"/>
      <c r="K218" s="39"/>
      <c r="L218" s="39"/>
    </row>
    <row r="219" spans="1:12" s="5" customFormat="1" ht="15.75">
      <c r="A219" s="13" t="s">
        <v>42</v>
      </c>
      <c r="B219" s="40" t="s">
        <v>354</v>
      </c>
      <c r="C219" s="28"/>
      <c r="D219" s="7"/>
      <c r="F219" s="20"/>
      <c r="H219" s="34"/>
      <c r="I219" s="20"/>
      <c r="J219" s="19"/>
      <c r="K219" s="19"/>
      <c r="L219" s="19"/>
    </row>
    <row r="220" spans="1:12" ht="15.75">
      <c r="A220" s="5" t="s">
        <v>44</v>
      </c>
      <c r="B220" s="16">
        <v>1</v>
      </c>
      <c r="C220" s="17">
        <v>4.68</v>
      </c>
      <c r="D220" s="18" t="e">
        <f>$E$4*C220</f>
        <v>#REF!</v>
      </c>
      <c r="E220" s="19" t="e">
        <f>$E$7*$E$4</f>
        <v>#REF!</v>
      </c>
      <c r="F220" s="20" t="e">
        <f>ROUND($F$7*D220,0)</f>
        <v>#REF!</v>
      </c>
      <c r="G220" s="20" t="e">
        <f>D220+E220+F220</f>
        <v>#REF!</v>
      </c>
      <c r="H220" s="34" t="e">
        <f>ROUND(G220/$H$7,0)</f>
        <v>#REF!</v>
      </c>
      <c r="I220" s="20"/>
      <c r="J220" s="20"/>
      <c r="K220" s="20"/>
      <c r="L220" s="20"/>
    </row>
    <row r="221" spans="1:12" ht="15.75">
      <c r="A221" s="5" t="s">
        <v>45</v>
      </c>
      <c r="B221" s="16">
        <v>2</v>
      </c>
      <c r="C221" s="17">
        <v>4.92</v>
      </c>
      <c r="D221" s="18" t="e">
        <f>$E$4*C221</f>
        <v>#REF!</v>
      </c>
      <c r="E221" s="19" t="e">
        <f>$E$7*$E$4</f>
        <v>#REF!</v>
      </c>
      <c r="F221" s="20" t="e">
        <f>ROUND($F$7*D221,0)</f>
        <v>#REF!</v>
      </c>
      <c r="G221" s="20" t="e">
        <f>D221+E221+F221</f>
        <v>#REF!</v>
      </c>
      <c r="H221" s="34" t="e">
        <f>ROUND(G221/$H$7,0)</f>
        <v>#REF!</v>
      </c>
      <c r="I221" s="20"/>
      <c r="J221" s="20"/>
      <c r="K221" s="20"/>
      <c r="L221" s="20"/>
    </row>
    <row r="222" spans="1:12" s="5" customFormat="1" ht="15.75">
      <c r="A222" s="13" t="s">
        <v>43</v>
      </c>
      <c r="B222" s="40" t="s">
        <v>355</v>
      </c>
      <c r="C222" s="22"/>
      <c r="D222" s="18"/>
      <c r="E222" s="19"/>
      <c r="F222" s="20"/>
      <c r="G222" s="19"/>
      <c r="H222" s="34"/>
      <c r="I222" s="20"/>
      <c r="J222" s="19"/>
      <c r="K222" s="19"/>
      <c r="L222" s="19"/>
    </row>
    <row r="223" spans="1:12" ht="15.75">
      <c r="A223" s="5" t="s">
        <v>46</v>
      </c>
      <c r="B223" s="16">
        <v>1</v>
      </c>
      <c r="C223" s="17">
        <v>4.92</v>
      </c>
      <c r="D223" s="18" t="e">
        <f>$E$4*C223</f>
        <v>#REF!</v>
      </c>
      <c r="E223" s="19" t="e">
        <f>$E$7*$E$4</f>
        <v>#REF!</v>
      </c>
      <c r="F223" s="20" t="e">
        <f>ROUND($F$7*D223,0)</f>
        <v>#REF!</v>
      </c>
      <c r="G223" s="20" t="e">
        <f>D223+E223+F223</f>
        <v>#REF!</v>
      </c>
      <c r="H223" s="34" t="e">
        <f>ROUND(G223/$H$7,0)</f>
        <v>#REF!</v>
      </c>
      <c r="I223" s="20"/>
      <c r="J223" s="20"/>
      <c r="K223" s="20"/>
      <c r="L223" s="20"/>
    </row>
    <row r="224" spans="1:12" ht="15.75">
      <c r="A224" s="5" t="s">
        <v>47</v>
      </c>
      <c r="B224" s="16">
        <v>2</v>
      </c>
      <c r="C224" s="17">
        <v>5.19</v>
      </c>
      <c r="D224" s="18" t="e">
        <f>$E$4*C224</f>
        <v>#REF!</v>
      </c>
      <c r="E224" s="19" t="e">
        <f>$E$7*$E$4</f>
        <v>#REF!</v>
      </c>
      <c r="F224" s="20" t="e">
        <f>ROUND($F$7*D224,0)</f>
        <v>#REF!</v>
      </c>
      <c r="G224" s="20" t="e">
        <f>D224+E224+F224</f>
        <v>#REF!</v>
      </c>
      <c r="H224" s="34" t="e">
        <f>ROUND(G224/$H$7,0)</f>
        <v>#REF!</v>
      </c>
      <c r="I224" s="20"/>
      <c r="J224" s="20"/>
      <c r="K224" s="20"/>
      <c r="L224" s="20"/>
    </row>
    <row r="225" spans="1:12" ht="15.75">
      <c r="F225" s="20"/>
      <c r="H225" s="34"/>
      <c r="I225" s="20"/>
      <c r="J225" s="20"/>
      <c r="K225" s="20"/>
      <c r="L225" s="20"/>
    </row>
    <row r="226" spans="1:12" s="38" customFormat="1" ht="18.75">
      <c r="A226" s="13" t="s">
        <v>260</v>
      </c>
      <c r="B226" s="32" t="s">
        <v>361</v>
      </c>
      <c r="C226" s="36"/>
      <c r="D226" s="37"/>
      <c r="F226" s="20"/>
      <c r="H226" s="34"/>
      <c r="I226" s="20"/>
      <c r="J226" s="39"/>
      <c r="K226" s="39"/>
      <c r="L226" s="39"/>
    </row>
    <row r="227" spans="1:12" s="38" customFormat="1" ht="18.75">
      <c r="B227" s="32" t="s">
        <v>362</v>
      </c>
      <c r="C227" s="36"/>
      <c r="D227" s="37"/>
      <c r="F227" s="20"/>
      <c r="H227" s="34"/>
      <c r="I227" s="20"/>
      <c r="J227" s="39"/>
      <c r="K227" s="39"/>
      <c r="L227" s="39"/>
    </row>
    <row r="228" spans="1:12" s="5" customFormat="1" ht="15.75">
      <c r="A228" s="13" t="s">
        <v>48</v>
      </c>
      <c r="B228" s="40" t="s">
        <v>354</v>
      </c>
      <c r="C228" s="28"/>
      <c r="D228" s="7"/>
      <c r="F228" s="20"/>
      <c r="H228" s="34"/>
      <c r="I228" s="20"/>
      <c r="J228" s="19"/>
      <c r="K228" s="19"/>
      <c r="L228" s="19"/>
    </row>
    <row r="229" spans="1:12" ht="15.75">
      <c r="A229" s="5" t="s">
        <v>50</v>
      </c>
      <c r="B229" s="16">
        <v>1</v>
      </c>
      <c r="C229" s="17">
        <v>4.16</v>
      </c>
      <c r="D229" s="18" t="e">
        <f>$E$4*C229</f>
        <v>#REF!</v>
      </c>
      <c r="E229" s="19" t="e">
        <f>$E$7*$E$4</f>
        <v>#REF!</v>
      </c>
      <c r="F229" s="20" t="e">
        <f>ROUND($F$7*D229,0)</f>
        <v>#REF!</v>
      </c>
      <c r="G229" s="20" t="e">
        <f>D229+E229+F229</f>
        <v>#REF!</v>
      </c>
      <c r="H229" s="34" t="e">
        <f>ROUND(G229/$H$7,0)</f>
        <v>#REF!</v>
      </c>
      <c r="I229" s="20"/>
      <c r="J229" s="20"/>
      <c r="K229" s="20"/>
      <c r="L229" s="20"/>
    </row>
    <row r="230" spans="1:12" ht="15.75">
      <c r="A230" s="5" t="s">
        <v>51</v>
      </c>
      <c r="B230" s="16">
        <v>2</v>
      </c>
      <c r="C230" s="17">
        <v>4.37</v>
      </c>
      <c r="D230" s="18" t="e">
        <f>$E$4*C230</f>
        <v>#REF!</v>
      </c>
      <c r="E230" s="19" t="e">
        <f>$E$7*$E$4</f>
        <v>#REF!</v>
      </c>
      <c r="F230" s="20" t="e">
        <f>ROUND($F$7*D230,0)</f>
        <v>#REF!</v>
      </c>
      <c r="G230" s="20" t="e">
        <f>D230+E230+F230</f>
        <v>#REF!</v>
      </c>
      <c r="H230" s="34" t="e">
        <f>ROUND(G230/$H$7,0)</f>
        <v>#REF!</v>
      </c>
      <c r="I230" s="20"/>
      <c r="J230" s="20"/>
      <c r="K230" s="20"/>
      <c r="L230" s="20"/>
    </row>
    <row r="231" spans="1:12" s="5" customFormat="1" ht="15.75">
      <c r="A231" s="13" t="s">
        <v>49</v>
      </c>
      <c r="B231" s="40" t="s">
        <v>355</v>
      </c>
      <c r="C231" s="22"/>
      <c r="D231" s="18"/>
      <c r="E231" s="19"/>
      <c r="F231" s="20"/>
      <c r="G231" s="19"/>
      <c r="H231" s="34"/>
      <c r="I231" s="20"/>
      <c r="J231" s="19"/>
      <c r="K231" s="19"/>
      <c r="L231" s="19"/>
    </row>
    <row r="232" spans="1:12" ht="15.75">
      <c r="A232" s="5" t="s">
        <v>52</v>
      </c>
      <c r="B232" s="16">
        <v>1</v>
      </c>
      <c r="C232" s="17">
        <v>4.37</v>
      </c>
      <c r="D232" s="18" t="e">
        <f>$E$4*C232</f>
        <v>#REF!</v>
      </c>
      <c r="E232" s="19" t="e">
        <f>$E$7*$E$4</f>
        <v>#REF!</v>
      </c>
      <c r="F232" s="20" t="e">
        <f>ROUND($F$7*D232,0)</f>
        <v>#REF!</v>
      </c>
      <c r="G232" s="20" t="e">
        <f>D232+E232+F232</f>
        <v>#REF!</v>
      </c>
      <c r="H232" s="34" t="e">
        <f>ROUND(G232/$H$7,0)</f>
        <v>#REF!</v>
      </c>
      <c r="I232" s="20"/>
      <c r="J232" s="20"/>
      <c r="K232" s="20"/>
      <c r="L232" s="20"/>
    </row>
    <row r="233" spans="1:12" ht="15.75">
      <c r="A233" s="5" t="s">
        <v>53</v>
      </c>
      <c r="B233" s="16">
        <v>2</v>
      </c>
      <c r="C233" s="17">
        <v>4.68</v>
      </c>
      <c r="D233" s="18" t="e">
        <f>$E$4*C233</f>
        <v>#REF!</v>
      </c>
      <c r="E233" s="19" t="e">
        <f>$E$7*$E$4</f>
        <v>#REF!</v>
      </c>
      <c r="F233" s="20" t="e">
        <f>ROUND($F$7*D233,0)</f>
        <v>#REF!</v>
      </c>
      <c r="G233" s="20" t="e">
        <f>D233+E233+F233</f>
        <v>#REF!</v>
      </c>
      <c r="H233" s="34" t="e">
        <f>ROUND(G233/$H$7,0)</f>
        <v>#REF!</v>
      </c>
      <c r="I233" s="20"/>
      <c r="J233" s="20"/>
      <c r="K233" s="20"/>
      <c r="L233" s="20"/>
    </row>
    <row r="234" spans="1:12" ht="15.75">
      <c r="F234" s="20"/>
      <c r="H234" s="34"/>
      <c r="I234" s="20"/>
      <c r="J234" s="20"/>
      <c r="K234" s="20"/>
      <c r="L234" s="20"/>
    </row>
    <row r="235" spans="1:12" s="38" customFormat="1" ht="18.75">
      <c r="A235" s="13" t="s">
        <v>261</v>
      </c>
      <c r="B235" s="32" t="s">
        <v>363</v>
      </c>
      <c r="C235" s="36"/>
      <c r="D235" s="37"/>
      <c r="F235" s="20"/>
      <c r="H235" s="34"/>
      <c r="I235" s="20"/>
      <c r="J235" s="39"/>
      <c r="K235" s="39"/>
      <c r="L235" s="39"/>
    </row>
    <row r="236" spans="1:12" s="38" customFormat="1" ht="18.75">
      <c r="B236" s="32" t="s">
        <v>364</v>
      </c>
      <c r="C236" s="36"/>
      <c r="D236" s="37"/>
      <c r="F236" s="20"/>
      <c r="H236" s="34"/>
      <c r="I236" s="20"/>
      <c r="J236" s="39"/>
      <c r="K236" s="39"/>
      <c r="L236" s="39"/>
    </row>
    <row r="237" spans="1:12" s="5" customFormat="1" ht="15.75">
      <c r="A237" s="13" t="s">
        <v>54</v>
      </c>
      <c r="B237" s="40" t="s">
        <v>354</v>
      </c>
      <c r="C237" s="28"/>
      <c r="D237" s="7"/>
      <c r="F237" s="20"/>
      <c r="H237" s="34"/>
      <c r="I237" s="20"/>
      <c r="J237" s="19"/>
      <c r="K237" s="19"/>
      <c r="L237" s="19"/>
    </row>
    <row r="238" spans="1:12" ht="15.75">
      <c r="A238" s="5" t="s">
        <v>56</v>
      </c>
      <c r="B238" s="16">
        <v>1</v>
      </c>
      <c r="C238" s="17">
        <v>3.91</v>
      </c>
      <c r="D238" s="18" t="e">
        <f>$E$4*C238</f>
        <v>#REF!</v>
      </c>
      <c r="E238" s="19" t="e">
        <f>$E$7*$E$4</f>
        <v>#REF!</v>
      </c>
      <c r="F238" s="20" t="e">
        <f>ROUND($F$7*D238,0)</f>
        <v>#REF!</v>
      </c>
      <c r="G238" s="20" t="e">
        <f>D238+E238+F238</f>
        <v>#REF!</v>
      </c>
      <c r="H238" s="34" t="e">
        <f>ROUND(G238/$H$7,0)</f>
        <v>#REF!</v>
      </c>
      <c r="I238" s="20"/>
      <c r="J238" s="20"/>
      <c r="K238" s="20"/>
      <c r="L238" s="20"/>
    </row>
    <row r="239" spans="1:12" ht="15.75">
      <c r="A239" s="5" t="s">
        <v>57</v>
      </c>
      <c r="B239" s="16">
        <v>2</v>
      </c>
      <c r="C239" s="17">
        <v>4.16</v>
      </c>
      <c r="D239" s="18" t="e">
        <f>$E$4*C239</f>
        <v>#REF!</v>
      </c>
      <c r="E239" s="19" t="e">
        <f>$E$7*$E$4</f>
        <v>#REF!</v>
      </c>
      <c r="F239" s="20" t="e">
        <f>ROUND($F$7*D239,0)</f>
        <v>#REF!</v>
      </c>
      <c r="G239" s="20" t="e">
        <f>D239+E239+F239</f>
        <v>#REF!</v>
      </c>
      <c r="H239" s="34" t="e">
        <f>ROUND(G239/$H$7,0)</f>
        <v>#REF!</v>
      </c>
      <c r="I239" s="20"/>
      <c r="J239" s="20"/>
      <c r="K239" s="20"/>
      <c r="L239" s="20"/>
    </row>
    <row r="240" spans="1:12" s="5" customFormat="1" ht="15.75">
      <c r="A240" s="13" t="s">
        <v>55</v>
      </c>
      <c r="B240" s="40" t="s">
        <v>355</v>
      </c>
      <c r="C240" s="22"/>
      <c r="D240" s="18"/>
      <c r="E240" s="19"/>
      <c r="F240" s="20"/>
      <c r="G240" s="19"/>
      <c r="H240" s="34"/>
      <c r="I240" s="20"/>
      <c r="J240" s="19"/>
      <c r="K240" s="19"/>
      <c r="L240" s="19"/>
    </row>
    <row r="241" spans="1:12" ht="15.75">
      <c r="A241" s="5" t="s">
        <v>58</v>
      </c>
      <c r="B241" s="16">
        <v>1</v>
      </c>
      <c r="C241" s="17">
        <v>4.16</v>
      </c>
      <c r="D241" s="18" t="e">
        <f>$E$4*C241</f>
        <v>#REF!</v>
      </c>
      <c r="E241" s="19" t="e">
        <f>$E$7*$E$4</f>
        <v>#REF!</v>
      </c>
      <c r="F241" s="20" t="e">
        <f>ROUND($F$7*D241,0)</f>
        <v>#REF!</v>
      </c>
      <c r="G241" s="20" t="e">
        <f>D241+E241+F241</f>
        <v>#REF!</v>
      </c>
      <c r="H241" s="34" t="e">
        <f>ROUND(G241/$H$7,0)</f>
        <v>#REF!</v>
      </c>
      <c r="I241" s="20"/>
      <c r="J241" s="20"/>
      <c r="K241" s="20"/>
      <c r="L241" s="20"/>
    </row>
    <row r="242" spans="1:12" ht="15.75">
      <c r="A242" s="5" t="s">
        <v>59</v>
      </c>
      <c r="B242" s="16">
        <v>2</v>
      </c>
      <c r="C242" s="17">
        <v>4.37</v>
      </c>
      <c r="D242" s="18" t="e">
        <f>$E$4*C242</f>
        <v>#REF!</v>
      </c>
      <c r="E242" s="19" t="e">
        <f>$E$7*$E$4</f>
        <v>#REF!</v>
      </c>
      <c r="F242" s="20" t="e">
        <f>ROUND($F$7*D242,0)</f>
        <v>#REF!</v>
      </c>
      <c r="G242" s="20" t="e">
        <f>D242+E242+F242</f>
        <v>#REF!</v>
      </c>
      <c r="H242" s="34" t="e">
        <f>ROUND(G242/$H$7,0)</f>
        <v>#REF!</v>
      </c>
      <c r="I242" s="20"/>
      <c r="J242" s="20"/>
      <c r="K242" s="20"/>
      <c r="L242" s="20"/>
    </row>
    <row r="243" spans="1:12" ht="15.75">
      <c r="F243" s="20"/>
      <c r="H243" s="34"/>
      <c r="I243" s="20"/>
      <c r="J243" s="20"/>
      <c r="K243" s="20"/>
      <c r="L243" s="20"/>
    </row>
    <row r="244" spans="1:12" s="38" customFormat="1" ht="18.75">
      <c r="A244" s="13" t="s">
        <v>262</v>
      </c>
      <c r="B244" s="32" t="s">
        <v>365</v>
      </c>
      <c r="C244" s="36"/>
      <c r="D244" s="37"/>
      <c r="F244" s="20"/>
      <c r="H244" s="34"/>
      <c r="I244" s="20"/>
      <c r="J244" s="39"/>
      <c r="K244" s="39"/>
      <c r="L244" s="39"/>
    </row>
    <row r="245" spans="1:12" ht="15.75">
      <c r="A245" s="5" t="s">
        <v>60</v>
      </c>
      <c r="B245" s="16">
        <v>1</v>
      </c>
      <c r="C245" s="17">
        <v>2.35</v>
      </c>
      <c r="D245" s="18" t="e">
        <f>$E$4*C245</f>
        <v>#REF!</v>
      </c>
      <c r="E245" s="19" t="e">
        <f>$E$7*$E$4</f>
        <v>#REF!</v>
      </c>
      <c r="F245" s="20" t="e">
        <f>ROUND($F$7*D245,0)</f>
        <v>#REF!</v>
      </c>
      <c r="G245" s="20" t="e">
        <f>D245+E245+F245</f>
        <v>#REF!</v>
      </c>
      <c r="H245" s="34" t="e">
        <f>ROUND(G245/$H$7,0)</f>
        <v>#REF!</v>
      </c>
      <c r="I245" s="20"/>
      <c r="J245" s="20"/>
      <c r="K245" s="20"/>
      <c r="L245" s="20"/>
    </row>
    <row r="246" spans="1:12" ht="15.75">
      <c r="A246" s="5" t="s">
        <v>61</v>
      </c>
      <c r="B246" s="16">
        <v>2</v>
      </c>
      <c r="C246" s="17">
        <v>2.66</v>
      </c>
      <c r="D246" s="18" t="e">
        <f>$E$4*C246</f>
        <v>#REF!</v>
      </c>
      <c r="E246" s="19" t="e">
        <f>$E$7*$E$4</f>
        <v>#REF!</v>
      </c>
      <c r="F246" s="20" t="e">
        <f>ROUND($F$7*D246,0)</f>
        <v>#REF!</v>
      </c>
      <c r="G246" s="20" t="e">
        <f>D246+E246+F246</f>
        <v>#REF!</v>
      </c>
      <c r="H246" s="34" t="e">
        <f>ROUND(G246/$H$7,0)</f>
        <v>#REF!</v>
      </c>
      <c r="I246" s="20"/>
      <c r="J246" s="20"/>
      <c r="K246" s="20"/>
      <c r="L246" s="20"/>
    </row>
    <row r="247" spans="1:12" ht="15.75">
      <c r="A247" s="5" t="s">
        <v>62</v>
      </c>
      <c r="B247" s="16">
        <v>3</v>
      </c>
      <c r="C247" s="17">
        <v>3.12</v>
      </c>
      <c r="D247" s="18" t="e">
        <f>$E$4*C247</f>
        <v>#REF!</v>
      </c>
      <c r="E247" s="19" t="e">
        <f>$E$7*$E$4</f>
        <v>#REF!</v>
      </c>
      <c r="F247" s="20" t="e">
        <f>ROUND($F$7*D247,0)</f>
        <v>#REF!</v>
      </c>
      <c r="G247" s="20" t="e">
        <f>D247+E247+F247</f>
        <v>#REF!</v>
      </c>
      <c r="H247" s="34" t="e">
        <f>ROUND(G247/$H$7,0)</f>
        <v>#REF!</v>
      </c>
      <c r="I247" s="20"/>
      <c r="J247" s="20"/>
      <c r="K247" s="20"/>
      <c r="L247" s="20"/>
    </row>
    <row r="248" spans="1:12" ht="15.75">
      <c r="A248" s="5" t="s">
        <v>63</v>
      </c>
      <c r="B248" s="16">
        <v>4</v>
      </c>
      <c r="C248" s="17">
        <v>3.73</v>
      </c>
      <c r="D248" s="18" t="e">
        <f>$E$4*C248</f>
        <v>#REF!</v>
      </c>
      <c r="E248" s="19" t="e">
        <f>$E$7*$E$4</f>
        <v>#REF!</v>
      </c>
      <c r="F248" s="20" t="e">
        <f>ROUND($F$7*D248,0)</f>
        <v>#REF!</v>
      </c>
      <c r="G248" s="20" t="e">
        <f>D248+E248+F248</f>
        <v>#REF!</v>
      </c>
      <c r="H248" s="34" t="e">
        <f>ROUND(G248/$H$7,0)</f>
        <v>#REF!</v>
      </c>
      <c r="I248" s="20"/>
      <c r="J248" s="20"/>
      <c r="K248" s="20"/>
      <c r="L248" s="20"/>
    </row>
    <row r="249" spans="1:12" ht="15.75">
      <c r="F249" s="20"/>
      <c r="H249" s="34"/>
      <c r="I249" s="20"/>
      <c r="J249" s="20"/>
      <c r="K249" s="20"/>
      <c r="L249" s="20"/>
    </row>
    <row r="250" spans="1:12" s="38" customFormat="1" ht="18.75">
      <c r="A250" s="13" t="s">
        <v>263</v>
      </c>
      <c r="B250" s="32" t="s">
        <v>366</v>
      </c>
      <c r="C250" s="36"/>
      <c r="D250" s="37"/>
      <c r="F250" s="20"/>
      <c r="H250" s="34"/>
      <c r="I250" s="20"/>
      <c r="J250" s="39"/>
      <c r="K250" s="39"/>
      <c r="L250" s="39"/>
    </row>
    <row r="251" spans="1:12" ht="15.75">
      <c r="A251" s="5" t="s">
        <v>64</v>
      </c>
      <c r="B251" s="16">
        <v>1</v>
      </c>
      <c r="C251" s="17">
        <v>2.1800000000000002</v>
      </c>
      <c r="D251" s="18" t="e">
        <f>$E$4*C251</f>
        <v>#REF!</v>
      </c>
      <c r="E251" s="19" t="e">
        <f>$E$7*$E$4</f>
        <v>#REF!</v>
      </c>
      <c r="F251" s="20" t="e">
        <f>ROUND($F$7*D251,0)</f>
        <v>#REF!</v>
      </c>
      <c r="G251" s="20" t="e">
        <f>D251+E251+F251</f>
        <v>#REF!</v>
      </c>
      <c r="H251" s="34" t="e">
        <f>ROUND(G251/$H$7,0)</f>
        <v>#REF!</v>
      </c>
      <c r="I251" s="20"/>
      <c r="J251" s="20"/>
      <c r="K251" s="20"/>
      <c r="L251" s="20"/>
    </row>
    <row r="252" spans="1:12" ht="15.75">
      <c r="A252" s="5" t="s">
        <v>65</v>
      </c>
      <c r="B252" s="16">
        <v>2</v>
      </c>
      <c r="C252" s="17">
        <v>2.59</v>
      </c>
      <c r="D252" s="18" t="e">
        <f>$E$4*C252</f>
        <v>#REF!</v>
      </c>
      <c r="E252" s="19" t="e">
        <f>$E$7*$E$4</f>
        <v>#REF!</v>
      </c>
      <c r="F252" s="20" t="e">
        <f>ROUND($F$7*D252,0)</f>
        <v>#REF!</v>
      </c>
      <c r="G252" s="20" t="e">
        <f>D252+E252+F252</f>
        <v>#REF!</v>
      </c>
      <c r="H252" s="34" t="e">
        <f>ROUND(G252/$H$7,0)</f>
        <v>#REF!</v>
      </c>
      <c r="I252" s="20"/>
      <c r="J252" s="20"/>
      <c r="K252" s="20"/>
      <c r="L252" s="20"/>
    </row>
    <row r="253" spans="1:12" ht="15.75">
      <c r="A253" s="5" t="s">
        <v>66</v>
      </c>
      <c r="B253" s="16">
        <v>3</v>
      </c>
      <c r="C253" s="17">
        <v>3.08</v>
      </c>
      <c r="D253" s="18" t="e">
        <f>$E$4*C253</f>
        <v>#REF!</v>
      </c>
      <c r="E253" s="19" t="e">
        <f>$E$7*$E$4</f>
        <v>#REF!</v>
      </c>
      <c r="F253" s="20" t="e">
        <f>ROUND($F$7*D253,0)</f>
        <v>#REF!</v>
      </c>
      <c r="G253" s="20" t="e">
        <f>D253+E253+F253</f>
        <v>#REF!</v>
      </c>
      <c r="H253" s="34" t="e">
        <f>ROUND(G253/$H$7,0)</f>
        <v>#REF!</v>
      </c>
      <c r="I253" s="20"/>
      <c r="J253" s="20"/>
      <c r="K253" s="20"/>
      <c r="L253" s="20"/>
    </row>
    <row r="254" spans="1:12" ht="15.75">
      <c r="A254" s="5" t="s">
        <v>67</v>
      </c>
      <c r="B254" s="16">
        <v>4</v>
      </c>
      <c r="C254" s="17">
        <v>3.73</v>
      </c>
      <c r="D254" s="18" t="e">
        <f>$E$4*C254</f>
        <v>#REF!</v>
      </c>
      <c r="E254" s="19" t="e">
        <f>$E$7*$E$4</f>
        <v>#REF!</v>
      </c>
      <c r="F254" s="20" t="e">
        <f>ROUND($F$7*D254,0)</f>
        <v>#REF!</v>
      </c>
      <c r="G254" s="20" t="e">
        <f>D254+E254+F254</f>
        <v>#REF!</v>
      </c>
      <c r="H254" s="34" t="e">
        <f>ROUND(G254/$H$7,0)</f>
        <v>#REF!</v>
      </c>
      <c r="I254" s="20"/>
      <c r="J254" s="20"/>
      <c r="K254" s="20"/>
      <c r="L254" s="20"/>
    </row>
    <row r="255" spans="1:12" ht="15.75">
      <c r="F255" s="20"/>
      <c r="H255" s="34"/>
      <c r="I255" s="20"/>
      <c r="J255" s="20"/>
      <c r="K255" s="20"/>
      <c r="L255" s="20"/>
    </row>
    <row r="256" spans="1:12" ht="23.25">
      <c r="A256" s="13" t="s">
        <v>264</v>
      </c>
      <c r="B256" s="14" t="s">
        <v>367</v>
      </c>
      <c r="C256" s="3"/>
      <c r="F256" s="20"/>
      <c r="H256" s="34"/>
      <c r="I256" s="20"/>
      <c r="J256" s="20"/>
      <c r="K256" s="20"/>
      <c r="L256" s="20"/>
    </row>
    <row r="257" spans="1:12" ht="15.75">
      <c r="F257" s="20"/>
      <c r="H257" s="34"/>
      <c r="I257" s="20"/>
      <c r="J257" s="20"/>
      <c r="K257" s="20"/>
      <c r="L257" s="20"/>
    </row>
    <row r="258" spans="1:12" s="38" customFormat="1" ht="18.75">
      <c r="A258" s="13" t="s">
        <v>265</v>
      </c>
      <c r="B258" s="32" t="s">
        <v>384</v>
      </c>
      <c r="C258" s="36"/>
      <c r="D258" s="37"/>
      <c r="F258" s="20"/>
      <c r="H258" s="34"/>
      <c r="I258" s="20"/>
      <c r="J258" s="39"/>
      <c r="K258" s="39"/>
      <c r="L258" s="39"/>
    </row>
    <row r="259" spans="1:12" s="5" customFormat="1" ht="15.75">
      <c r="A259" s="13" t="s">
        <v>68</v>
      </c>
      <c r="B259" s="40" t="s">
        <v>368</v>
      </c>
      <c r="C259" s="28"/>
      <c r="D259" s="7"/>
      <c r="F259" s="20"/>
      <c r="H259" s="34"/>
      <c r="I259" s="20"/>
      <c r="J259" s="19"/>
      <c r="K259" s="19"/>
      <c r="L259" s="19"/>
    </row>
    <row r="260" spans="1:12" ht="15.75">
      <c r="A260" s="5" t="s">
        <v>71</v>
      </c>
      <c r="B260" s="16">
        <v>1</v>
      </c>
      <c r="C260" s="17">
        <v>3.91</v>
      </c>
      <c r="D260" s="18" t="e">
        <f>$E$4*C260</f>
        <v>#REF!</v>
      </c>
      <c r="E260" s="19" t="e">
        <f>$E$7*$E$4</f>
        <v>#REF!</v>
      </c>
      <c r="F260" s="20" t="e">
        <f>ROUND($F$7*D260,0)</f>
        <v>#REF!</v>
      </c>
      <c r="G260" s="20" t="e">
        <f>D260+E260+F260</f>
        <v>#REF!</v>
      </c>
      <c r="H260" s="34" t="e">
        <f>ROUND(G260/$H$7,0)</f>
        <v>#REF!</v>
      </c>
      <c r="I260" s="20"/>
      <c r="J260" s="20"/>
      <c r="K260" s="20"/>
      <c r="L260" s="20"/>
    </row>
    <row r="261" spans="1:12" ht="15.75">
      <c r="A261" s="5" t="s">
        <v>72</v>
      </c>
      <c r="B261" s="16">
        <v>2</v>
      </c>
      <c r="C261" s="17">
        <v>4.16</v>
      </c>
      <c r="D261" s="18" t="e">
        <f>$E$4*C261</f>
        <v>#REF!</v>
      </c>
      <c r="E261" s="19" t="e">
        <f>$E$7*$E$4</f>
        <v>#REF!</v>
      </c>
      <c r="F261" s="20" t="e">
        <f>ROUND($F$7*D261,0)</f>
        <v>#REF!</v>
      </c>
      <c r="G261" s="20" t="e">
        <f>D261+E261+F261</f>
        <v>#REF!</v>
      </c>
      <c r="H261" s="34" t="e">
        <f>ROUND(G261/$H$7,0)</f>
        <v>#REF!</v>
      </c>
      <c r="I261" s="20"/>
      <c r="J261" s="20"/>
      <c r="K261" s="20"/>
      <c r="L261" s="20"/>
    </row>
    <row r="262" spans="1:12" s="5" customFormat="1" ht="15.75">
      <c r="A262" s="13" t="s">
        <v>70</v>
      </c>
      <c r="B262" s="40" t="s">
        <v>369</v>
      </c>
      <c r="C262" s="22"/>
      <c r="D262" s="18"/>
      <c r="E262" s="19"/>
      <c r="F262" s="20"/>
      <c r="G262" s="19"/>
      <c r="H262" s="34"/>
      <c r="I262" s="20"/>
      <c r="J262" s="19"/>
      <c r="K262" s="19"/>
      <c r="L262" s="19"/>
    </row>
    <row r="263" spans="1:12" ht="15.75">
      <c r="A263" s="5" t="s">
        <v>73</v>
      </c>
      <c r="B263" s="16">
        <v>1</v>
      </c>
      <c r="C263" s="17">
        <v>4.37</v>
      </c>
      <c r="D263" s="18" t="e">
        <f>$E$4*C263</f>
        <v>#REF!</v>
      </c>
      <c r="E263" s="19" t="e">
        <f>$E$7*$E$4</f>
        <v>#REF!</v>
      </c>
      <c r="F263" s="20" t="e">
        <f>ROUND($F$7*D263,0)</f>
        <v>#REF!</v>
      </c>
      <c r="G263" s="20" t="e">
        <f>D263+E263+F263</f>
        <v>#REF!</v>
      </c>
      <c r="H263" s="34" t="e">
        <f>ROUND(G263/$H$7,0)</f>
        <v>#REF!</v>
      </c>
      <c r="I263" s="20"/>
      <c r="J263" s="20"/>
      <c r="K263" s="20"/>
      <c r="L263" s="20"/>
    </row>
    <row r="264" spans="1:12" ht="15.75">
      <c r="A264" s="5" t="s">
        <v>74</v>
      </c>
      <c r="B264" s="16">
        <v>2</v>
      </c>
      <c r="C264" s="17">
        <v>4.68</v>
      </c>
      <c r="D264" s="18" t="e">
        <f>$E$4*C264</f>
        <v>#REF!</v>
      </c>
      <c r="E264" s="19" t="e">
        <f>$E$7*$E$4</f>
        <v>#REF!</v>
      </c>
      <c r="F264" s="20" t="e">
        <f>ROUND($F$7*D264,0)</f>
        <v>#REF!</v>
      </c>
      <c r="G264" s="20" t="e">
        <f>D264+E264+F264</f>
        <v>#REF!</v>
      </c>
      <c r="H264" s="34" t="e">
        <f>ROUND(G264/$H$7,0)</f>
        <v>#REF!</v>
      </c>
      <c r="I264" s="20"/>
      <c r="J264" s="20"/>
      <c r="K264" s="20"/>
      <c r="L264" s="20"/>
    </row>
    <row r="265" spans="1:12" s="5" customFormat="1" ht="15.75">
      <c r="A265" s="13" t="s">
        <v>69</v>
      </c>
      <c r="B265" s="40" t="s">
        <v>370</v>
      </c>
      <c r="C265" s="22"/>
      <c r="D265" s="18"/>
      <c r="E265" s="19"/>
      <c r="F265" s="20"/>
      <c r="G265" s="19"/>
      <c r="H265" s="34"/>
      <c r="I265" s="20"/>
      <c r="J265" s="19"/>
      <c r="K265" s="19"/>
      <c r="L265" s="19"/>
    </row>
    <row r="266" spans="1:12" ht="15.75">
      <c r="A266" s="5" t="s">
        <v>75</v>
      </c>
      <c r="B266" s="16">
        <v>1</v>
      </c>
      <c r="C266" s="17">
        <v>4.88</v>
      </c>
      <c r="D266" s="18" t="e">
        <f>$E$4*C266</f>
        <v>#REF!</v>
      </c>
      <c r="E266" s="19" t="e">
        <f>$E$7*$E$4</f>
        <v>#REF!</v>
      </c>
      <c r="F266" s="20" t="e">
        <f>ROUND($F$7*D266,0)</f>
        <v>#REF!</v>
      </c>
      <c r="G266" s="20" t="e">
        <f>D266+E266+F266</f>
        <v>#REF!</v>
      </c>
      <c r="H266" s="34" t="e">
        <f>ROUND(G266/$H$7,0)</f>
        <v>#REF!</v>
      </c>
      <c r="I266" s="20"/>
      <c r="J266" s="20"/>
      <c r="K266" s="20"/>
      <c r="L266" s="20"/>
    </row>
    <row r="267" spans="1:12" ht="15.75">
      <c r="A267" s="5" t="s">
        <v>76</v>
      </c>
      <c r="B267" s="16">
        <v>2</v>
      </c>
      <c r="C267" s="17">
        <v>5.19</v>
      </c>
      <c r="D267" s="18" t="e">
        <f>$E$4*C267</f>
        <v>#REF!</v>
      </c>
      <c r="E267" s="19" t="e">
        <f>$E$7*$E$4</f>
        <v>#REF!</v>
      </c>
      <c r="F267" s="20" t="e">
        <f>ROUND($F$7*D267,0)</f>
        <v>#REF!</v>
      </c>
      <c r="G267" s="20" t="e">
        <f>D267+E267+F267</f>
        <v>#REF!</v>
      </c>
      <c r="H267" s="34" t="e">
        <f>ROUND(G267/$H$7,0)</f>
        <v>#REF!</v>
      </c>
      <c r="I267" s="20"/>
      <c r="J267" s="20"/>
      <c r="K267" s="20"/>
      <c r="L267" s="20"/>
    </row>
    <row r="268" spans="1:12" ht="15.75">
      <c r="F268" s="20"/>
      <c r="H268" s="34"/>
      <c r="I268" s="20"/>
      <c r="J268" s="20"/>
      <c r="K268" s="20"/>
      <c r="L268" s="20"/>
    </row>
    <row r="269" spans="1:12" s="38" customFormat="1" ht="18.75">
      <c r="A269" s="13" t="s">
        <v>266</v>
      </c>
      <c r="B269" s="32" t="s">
        <v>111</v>
      </c>
      <c r="C269" s="36"/>
      <c r="D269" s="37"/>
      <c r="F269" s="20"/>
      <c r="H269" s="34"/>
      <c r="I269" s="20"/>
      <c r="J269" s="39"/>
      <c r="K269" s="39"/>
      <c r="L269" s="39"/>
    </row>
    <row r="270" spans="1:12" s="5" customFormat="1" ht="15.75">
      <c r="A270" s="13" t="s">
        <v>77</v>
      </c>
      <c r="B270" s="40" t="s">
        <v>368</v>
      </c>
      <c r="C270" s="28"/>
      <c r="D270" s="7"/>
      <c r="F270" s="20"/>
      <c r="H270" s="34"/>
      <c r="I270" s="20"/>
      <c r="J270" s="19"/>
      <c r="K270" s="19"/>
      <c r="L270" s="19"/>
    </row>
    <row r="271" spans="1:12" ht="15.75">
      <c r="A271" s="5" t="s">
        <v>79</v>
      </c>
      <c r="B271" s="16">
        <v>1</v>
      </c>
      <c r="C271" s="17">
        <v>3.5</v>
      </c>
      <c r="D271" s="18" t="e">
        <f>$E$4*C271</f>
        <v>#REF!</v>
      </c>
      <c r="E271" s="19" t="e">
        <f>$E$7*$E$4</f>
        <v>#REF!</v>
      </c>
      <c r="F271" s="20" t="e">
        <f>ROUND($F$7*D271,0)</f>
        <v>#REF!</v>
      </c>
      <c r="G271" s="20" t="e">
        <f>D271+E271+F271</f>
        <v>#REF!</v>
      </c>
      <c r="H271" s="34" t="e">
        <f>ROUND(G271/$H$7,0)</f>
        <v>#REF!</v>
      </c>
      <c r="I271" s="20"/>
      <c r="J271" s="20"/>
      <c r="K271" s="20"/>
      <c r="L271" s="20"/>
    </row>
    <row r="272" spans="1:12" ht="15.75">
      <c r="A272" s="5" t="s">
        <v>80</v>
      </c>
      <c r="B272" s="16">
        <v>2</v>
      </c>
      <c r="C272" s="17">
        <v>3.73</v>
      </c>
      <c r="D272" s="18" t="e">
        <f>$E$4*C272</f>
        <v>#REF!</v>
      </c>
      <c r="E272" s="19" t="e">
        <f>$E$7*$E$4</f>
        <v>#REF!</v>
      </c>
      <c r="F272" s="20" t="e">
        <f>ROUND($F$7*D272,0)</f>
        <v>#REF!</v>
      </c>
      <c r="G272" s="20" t="e">
        <f>D272+E272+F272</f>
        <v>#REF!</v>
      </c>
      <c r="H272" s="34" t="e">
        <f>ROUND(G272/$H$7,0)</f>
        <v>#REF!</v>
      </c>
      <c r="I272" s="20"/>
      <c r="J272" s="20"/>
      <c r="K272" s="20"/>
      <c r="L272" s="20"/>
    </row>
    <row r="273" spans="1:12" s="5" customFormat="1" ht="15.75">
      <c r="A273" s="13" t="s">
        <v>78</v>
      </c>
      <c r="B273" s="40" t="s">
        <v>369</v>
      </c>
      <c r="C273" s="22"/>
      <c r="D273" s="18"/>
      <c r="E273" s="19"/>
      <c r="F273" s="20"/>
      <c r="G273" s="19"/>
      <c r="H273" s="34"/>
      <c r="I273" s="20"/>
      <c r="J273" s="19"/>
      <c r="K273" s="19"/>
      <c r="L273" s="19"/>
    </row>
    <row r="274" spans="1:12" ht="15.75">
      <c r="A274" s="5" t="s">
        <v>81</v>
      </c>
      <c r="B274" s="16">
        <v>1</v>
      </c>
      <c r="C274" s="17">
        <v>4.16</v>
      </c>
      <c r="D274" s="18" t="e">
        <f>$E$4*C274</f>
        <v>#REF!</v>
      </c>
      <c r="E274" s="19" t="e">
        <f>$E$7*$E$4</f>
        <v>#REF!</v>
      </c>
      <c r="F274" s="20" t="e">
        <f>ROUND($F$7*D274,0)</f>
        <v>#REF!</v>
      </c>
      <c r="G274" s="20" t="e">
        <f>D274+E274+F274</f>
        <v>#REF!</v>
      </c>
      <c r="H274" s="34" t="e">
        <f>ROUND(G274/$H$7,0)</f>
        <v>#REF!</v>
      </c>
      <c r="I274" s="20"/>
      <c r="J274" s="20"/>
      <c r="K274" s="20"/>
      <c r="L274" s="20"/>
    </row>
    <row r="275" spans="1:12" ht="15.75">
      <c r="A275" s="5" t="s">
        <v>82</v>
      </c>
      <c r="B275" s="16">
        <v>2</v>
      </c>
      <c r="C275" s="17">
        <v>4.37</v>
      </c>
      <c r="D275" s="18" t="e">
        <f>$E$4*C275</f>
        <v>#REF!</v>
      </c>
      <c r="E275" s="19" t="e">
        <f>$E$7*$E$4</f>
        <v>#REF!</v>
      </c>
      <c r="F275" s="20" t="e">
        <f>ROUND($F$7*D275,0)</f>
        <v>#REF!</v>
      </c>
      <c r="G275" s="20" t="e">
        <f>D275+E275+F275</f>
        <v>#REF!</v>
      </c>
      <c r="H275" s="34" t="e">
        <f>ROUND(G275/$H$7,0)</f>
        <v>#REF!</v>
      </c>
      <c r="I275" s="20"/>
      <c r="J275" s="20"/>
      <c r="K275" s="20"/>
      <c r="L275" s="20"/>
    </row>
    <row r="276" spans="1:12" s="5" customFormat="1" ht="15.75">
      <c r="A276" s="13" t="s">
        <v>372</v>
      </c>
      <c r="B276" s="40" t="s">
        <v>370</v>
      </c>
      <c r="C276" s="22"/>
      <c r="D276" s="18"/>
      <c r="E276" s="19"/>
      <c r="F276" s="20"/>
      <c r="G276" s="19"/>
      <c r="H276" s="34"/>
      <c r="I276" s="20"/>
      <c r="J276" s="19"/>
      <c r="K276" s="19"/>
      <c r="L276" s="19"/>
    </row>
    <row r="277" spans="1:12" ht="15.75">
      <c r="A277" s="5" t="s">
        <v>373</v>
      </c>
      <c r="B277" s="16">
        <v>1</v>
      </c>
      <c r="C277" s="17">
        <v>4.71</v>
      </c>
      <c r="D277" s="18" t="e">
        <f>$E$4*C277</f>
        <v>#REF!</v>
      </c>
      <c r="E277" s="19" t="e">
        <f>$E$7*$E$4</f>
        <v>#REF!</v>
      </c>
      <c r="F277" s="20" t="e">
        <f>ROUND($F$7*D277,0)</f>
        <v>#REF!</v>
      </c>
      <c r="G277" s="20" t="e">
        <f>D277+E277+F277</f>
        <v>#REF!</v>
      </c>
      <c r="H277" s="34" t="e">
        <f>ROUND(G277/$H$7,0)</f>
        <v>#REF!</v>
      </c>
      <c r="I277" s="20"/>
      <c r="J277" s="20"/>
      <c r="K277" s="20"/>
      <c r="L277" s="20"/>
    </row>
    <row r="278" spans="1:12" ht="15.75">
      <c r="A278" s="5" t="s">
        <v>374</v>
      </c>
      <c r="B278" s="16">
        <v>2</v>
      </c>
      <c r="C278" s="17">
        <v>5.07</v>
      </c>
      <c r="D278" s="18" t="e">
        <f>$E$4*C278</f>
        <v>#REF!</v>
      </c>
      <c r="E278" s="19" t="e">
        <f>$E$7*$E$4</f>
        <v>#REF!</v>
      </c>
      <c r="F278" s="20" t="e">
        <f>ROUND($F$7*D278,0)</f>
        <v>#REF!</v>
      </c>
      <c r="G278" s="20" t="e">
        <f>D278+E278+F278</f>
        <v>#REF!</v>
      </c>
      <c r="H278" s="34" t="e">
        <f>ROUND(G278/$H$7,0)</f>
        <v>#REF!</v>
      </c>
      <c r="I278" s="20"/>
      <c r="J278" s="20"/>
      <c r="K278" s="20"/>
      <c r="L278" s="20"/>
    </row>
    <row r="279" spans="1:12" ht="15.75">
      <c r="F279" s="20"/>
      <c r="H279" s="34"/>
      <c r="I279" s="20"/>
      <c r="J279" s="20"/>
      <c r="K279" s="20"/>
      <c r="L279" s="20"/>
    </row>
    <row r="280" spans="1:12" s="38" customFormat="1" ht="18.75">
      <c r="A280" s="13" t="s">
        <v>267</v>
      </c>
      <c r="B280" s="32" t="s">
        <v>112</v>
      </c>
      <c r="C280" s="36"/>
      <c r="D280" s="37"/>
      <c r="F280" s="20"/>
      <c r="H280" s="34"/>
      <c r="I280" s="20"/>
      <c r="J280" s="39"/>
      <c r="K280" s="39"/>
      <c r="L280" s="39"/>
    </row>
    <row r="281" spans="1:12" s="5" customFormat="1" ht="15.75">
      <c r="A281" s="13" t="s">
        <v>375</v>
      </c>
      <c r="B281" s="40" t="s">
        <v>370</v>
      </c>
      <c r="C281" s="22"/>
      <c r="D281" s="18"/>
      <c r="E281" s="19"/>
      <c r="F281" s="20"/>
      <c r="G281" s="19"/>
      <c r="H281" s="34"/>
      <c r="I281" s="20"/>
      <c r="J281" s="19"/>
      <c r="K281" s="19"/>
      <c r="L281" s="19"/>
    </row>
    <row r="282" spans="1:12" ht="15.75">
      <c r="A282" s="5" t="s">
        <v>376</v>
      </c>
      <c r="B282" s="16">
        <v>1</v>
      </c>
      <c r="C282" s="17">
        <v>4.16</v>
      </c>
      <c r="D282" s="18" t="e">
        <f>$E$4*C282</f>
        <v>#REF!</v>
      </c>
      <c r="E282" s="19" t="e">
        <f>$E$7*$E$4</f>
        <v>#REF!</v>
      </c>
      <c r="F282" s="20" t="e">
        <f>ROUND($F$7*D282,0)</f>
        <v>#REF!</v>
      </c>
      <c r="G282" s="20" t="e">
        <f>D282+E282+F282</f>
        <v>#REF!</v>
      </c>
      <c r="H282" s="34" t="e">
        <f>ROUND(G282/$H$7,0)</f>
        <v>#REF!</v>
      </c>
      <c r="I282" s="20"/>
      <c r="J282" s="20"/>
      <c r="K282" s="20"/>
      <c r="L282" s="20"/>
    </row>
    <row r="283" spans="1:12" ht="15.75">
      <c r="A283" s="5" t="s">
        <v>377</v>
      </c>
      <c r="B283" s="16">
        <v>2</v>
      </c>
      <c r="C283" s="17">
        <v>4.3600000000000003</v>
      </c>
      <c r="D283" s="18" t="e">
        <f>$E$4*C283</f>
        <v>#REF!</v>
      </c>
      <c r="E283" s="19" t="e">
        <f>$E$7*$E$4</f>
        <v>#REF!</v>
      </c>
      <c r="F283" s="20" t="e">
        <f>ROUND($F$7*D283,0)</f>
        <v>#REF!</v>
      </c>
      <c r="G283" s="20" t="e">
        <f>D283+E283+F283</f>
        <v>#REF!</v>
      </c>
      <c r="H283" s="34" t="e">
        <f>ROUND(G283/$H$7,0)</f>
        <v>#REF!</v>
      </c>
      <c r="I283" s="20"/>
      <c r="J283" s="20"/>
      <c r="K283" s="20"/>
      <c r="L283" s="20"/>
    </row>
    <row r="284" spans="1:12" ht="15.75">
      <c r="F284" s="20"/>
      <c r="H284" s="34"/>
      <c r="I284" s="20"/>
      <c r="J284" s="20"/>
      <c r="K284" s="20"/>
      <c r="L284" s="20"/>
    </row>
    <row r="285" spans="1:12" s="38" customFormat="1" ht="18.75">
      <c r="A285" s="13" t="s">
        <v>268</v>
      </c>
      <c r="B285" s="32" t="s">
        <v>113</v>
      </c>
      <c r="C285" s="36"/>
      <c r="D285" s="37"/>
      <c r="F285" s="20"/>
      <c r="H285" s="34"/>
      <c r="I285" s="20"/>
      <c r="J285" s="39"/>
      <c r="K285" s="39"/>
      <c r="L285" s="39"/>
    </row>
    <row r="286" spans="1:12" s="5" customFormat="1" ht="15.75">
      <c r="A286" s="13" t="s">
        <v>83</v>
      </c>
      <c r="B286" s="40" t="s">
        <v>368</v>
      </c>
      <c r="C286" s="28"/>
      <c r="D286" s="7"/>
      <c r="F286" s="20"/>
      <c r="H286" s="34"/>
      <c r="I286" s="20"/>
      <c r="J286" s="19"/>
      <c r="K286" s="19"/>
      <c r="L286" s="19"/>
    </row>
    <row r="287" spans="1:12" ht="15.75">
      <c r="A287" s="5" t="s">
        <v>86</v>
      </c>
      <c r="B287" s="16">
        <v>1</v>
      </c>
      <c r="C287" s="17">
        <v>3.48</v>
      </c>
      <c r="D287" s="18" t="e">
        <f>$E$4*C287</f>
        <v>#REF!</v>
      </c>
      <c r="E287" s="19" t="e">
        <f>$E$7*$E$4</f>
        <v>#REF!</v>
      </c>
      <c r="F287" s="20" t="e">
        <f>ROUND($F$7*D287,0)</f>
        <v>#REF!</v>
      </c>
      <c r="G287" s="20" t="e">
        <f>D287+E287+F287</f>
        <v>#REF!</v>
      </c>
      <c r="H287" s="34" t="e">
        <f>ROUND(G287/$H$7,0)</f>
        <v>#REF!</v>
      </c>
      <c r="I287" s="20"/>
      <c r="J287" s="20"/>
      <c r="K287" s="20"/>
      <c r="L287" s="20"/>
    </row>
    <row r="288" spans="1:12" ht="15.75">
      <c r="A288" s="5" t="s">
        <v>87</v>
      </c>
      <c r="B288" s="16">
        <v>2</v>
      </c>
      <c r="C288" s="17">
        <v>3.71</v>
      </c>
      <c r="D288" s="18" t="e">
        <f>$E$4*C288</f>
        <v>#REF!</v>
      </c>
      <c r="E288" s="19" t="e">
        <f>$E$7*$E$4</f>
        <v>#REF!</v>
      </c>
      <c r="F288" s="20" t="e">
        <f>ROUND($F$7*D288,0)</f>
        <v>#REF!</v>
      </c>
      <c r="G288" s="20" t="e">
        <f>D288+E288+F288</f>
        <v>#REF!</v>
      </c>
      <c r="H288" s="34" t="e">
        <f>ROUND(G288/$H$7,0)</f>
        <v>#REF!</v>
      </c>
      <c r="I288" s="20"/>
      <c r="J288" s="20"/>
      <c r="K288" s="20"/>
      <c r="L288" s="20"/>
    </row>
    <row r="289" spans="1:12" s="5" customFormat="1" ht="15.75">
      <c r="A289" s="13" t="s">
        <v>84</v>
      </c>
      <c r="B289" s="40" t="s">
        <v>369</v>
      </c>
      <c r="C289" s="22"/>
      <c r="D289" s="18"/>
      <c r="E289" s="19"/>
      <c r="F289" s="20"/>
      <c r="G289" s="19"/>
      <c r="H289" s="34"/>
      <c r="I289" s="20"/>
      <c r="J289" s="19"/>
      <c r="K289" s="19"/>
      <c r="L289" s="19"/>
    </row>
    <row r="290" spans="1:12" ht="15.75">
      <c r="A290" s="5" t="s">
        <v>88</v>
      </c>
      <c r="B290" s="16">
        <v>1</v>
      </c>
      <c r="C290" s="17">
        <v>4.09</v>
      </c>
      <c r="D290" s="18" t="e">
        <f>$E$4*C290</f>
        <v>#REF!</v>
      </c>
      <c r="E290" s="19" t="e">
        <f>$E$7*$E$4</f>
        <v>#REF!</v>
      </c>
      <c r="F290" s="20" t="e">
        <f>ROUND($F$7*D290,0)</f>
        <v>#REF!</v>
      </c>
      <c r="G290" s="20" t="e">
        <f>D290+E290+F290</f>
        <v>#REF!</v>
      </c>
      <c r="H290" s="34" t="e">
        <f>ROUND(G290/$H$7,0)</f>
        <v>#REF!</v>
      </c>
      <c r="I290" s="20"/>
      <c r="J290" s="20"/>
      <c r="K290" s="20"/>
      <c r="L290" s="20"/>
    </row>
    <row r="291" spans="1:12" ht="15.75">
      <c r="A291" s="5" t="s">
        <v>89</v>
      </c>
      <c r="B291" s="16">
        <v>2</v>
      </c>
      <c r="C291" s="17">
        <v>4.3</v>
      </c>
      <c r="D291" s="18" t="e">
        <f>$E$4*C291</f>
        <v>#REF!</v>
      </c>
      <c r="E291" s="19" t="e">
        <f>$E$7*$E$4</f>
        <v>#REF!</v>
      </c>
      <c r="F291" s="20" t="e">
        <f>ROUND($F$7*D291,0)</f>
        <v>#REF!</v>
      </c>
      <c r="G291" s="20" t="e">
        <f>D291+E291+F291</f>
        <v>#REF!</v>
      </c>
      <c r="H291" s="34" t="e">
        <f>ROUND(G291/$H$7,0)</f>
        <v>#REF!</v>
      </c>
      <c r="I291" s="20"/>
      <c r="J291" s="20"/>
      <c r="K291" s="20"/>
      <c r="L291" s="20"/>
    </row>
    <row r="292" spans="1:12" s="5" customFormat="1" ht="15.75">
      <c r="A292" s="13" t="s">
        <v>85</v>
      </c>
      <c r="B292" s="40" t="s">
        <v>370</v>
      </c>
      <c r="C292" s="22"/>
      <c r="D292" s="18"/>
      <c r="E292" s="19"/>
      <c r="F292" s="20"/>
      <c r="G292" s="19"/>
      <c r="H292" s="34"/>
      <c r="I292" s="20"/>
      <c r="J292" s="19"/>
      <c r="K292" s="19"/>
      <c r="L292" s="19"/>
    </row>
    <row r="293" spans="1:12" ht="15.75">
      <c r="A293" s="5" t="s">
        <v>90</v>
      </c>
      <c r="B293" s="16">
        <v>1</v>
      </c>
      <c r="C293" s="17">
        <v>4.68</v>
      </c>
      <c r="D293" s="18" t="e">
        <f>$E$4*C293</f>
        <v>#REF!</v>
      </c>
      <c r="E293" s="19" t="e">
        <f>$E$7*$E$4</f>
        <v>#REF!</v>
      </c>
      <c r="F293" s="20" t="e">
        <f>ROUND($F$7*D293,0)</f>
        <v>#REF!</v>
      </c>
      <c r="G293" s="20" t="e">
        <f>D293+E293+F293</f>
        <v>#REF!</v>
      </c>
      <c r="H293" s="34" t="e">
        <f>ROUND(G293/$H$7,0)</f>
        <v>#REF!</v>
      </c>
      <c r="I293" s="20"/>
      <c r="J293" s="20"/>
      <c r="K293" s="20"/>
      <c r="L293" s="20"/>
    </row>
    <row r="294" spans="1:12" ht="15.75">
      <c r="A294" s="5" t="s">
        <v>91</v>
      </c>
      <c r="B294" s="16">
        <v>2</v>
      </c>
      <c r="C294" s="17">
        <v>4.92</v>
      </c>
      <c r="D294" s="18" t="e">
        <f>$E$4*C294</f>
        <v>#REF!</v>
      </c>
      <c r="E294" s="19" t="e">
        <f>$E$7*$E$4</f>
        <v>#REF!</v>
      </c>
      <c r="F294" s="20" t="e">
        <f>ROUND($F$7*D294,0)</f>
        <v>#REF!</v>
      </c>
      <c r="G294" s="20" t="e">
        <f>D294+E294+F294</f>
        <v>#REF!</v>
      </c>
      <c r="H294" s="34" t="e">
        <f>ROUND(G294/$H$7,0)</f>
        <v>#REF!</v>
      </c>
      <c r="I294" s="20"/>
      <c r="J294" s="20"/>
      <c r="K294" s="20"/>
      <c r="L294" s="20"/>
    </row>
    <row r="295" spans="1:12" ht="15.75">
      <c r="F295" s="20"/>
      <c r="H295" s="34"/>
      <c r="I295" s="20"/>
      <c r="J295" s="20"/>
      <c r="K295" s="20"/>
      <c r="L295" s="20"/>
    </row>
    <row r="296" spans="1:12" s="38" customFormat="1" ht="18.75">
      <c r="A296" s="13" t="s">
        <v>269</v>
      </c>
      <c r="B296" s="32" t="s">
        <v>114</v>
      </c>
      <c r="C296" s="36"/>
      <c r="D296" s="37"/>
      <c r="F296" s="20"/>
      <c r="H296" s="34"/>
      <c r="I296" s="20"/>
      <c r="J296" s="39"/>
      <c r="K296" s="39"/>
      <c r="L296" s="39"/>
    </row>
    <row r="297" spans="1:12" s="5" customFormat="1" ht="15.75">
      <c r="A297" s="13" t="s">
        <v>92</v>
      </c>
      <c r="B297" s="40" t="s">
        <v>368</v>
      </c>
      <c r="C297" s="28"/>
      <c r="D297" s="7"/>
      <c r="F297" s="20"/>
      <c r="H297" s="34"/>
      <c r="I297" s="20"/>
      <c r="J297" s="19"/>
      <c r="K297" s="19"/>
      <c r="L297" s="19"/>
    </row>
    <row r="298" spans="1:12" ht="15.75">
      <c r="A298" s="5" t="s">
        <v>95</v>
      </c>
      <c r="B298" s="16">
        <v>1</v>
      </c>
      <c r="C298" s="17">
        <v>3.17</v>
      </c>
      <c r="D298" s="18" t="e">
        <f>$E$4*C298</f>
        <v>#REF!</v>
      </c>
      <c r="E298" s="19" t="e">
        <f>$E$7*$E$4</f>
        <v>#REF!</v>
      </c>
      <c r="F298" s="20" t="e">
        <f>ROUND($F$7*D298,0)</f>
        <v>#REF!</v>
      </c>
      <c r="G298" s="20" t="e">
        <f>D298+E298+F298</f>
        <v>#REF!</v>
      </c>
      <c r="H298" s="34" t="e">
        <f>ROUND(G298/$H$7,0)</f>
        <v>#REF!</v>
      </c>
      <c r="I298" s="20"/>
      <c r="J298" s="20"/>
      <c r="K298" s="20"/>
      <c r="L298" s="20"/>
    </row>
    <row r="299" spans="1:12" ht="15.75">
      <c r="A299" s="5" t="s">
        <v>96</v>
      </c>
      <c r="B299" s="16">
        <v>2</v>
      </c>
      <c r="C299" s="17">
        <v>3.5</v>
      </c>
      <c r="D299" s="18" t="e">
        <f>$E$4*C299</f>
        <v>#REF!</v>
      </c>
      <c r="E299" s="19" t="e">
        <f>$E$7*$E$4</f>
        <v>#REF!</v>
      </c>
      <c r="F299" s="20" t="e">
        <f>ROUND($F$7*D299,0)</f>
        <v>#REF!</v>
      </c>
      <c r="G299" s="20" t="e">
        <f>D299+E299+F299</f>
        <v>#REF!</v>
      </c>
      <c r="H299" s="34" t="e">
        <f>ROUND(G299/$H$7,0)</f>
        <v>#REF!</v>
      </c>
      <c r="I299" s="20"/>
      <c r="J299" s="20"/>
      <c r="K299" s="20"/>
      <c r="L299" s="20"/>
    </row>
    <row r="300" spans="1:12" s="5" customFormat="1" ht="15.75">
      <c r="A300" s="13" t="s">
        <v>93</v>
      </c>
      <c r="B300" s="40" t="s">
        <v>369</v>
      </c>
      <c r="C300" s="22"/>
      <c r="D300" s="18"/>
      <c r="E300" s="19"/>
      <c r="F300" s="20"/>
      <c r="G300" s="19"/>
      <c r="H300" s="34"/>
      <c r="I300" s="20"/>
      <c r="J300" s="19"/>
      <c r="K300" s="19"/>
      <c r="L300" s="19"/>
    </row>
    <row r="301" spans="1:12" ht="15.75">
      <c r="A301" s="5" t="s">
        <v>97</v>
      </c>
      <c r="B301" s="16">
        <v>1</v>
      </c>
      <c r="C301" s="17">
        <v>3.73</v>
      </c>
      <c r="D301" s="18" t="e">
        <f>$E$4*C301</f>
        <v>#REF!</v>
      </c>
      <c r="E301" s="19" t="e">
        <f>$E$7*$E$4</f>
        <v>#REF!</v>
      </c>
      <c r="F301" s="20" t="e">
        <f>ROUND($F$7*D301,0)</f>
        <v>#REF!</v>
      </c>
      <c r="G301" s="20" t="e">
        <f>D301+E301+F301</f>
        <v>#REF!</v>
      </c>
      <c r="H301" s="34" t="e">
        <f>ROUND(G301/$H$7,0)</f>
        <v>#REF!</v>
      </c>
      <c r="I301" s="20"/>
      <c r="J301" s="20"/>
      <c r="K301" s="20"/>
      <c r="L301" s="20"/>
    </row>
    <row r="302" spans="1:12" ht="15.75">
      <c r="A302" s="5" t="s">
        <v>98</v>
      </c>
      <c r="B302" s="16">
        <v>2</v>
      </c>
      <c r="C302" s="17">
        <v>3.91</v>
      </c>
      <c r="D302" s="18" t="e">
        <f>$E$4*C302</f>
        <v>#REF!</v>
      </c>
      <c r="E302" s="19" t="e">
        <f>$E$7*$E$4</f>
        <v>#REF!</v>
      </c>
      <c r="F302" s="20" t="e">
        <f>ROUND($F$7*D302,0)</f>
        <v>#REF!</v>
      </c>
      <c r="G302" s="20" t="e">
        <f>D302+E302+F302</f>
        <v>#REF!</v>
      </c>
      <c r="H302" s="34" t="e">
        <f>ROUND(G302/$H$7,0)</f>
        <v>#REF!</v>
      </c>
      <c r="I302" s="20"/>
      <c r="J302" s="20"/>
      <c r="K302" s="20"/>
      <c r="L302" s="20"/>
    </row>
    <row r="303" spans="1:12" s="5" customFormat="1" ht="15.75">
      <c r="A303" s="13" t="s">
        <v>94</v>
      </c>
      <c r="B303" s="40" t="s">
        <v>370</v>
      </c>
      <c r="C303" s="22"/>
      <c r="D303" s="18"/>
      <c r="E303" s="19"/>
      <c r="F303" s="20"/>
      <c r="G303" s="19"/>
      <c r="H303" s="34"/>
      <c r="I303" s="20"/>
      <c r="J303" s="19"/>
      <c r="K303" s="19"/>
      <c r="L303" s="19"/>
    </row>
    <row r="304" spans="1:12" ht="15.75">
      <c r="A304" s="5" t="s">
        <v>99</v>
      </c>
      <c r="B304" s="16">
        <v>1</v>
      </c>
      <c r="C304" s="17">
        <v>4.37</v>
      </c>
      <c r="D304" s="18" t="e">
        <f>$E$4*C304</f>
        <v>#REF!</v>
      </c>
      <c r="E304" s="19" t="e">
        <f>$E$7*$E$4</f>
        <v>#REF!</v>
      </c>
      <c r="F304" s="20" t="e">
        <f>ROUND($F$7*D304,0)</f>
        <v>#REF!</v>
      </c>
      <c r="G304" s="20" t="e">
        <f>D304+E304+F304</f>
        <v>#REF!</v>
      </c>
      <c r="H304" s="34" t="e">
        <f>ROUND(G304/$H$7,0)</f>
        <v>#REF!</v>
      </c>
      <c r="I304" s="20"/>
      <c r="J304" s="20"/>
      <c r="K304" s="20"/>
      <c r="L304" s="20"/>
    </row>
    <row r="305" spans="1:12" ht="15.75">
      <c r="A305" s="5" t="s">
        <v>100</v>
      </c>
      <c r="B305" s="16">
        <v>2</v>
      </c>
      <c r="C305" s="17">
        <v>4.68</v>
      </c>
      <c r="D305" s="18" t="e">
        <f>$E$4*C305</f>
        <v>#REF!</v>
      </c>
      <c r="E305" s="19" t="e">
        <f>$E$7*$E$4</f>
        <v>#REF!</v>
      </c>
      <c r="F305" s="20" t="e">
        <f>ROUND($F$7*D305,0)</f>
        <v>#REF!</v>
      </c>
      <c r="G305" s="20" t="e">
        <f>D305+E305+F305</f>
        <v>#REF!</v>
      </c>
      <c r="H305" s="34" t="e">
        <f>ROUND(G305/$H$7,0)</f>
        <v>#REF!</v>
      </c>
      <c r="I305" s="20"/>
      <c r="J305" s="20"/>
      <c r="K305" s="20"/>
      <c r="L305" s="20"/>
    </row>
    <row r="306" spans="1:12" ht="15.75">
      <c r="F306" s="20"/>
      <c r="H306" s="34"/>
      <c r="I306" s="20"/>
      <c r="J306" s="20"/>
      <c r="K306" s="20"/>
      <c r="L306" s="20"/>
    </row>
    <row r="307" spans="1:12" s="38" customFormat="1" ht="18.75">
      <c r="A307" s="13" t="s">
        <v>270</v>
      </c>
      <c r="B307" s="32" t="s">
        <v>115</v>
      </c>
      <c r="C307" s="36"/>
      <c r="D307" s="37"/>
      <c r="F307" s="20"/>
      <c r="H307" s="34"/>
      <c r="I307" s="20"/>
      <c r="J307" s="39"/>
      <c r="K307" s="39"/>
      <c r="L307" s="39"/>
    </row>
    <row r="308" spans="1:12" s="5" customFormat="1" ht="15.75">
      <c r="A308" s="13" t="s">
        <v>378</v>
      </c>
      <c r="B308" s="40" t="s">
        <v>370</v>
      </c>
      <c r="C308" s="22"/>
      <c r="D308" s="18"/>
      <c r="E308" s="19"/>
      <c r="F308" s="20"/>
      <c r="G308" s="19"/>
      <c r="H308" s="34"/>
      <c r="I308" s="20"/>
      <c r="J308" s="19"/>
      <c r="K308" s="19"/>
      <c r="L308" s="19"/>
    </row>
    <row r="309" spans="1:12" ht="15.75">
      <c r="A309" s="5" t="s">
        <v>379</v>
      </c>
      <c r="B309" s="16">
        <v>1</v>
      </c>
      <c r="C309" s="17">
        <v>4.16</v>
      </c>
      <c r="D309" s="18" t="e">
        <f>$E$4*C309</f>
        <v>#REF!</v>
      </c>
      <c r="E309" s="19" t="e">
        <f>$E$7*$E$4</f>
        <v>#REF!</v>
      </c>
      <c r="F309" s="20" t="e">
        <f>ROUND($F$7*D309,0)</f>
        <v>#REF!</v>
      </c>
      <c r="G309" s="20" t="e">
        <f>D309+E309+F309</f>
        <v>#REF!</v>
      </c>
      <c r="H309" s="34" t="e">
        <f>ROUND(G309/$H$7,0)</f>
        <v>#REF!</v>
      </c>
      <c r="I309" s="20"/>
      <c r="J309" s="20"/>
      <c r="K309" s="20"/>
      <c r="L309" s="20"/>
    </row>
    <row r="310" spans="1:12" ht="15.75">
      <c r="A310" s="5" t="s">
        <v>380</v>
      </c>
      <c r="B310" s="16">
        <v>2</v>
      </c>
      <c r="C310" s="17">
        <v>4.3600000000000003</v>
      </c>
      <c r="D310" s="18" t="e">
        <f>$E$4*C310</f>
        <v>#REF!</v>
      </c>
      <c r="E310" s="19" t="e">
        <f>$E$7*$E$4</f>
        <v>#REF!</v>
      </c>
      <c r="F310" s="20" t="e">
        <f>ROUND($F$7*D310,0)</f>
        <v>#REF!</v>
      </c>
      <c r="G310" s="20" t="e">
        <f>D310+E310+F310</f>
        <v>#REF!</v>
      </c>
      <c r="H310" s="34" t="e">
        <f>ROUND(G310/$H$7,0)</f>
        <v>#REF!</v>
      </c>
      <c r="I310" s="20"/>
      <c r="J310" s="20"/>
      <c r="K310" s="20"/>
      <c r="L310" s="20"/>
    </row>
    <row r="311" spans="1:12" ht="15.75">
      <c r="F311" s="20"/>
      <c r="H311" s="34"/>
      <c r="I311" s="20"/>
      <c r="J311" s="20"/>
      <c r="K311" s="20"/>
      <c r="L311" s="20"/>
    </row>
    <row r="312" spans="1:12" s="38" customFormat="1" ht="18.75">
      <c r="A312" s="13" t="s">
        <v>271</v>
      </c>
      <c r="B312" s="32" t="s">
        <v>365</v>
      </c>
      <c r="C312" s="36"/>
      <c r="D312" s="37"/>
      <c r="F312" s="20"/>
      <c r="H312" s="34"/>
      <c r="I312" s="20"/>
      <c r="J312" s="39"/>
      <c r="K312" s="39"/>
      <c r="L312" s="39"/>
    </row>
    <row r="313" spans="1:12" ht="15.75">
      <c r="A313" s="5" t="s">
        <v>101</v>
      </c>
      <c r="B313" s="16">
        <v>1</v>
      </c>
      <c r="C313" s="17">
        <v>2.0499999999999998</v>
      </c>
      <c r="D313" s="18" t="e">
        <f>$E$4*C313</f>
        <v>#REF!</v>
      </c>
      <c r="E313" s="19" t="e">
        <f>$E$7*$E$4</f>
        <v>#REF!</v>
      </c>
      <c r="F313" s="20" t="e">
        <f>ROUND($F$7*D313,0)</f>
        <v>#REF!</v>
      </c>
      <c r="G313" s="20" t="e">
        <f>D313+E313+F313</f>
        <v>#REF!</v>
      </c>
      <c r="H313" s="34" t="e">
        <f>ROUND(G313/$H$7,0)</f>
        <v>#REF!</v>
      </c>
      <c r="I313" s="20"/>
      <c r="J313" s="20"/>
      <c r="K313" s="20"/>
      <c r="L313" s="20"/>
    </row>
    <row r="314" spans="1:12" ht="15.75">
      <c r="A314" s="5" t="s">
        <v>102</v>
      </c>
      <c r="B314" s="16">
        <v>2</v>
      </c>
      <c r="C314" s="17">
        <v>2.35</v>
      </c>
      <c r="D314" s="18" t="e">
        <f>$E$4*C314</f>
        <v>#REF!</v>
      </c>
      <c r="E314" s="19" t="e">
        <f>$E$7*$E$4</f>
        <v>#REF!</v>
      </c>
      <c r="F314" s="20" t="e">
        <f>ROUND($F$7*D314,0)</f>
        <v>#REF!</v>
      </c>
      <c r="G314" s="20" t="e">
        <f>D314+E314+F314</f>
        <v>#REF!</v>
      </c>
      <c r="H314" s="34" t="e">
        <f>ROUND(G314/$H$7,0)</f>
        <v>#REF!</v>
      </c>
      <c r="I314" s="20"/>
      <c r="J314" s="20"/>
      <c r="K314" s="20"/>
      <c r="L314" s="20"/>
    </row>
    <row r="315" spans="1:12" ht="15.75">
      <c r="A315" s="5" t="s">
        <v>103</v>
      </c>
      <c r="B315" s="16">
        <v>3</v>
      </c>
      <c r="C315" s="17">
        <v>2.66</v>
      </c>
      <c r="D315" s="18" t="e">
        <f>$E$4*C315</f>
        <v>#REF!</v>
      </c>
      <c r="E315" s="19" t="e">
        <f>$E$7*$E$4</f>
        <v>#REF!</v>
      </c>
      <c r="F315" s="20" t="e">
        <f>ROUND($F$7*D315,0)</f>
        <v>#REF!</v>
      </c>
      <c r="G315" s="20" t="e">
        <f>D315+E315+F315</f>
        <v>#REF!</v>
      </c>
      <c r="H315" s="34" t="e">
        <f>ROUND(G315/$H$7,0)</f>
        <v>#REF!</v>
      </c>
      <c r="I315" s="20"/>
      <c r="J315" s="20"/>
      <c r="K315" s="20"/>
      <c r="L315" s="20"/>
    </row>
    <row r="316" spans="1:12" ht="15.75">
      <c r="A316" s="5" t="s">
        <v>104</v>
      </c>
      <c r="B316" s="16">
        <v>4</v>
      </c>
      <c r="C316" s="17">
        <v>2.99</v>
      </c>
      <c r="D316" s="18" t="e">
        <f>$E$4*C316</f>
        <v>#REF!</v>
      </c>
      <c r="E316" s="19" t="e">
        <f>$E$7*$E$4</f>
        <v>#REF!</v>
      </c>
      <c r="F316" s="20" t="e">
        <f>ROUND($F$7*D316,0)</f>
        <v>#REF!</v>
      </c>
      <c r="G316" s="20" t="e">
        <f>D316+E316+F316</f>
        <v>#REF!</v>
      </c>
      <c r="H316" s="34" t="e">
        <f>ROUND(G316/$H$7,0)</f>
        <v>#REF!</v>
      </c>
      <c r="I316" s="20"/>
      <c r="J316" s="20"/>
      <c r="K316" s="20"/>
      <c r="L316" s="20"/>
    </row>
    <row r="317" spans="1:12" ht="15.75">
      <c r="F317" s="20"/>
      <c r="H317" s="34"/>
      <c r="I317" s="20"/>
      <c r="J317" s="20"/>
      <c r="K317" s="20"/>
      <c r="L317" s="20"/>
    </row>
    <row r="318" spans="1:12" s="38" customFormat="1" ht="18.75">
      <c r="A318" s="13" t="s">
        <v>272</v>
      </c>
      <c r="B318" s="32" t="s">
        <v>371</v>
      </c>
      <c r="C318" s="36"/>
      <c r="D318" s="37"/>
      <c r="F318" s="20"/>
      <c r="H318" s="34"/>
      <c r="I318" s="20"/>
      <c r="J318" s="39"/>
      <c r="K318" s="39"/>
      <c r="L318" s="39"/>
    </row>
    <row r="319" spans="1:12" ht="15.75">
      <c r="A319" s="5" t="s">
        <v>105</v>
      </c>
      <c r="B319" s="16">
        <v>1</v>
      </c>
      <c r="C319" s="17">
        <v>1.93</v>
      </c>
      <c r="D319" s="18" t="e">
        <f>$E$4*C319</f>
        <v>#REF!</v>
      </c>
      <c r="E319" s="19" t="e">
        <f>$E$7*$E$4</f>
        <v>#REF!</v>
      </c>
      <c r="F319" s="20" t="e">
        <f>ROUND($F$7*D319,0)</f>
        <v>#REF!</v>
      </c>
      <c r="G319" s="20" t="e">
        <f>D319+E319+F319</f>
        <v>#REF!</v>
      </c>
      <c r="H319" s="34" t="e">
        <f>ROUND(G319/$H$7,0)</f>
        <v>#REF!</v>
      </c>
      <c r="I319" s="20"/>
      <c r="J319" s="20"/>
      <c r="K319" s="20"/>
      <c r="L319" s="20"/>
    </row>
    <row r="320" spans="1:12" ht="15.75">
      <c r="A320" s="5" t="s">
        <v>106</v>
      </c>
      <c r="B320" s="16">
        <v>2</v>
      </c>
      <c r="C320" s="17">
        <v>2.1800000000000002</v>
      </c>
      <c r="D320" s="18" t="e">
        <f>$E$4*C320</f>
        <v>#REF!</v>
      </c>
      <c r="E320" s="19" t="e">
        <f>$E$7*$E$4</f>
        <v>#REF!</v>
      </c>
      <c r="F320" s="20" t="e">
        <f>ROUND($F$7*D320,0)</f>
        <v>#REF!</v>
      </c>
      <c r="G320" s="20" t="e">
        <f>D320+E320+F320</f>
        <v>#REF!</v>
      </c>
      <c r="H320" s="34" t="e">
        <f>ROUND(G320/$H$7,0)</f>
        <v>#REF!</v>
      </c>
      <c r="I320" s="20"/>
      <c r="J320" s="20"/>
      <c r="K320" s="20"/>
      <c r="L320" s="20"/>
    </row>
    <row r="321" spans="1:12" ht="15.75">
      <c r="A321" s="5" t="s">
        <v>107</v>
      </c>
      <c r="B321" s="16">
        <v>3</v>
      </c>
      <c r="C321" s="17">
        <v>2.5099999999999998</v>
      </c>
      <c r="D321" s="18" t="e">
        <f>$E$4*C321</f>
        <v>#REF!</v>
      </c>
      <c r="E321" s="19" t="e">
        <f>$E$7*$E$4</f>
        <v>#REF!</v>
      </c>
      <c r="F321" s="20" t="e">
        <f>ROUND($F$7*D321,0)</f>
        <v>#REF!</v>
      </c>
      <c r="G321" s="20" t="e">
        <f>D321+E321+F321</f>
        <v>#REF!</v>
      </c>
      <c r="H321" s="34" t="e">
        <f>ROUND(G321/$H$7,0)</f>
        <v>#REF!</v>
      </c>
      <c r="I321" s="20"/>
      <c r="J321" s="20"/>
      <c r="K321" s="20"/>
      <c r="L321" s="20"/>
    </row>
    <row r="322" spans="1:12" ht="15.75">
      <c r="A322" s="5" t="s">
        <v>108</v>
      </c>
      <c r="B322" s="16">
        <v>4</v>
      </c>
      <c r="C322" s="17">
        <v>2.83</v>
      </c>
      <c r="D322" s="18" t="e">
        <f>$E$4*C322</f>
        <v>#REF!</v>
      </c>
      <c r="E322" s="19" t="e">
        <f>$E$7*$E$4</f>
        <v>#REF!</v>
      </c>
      <c r="F322" s="20" t="e">
        <f>ROUND($F$7*D322,0)</f>
        <v>#REF!</v>
      </c>
      <c r="G322" s="20" t="e">
        <f>D322+E322+F322</f>
        <v>#REF!</v>
      </c>
      <c r="H322" s="34" t="e">
        <f>ROUND(G322/$H$7,0)</f>
        <v>#REF!</v>
      </c>
      <c r="I322" s="20"/>
      <c r="J322" s="20"/>
      <c r="K322" s="20"/>
      <c r="L322" s="20"/>
    </row>
    <row r="323" spans="1:12">
      <c r="I323" s="20"/>
      <c r="J323" s="20"/>
      <c r="K323" s="20"/>
      <c r="L323" s="20"/>
    </row>
    <row r="324" spans="1:12" ht="23.25">
      <c r="A324" s="13" t="s">
        <v>144</v>
      </c>
      <c r="B324" s="14" t="s">
        <v>140</v>
      </c>
      <c r="C324" s="3"/>
      <c r="I324" s="20"/>
      <c r="J324" s="20"/>
      <c r="K324" s="20"/>
      <c r="L324" s="20"/>
    </row>
    <row r="325" spans="1:12" s="38" customFormat="1" ht="18.75">
      <c r="A325" s="13" t="s">
        <v>145</v>
      </c>
      <c r="B325" s="32" t="s">
        <v>141</v>
      </c>
      <c r="C325" s="36"/>
      <c r="D325" s="37"/>
      <c r="F325" s="20"/>
      <c r="H325" s="34"/>
      <c r="I325" s="20"/>
      <c r="J325" s="39"/>
      <c r="K325" s="39"/>
      <c r="L325" s="39"/>
    </row>
    <row r="326" spans="1:12" ht="15.75">
      <c r="A326" s="1" t="s">
        <v>143</v>
      </c>
      <c r="B326" s="16">
        <v>1</v>
      </c>
      <c r="C326" s="17">
        <v>4.67</v>
      </c>
      <c r="D326" s="18" t="e">
        <f>$E$4*C326</f>
        <v>#REF!</v>
      </c>
      <c r="E326" s="19" t="e">
        <f>$E$7*$E$4</f>
        <v>#REF!</v>
      </c>
      <c r="F326" s="20" t="e">
        <f>ROUND($F$7*D326,0)</f>
        <v>#REF!</v>
      </c>
      <c r="G326" s="20" t="e">
        <f>D326+E326+F326</f>
        <v>#REF!</v>
      </c>
      <c r="H326" s="34" t="e">
        <f>ROUND(G326/$H$7,0)</f>
        <v>#REF!</v>
      </c>
      <c r="I326" s="20"/>
      <c r="J326" s="20"/>
      <c r="K326" s="20"/>
      <c r="L326" s="20"/>
    </row>
    <row r="327" spans="1:12" ht="15.75">
      <c r="B327" s="16"/>
      <c r="C327" s="17"/>
      <c r="D327" s="18"/>
      <c r="E327" s="19"/>
      <c r="F327" s="20"/>
      <c r="G327" s="20"/>
      <c r="H327" s="34"/>
      <c r="I327" s="20"/>
      <c r="J327" s="20"/>
      <c r="K327" s="20"/>
      <c r="L327" s="20"/>
    </row>
    <row r="328" spans="1:12" s="38" customFormat="1" ht="18.75">
      <c r="A328" s="13" t="s">
        <v>146</v>
      </c>
      <c r="B328" s="32" t="s">
        <v>142</v>
      </c>
      <c r="C328" s="36"/>
      <c r="D328" s="37"/>
      <c r="F328" s="20"/>
      <c r="H328" s="34"/>
      <c r="I328" s="20"/>
      <c r="J328" s="39"/>
      <c r="K328" s="39"/>
      <c r="L328" s="39"/>
    </row>
    <row r="329" spans="1:12" ht="15.75">
      <c r="A329" s="1" t="s">
        <v>147</v>
      </c>
      <c r="B329" s="16">
        <v>2</v>
      </c>
      <c r="C329" s="17">
        <v>3.28</v>
      </c>
      <c r="D329" s="18" t="e">
        <f>$E$4*C329</f>
        <v>#REF!</v>
      </c>
      <c r="E329" s="19" t="e">
        <f>$E$7*$E$4</f>
        <v>#REF!</v>
      </c>
      <c r="F329" s="20" t="e">
        <f>ROUND($F$7*D329,0)</f>
        <v>#REF!</v>
      </c>
      <c r="G329" s="20" t="e">
        <f>D329+E329+F329</f>
        <v>#REF!</v>
      </c>
      <c r="H329" s="34" t="e">
        <f>ROUND(G329/$H$7,0)</f>
        <v>#REF!</v>
      </c>
      <c r="I329" s="20"/>
      <c r="J329" s="20"/>
      <c r="K329" s="20"/>
      <c r="L329" s="20"/>
    </row>
    <row r="330" spans="1:12">
      <c r="I330" s="20"/>
      <c r="J330" s="20"/>
      <c r="K330" s="20"/>
      <c r="L330" s="20"/>
    </row>
    <row r="331" spans="1:12">
      <c r="I331" s="20"/>
      <c r="J331" s="20"/>
      <c r="K331" s="20"/>
      <c r="L331" s="20"/>
    </row>
  </sheetData>
  <sheetProtection password="E895" sheet="1" objects="1" scenarios="1" selectLockedCells="1" selectUnlockedCells="1"/>
  <mergeCells count="2">
    <mergeCell ref="B1:H1"/>
    <mergeCell ref="B2:H2"/>
  </mergeCells>
  <phoneticPr fontId="23" type="noConversion"/>
  <pageMargins left="1.0900000000000001" right="0.75" top="0.63" bottom="0.51" header="0.36" footer="0.31"/>
  <pageSetup paperSize="9" scale="95" orientation="landscape"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2:H57"/>
  <sheetViews>
    <sheetView zoomScaleNormal="40" zoomScaleSheetLayoutView="100" workbookViewId="0">
      <selection activeCell="F9" sqref="F9"/>
    </sheetView>
  </sheetViews>
  <sheetFormatPr defaultColWidth="10.28515625" defaultRowHeight="15"/>
  <cols>
    <col min="1" max="1" width="9.140625" style="1" customWidth="1"/>
    <col min="2" max="2" width="8.85546875" style="2" customWidth="1"/>
    <col min="3" max="3" width="10.7109375" style="2" customWidth="1"/>
    <col min="4" max="4" width="14.7109375" style="7" customWidth="1"/>
    <col min="5" max="5" width="12.5703125" style="5" customWidth="1"/>
    <col min="6" max="6" width="21.28515625" style="1" customWidth="1"/>
    <col min="7" max="7" width="14.85546875" style="1" customWidth="1"/>
    <col min="8" max="8" width="19.42578125" style="6" customWidth="1"/>
    <col min="9" max="16384" width="10.28515625" style="1"/>
  </cols>
  <sheetData>
    <row r="2" spans="1:8" ht="15.75">
      <c r="B2" s="424" t="s">
        <v>317</v>
      </c>
      <c r="C2" s="424"/>
      <c r="D2" s="424"/>
      <c r="E2" s="424"/>
      <c r="F2" s="424"/>
      <c r="G2" s="424"/>
      <c r="H2" s="424"/>
    </row>
    <row r="3" spans="1:8">
      <c r="B3" s="425" t="s">
        <v>318</v>
      </c>
      <c r="C3" s="425"/>
      <c r="D3" s="425"/>
      <c r="E3" s="425"/>
      <c r="F3" s="425"/>
      <c r="G3" s="425"/>
      <c r="H3" s="425"/>
    </row>
    <row r="4" spans="1:8">
      <c r="B4" s="3"/>
      <c r="C4" s="3"/>
      <c r="D4" s="4"/>
    </row>
    <row r="5" spans="1:8" ht="18">
      <c r="B5" s="3" t="s">
        <v>319</v>
      </c>
      <c r="C5" s="3"/>
      <c r="E5" s="8" t="e">
        <f>#REF!</f>
        <v>#REF!</v>
      </c>
      <c r="F5" s="5" t="s">
        <v>110</v>
      </c>
    </row>
    <row r="6" spans="1:8">
      <c r="B6" s="3"/>
      <c r="C6" s="3"/>
      <c r="D6" s="9"/>
    </row>
    <row r="7" spans="1:8" s="10" customFormat="1" ht="38.25">
      <c r="B7" s="10" t="s">
        <v>320</v>
      </c>
      <c r="C7" s="10" t="s">
        <v>321</v>
      </c>
      <c r="D7" s="10" t="s">
        <v>322</v>
      </c>
      <c r="E7" s="10" t="s">
        <v>323</v>
      </c>
      <c r="F7" s="10" t="s">
        <v>324</v>
      </c>
      <c r="G7" s="10" t="s">
        <v>397</v>
      </c>
      <c r="H7" s="10" t="s">
        <v>325</v>
      </c>
    </row>
    <row r="8" spans="1:8" s="10" customFormat="1" ht="25.5" customHeight="1">
      <c r="E8" s="11" t="e">
        <f>SUMIF(#REF!,"LTT",#REF!)</f>
        <v>#REF!</v>
      </c>
      <c r="F8" s="11" t="e">
        <f>SUMIF(#REF!,"LCB",#REF!)</f>
        <v>#REF!</v>
      </c>
      <c r="G8" s="11"/>
      <c r="H8" s="12" t="s">
        <v>326</v>
      </c>
    </row>
    <row r="9" spans="1:8" s="10" customFormat="1" ht="12.75"/>
    <row r="10" spans="1:8" ht="23.25">
      <c r="A10" s="13" t="s">
        <v>273</v>
      </c>
      <c r="B10" s="14" t="s">
        <v>327</v>
      </c>
      <c r="C10" s="3"/>
    </row>
    <row r="12" spans="1:8" ht="15.75">
      <c r="A12" s="13" t="s">
        <v>274</v>
      </c>
      <c r="B12" s="15" t="s">
        <v>328</v>
      </c>
    </row>
    <row r="13" spans="1:8" ht="15.75">
      <c r="A13" s="5" t="s">
        <v>275</v>
      </c>
      <c r="B13" s="16">
        <v>1</v>
      </c>
      <c r="C13" s="17">
        <v>1.67</v>
      </c>
      <c r="D13" s="18" t="e">
        <f t="shared" ref="D13:D19" si="0">$E$5*C13</f>
        <v>#REF!</v>
      </c>
      <c r="E13" s="19" t="e">
        <f t="shared" ref="E13:E19" si="1">$E$8*$E$5</f>
        <v>#REF!</v>
      </c>
      <c r="F13" s="20" t="e">
        <f t="shared" ref="F13:F19" si="2">ROUND($F$8*D13,0)</f>
        <v>#REF!</v>
      </c>
      <c r="G13" s="20" t="e">
        <f t="shared" ref="G13:G19" si="3">D13+E13+F13</f>
        <v>#REF!</v>
      </c>
      <c r="H13" s="21" t="e">
        <f t="shared" ref="H13:H19" si="4">ROUND(G13/$H$8,0)</f>
        <v>#REF!</v>
      </c>
    </row>
    <row r="14" spans="1:8" ht="15.75">
      <c r="A14" s="5" t="s">
        <v>276</v>
      </c>
      <c r="B14" s="16">
        <v>2</v>
      </c>
      <c r="C14" s="17">
        <v>1.96</v>
      </c>
      <c r="D14" s="18" t="e">
        <f t="shared" si="0"/>
        <v>#REF!</v>
      </c>
      <c r="E14" s="19" t="e">
        <f t="shared" si="1"/>
        <v>#REF!</v>
      </c>
      <c r="F14" s="20" t="e">
        <f t="shared" si="2"/>
        <v>#REF!</v>
      </c>
      <c r="G14" s="20" t="e">
        <f t="shared" si="3"/>
        <v>#REF!</v>
      </c>
      <c r="H14" s="21" t="e">
        <f t="shared" si="4"/>
        <v>#REF!</v>
      </c>
    </row>
    <row r="15" spans="1:8" s="13" customFormat="1" ht="15.75">
      <c r="A15" s="5" t="s">
        <v>277</v>
      </c>
      <c r="B15" s="16">
        <v>3</v>
      </c>
      <c r="C15" s="22">
        <v>2.31</v>
      </c>
      <c r="D15" s="18" t="e">
        <f t="shared" si="0"/>
        <v>#REF!</v>
      </c>
      <c r="E15" s="19" t="e">
        <f t="shared" si="1"/>
        <v>#REF!</v>
      </c>
      <c r="F15" s="20" t="e">
        <f t="shared" si="2"/>
        <v>#REF!</v>
      </c>
      <c r="G15" s="20" t="e">
        <f t="shared" si="3"/>
        <v>#REF!</v>
      </c>
      <c r="H15" s="21" t="e">
        <f t="shared" si="4"/>
        <v>#REF!</v>
      </c>
    </row>
    <row r="16" spans="1:8" s="13" customFormat="1" ht="15.75">
      <c r="A16" s="5" t="s">
        <v>278</v>
      </c>
      <c r="B16" s="16">
        <v>4</v>
      </c>
      <c r="C16" s="22">
        <v>2.71</v>
      </c>
      <c r="D16" s="18" t="e">
        <f t="shared" si="0"/>
        <v>#REF!</v>
      </c>
      <c r="E16" s="19" t="e">
        <f t="shared" si="1"/>
        <v>#REF!</v>
      </c>
      <c r="F16" s="20" t="e">
        <f t="shared" si="2"/>
        <v>#REF!</v>
      </c>
      <c r="G16" s="20" t="e">
        <f t="shared" si="3"/>
        <v>#REF!</v>
      </c>
      <c r="H16" s="21" t="e">
        <f t="shared" si="4"/>
        <v>#REF!</v>
      </c>
    </row>
    <row r="17" spans="1:8" s="13" customFormat="1" ht="15.75">
      <c r="A17" s="5" t="s">
        <v>279</v>
      </c>
      <c r="B17" s="16">
        <v>5</v>
      </c>
      <c r="C17" s="22">
        <v>3.19</v>
      </c>
      <c r="D17" s="18" t="e">
        <f t="shared" si="0"/>
        <v>#REF!</v>
      </c>
      <c r="E17" s="19" t="e">
        <f t="shared" si="1"/>
        <v>#REF!</v>
      </c>
      <c r="F17" s="20" t="e">
        <f t="shared" si="2"/>
        <v>#REF!</v>
      </c>
      <c r="G17" s="20" t="e">
        <f t="shared" si="3"/>
        <v>#REF!</v>
      </c>
      <c r="H17" s="21" t="e">
        <f t="shared" si="4"/>
        <v>#REF!</v>
      </c>
    </row>
    <row r="18" spans="1:8" s="13" customFormat="1" ht="15.75">
      <c r="A18" s="5" t="s">
        <v>280</v>
      </c>
      <c r="B18" s="16">
        <v>6</v>
      </c>
      <c r="C18" s="22">
        <v>3.74</v>
      </c>
      <c r="D18" s="18" t="e">
        <f t="shared" si="0"/>
        <v>#REF!</v>
      </c>
      <c r="E18" s="19" t="e">
        <f t="shared" si="1"/>
        <v>#REF!</v>
      </c>
      <c r="F18" s="20" t="e">
        <f t="shared" si="2"/>
        <v>#REF!</v>
      </c>
      <c r="G18" s="20" t="e">
        <f t="shared" si="3"/>
        <v>#REF!</v>
      </c>
      <c r="H18" s="21" t="e">
        <f t="shared" si="4"/>
        <v>#REF!</v>
      </c>
    </row>
    <row r="19" spans="1:8" ht="15.75">
      <c r="A19" s="5" t="s">
        <v>281</v>
      </c>
      <c r="B19" s="16">
        <v>7</v>
      </c>
      <c r="C19" s="17">
        <v>4.4000000000000004</v>
      </c>
      <c r="D19" s="18" t="e">
        <f t="shared" si="0"/>
        <v>#REF!</v>
      </c>
      <c r="E19" s="19" t="e">
        <f t="shared" si="1"/>
        <v>#REF!</v>
      </c>
      <c r="F19" s="20" t="e">
        <f t="shared" si="2"/>
        <v>#REF!</v>
      </c>
      <c r="G19" s="20" t="e">
        <f t="shared" si="3"/>
        <v>#REF!</v>
      </c>
      <c r="H19" s="21" t="e">
        <f t="shared" si="4"/>
        <v>#REF!</v>
      </c>
    </row>
    <row r="20" spans="1:8" ht="15.75">
      <c r="D20" s="23"/>
      <c r="E20" s="24"/>
      <c r="F20" s="20"/>
      <c r="G20" s="25"/>
      <c r="H20" s="21"/>
    </row>
    <row r="21" spans="1:8" ht="23.25">
      <c r="A21" s="13" t="s">
        <v>282</v>
      </c>
      <c r="B21" s="14" t="s">
        <v>329</v>
      </c>
      <c r="C21" s="3"/>
      <c r="F21" s="20"/>
      <c r="H21" s="21"/>
    </row>
    <row r="22" spans="1:8" ht="15.75">
      <c r="D22" s="23"/>
      <c r="E22" s="24"/>
      <c r="F22" s="20"/>
      <c r="G22" s="25"/>
      <c r="H22" s="21"/>
    </row>
    <row r="23" spans="1:8" s="13" customFormat="1" ht="15.75">
      <c r="A23" s="13" t="s">
        <v>283</v>
      </c>
      <c r="B23" s="26" t="s">
        <v>387</v>
      </c>
      <c r="C23" s="16"/>
      <c r="D23" s="27"/>
      <c r="F23" s="20"/>
      <c r="H23" s="21"/>
    </row>
    <row r="24" spans="1:8" ht="15.75">
      <c r="A24" s="5" t="s">
        <v>284</v>
      </c>
      <c r="B24" s="16">
        <v>1</v>
      </c>
      <c r="C24" s="17">
        <v>2.1800000000000002</v>
      </c>
      <c r="D24" s="18" t="e">
        <f>$E$5*C24</f>
        <v>#REF!</v>
      </c>
      <c r="E24" s="19" t="e">
        <f>$E$8*$E$5</f>
        <v>#REF!</v>
      </c>
      <c r="F24" s="20" t="e">
        <f>ROUND($F$8*D24,0)</f>
        <v>#REF!</v>
      </c>
      <c r="G24" s="20" t="e">
        <f>D24+E24+F24</f>
        <v>#REF!</v>
      </c>
      <c r="H24" s="21" t="e">
        <f>ROUND(G24/$H$8,0)</f>
        <v>#REF!</v>
      </c>
    </row>
    <row r="25" spans="1:8" ht="15.75">
      <c r="A25" s="5" t="s">
        <v>285</v>
      </c>
      <c r="B25" s="16">
        <v>2</v>
      </c>
      <c r="C25" s="17">
        <v>2.57</v>
      </c>
      <c r="D25" s="18" t="e">
        <f>$E$5*C25</f>
        <v>#REF!</v>
      </c>
      <c r="E25" s="19" t="e">
        <f>$E$8*$E$5</f>
        <v>#REF!</v>
      </c>
      <c r="F25" s="20" t="e">
        <f>ROUND($F$8*D25,0)</f>
        <v>#REF!</v>
      </c>
      <c r="G25" s="20" t="e">
        <f>D25+E25+F25</f>
        <v>#REF!</v>
      </c>
      <c r="H25" s="21" t="e">
        <f>ROUND(G25/$H$8,0)</f>
        <v>#REF!</v>
      </c>
    </row>
    <row r="26" spans="1:8" s="13" customFormat="1" ht="15.75">
      <c r="A26" s="5" t="s">
        <v>286</v>
      </c>
      <c r="B26" s="16">
        <v>3</v>
      </c>
      <c r="C26" s="22">
        <v>3.05</v>
      </c>
      <c r="D26" s="18" t="e">
        <f>$E$5*C26</f>
        <v>#REF!</v>
      </c>
      <c r="E26" s="19" t="e">
        <f>$E$8*$E$5</f>
        <v>#REF!</v>
      </c>
      <c r="F26" s="20" t="e">
        <f>ROUND($F$8*D26,0)</f>
        <v>#REF!</v>
      </c>
      <c r="G26" s="20" t="e">
        <f>D26+E26+F26</f>
        <v>#REF!</v>
      </c>
      <c r="H26" s="21" t="e">
        <f>ROUND(G26/$H$8,0)</f>
        <v>#REF!</v>
      </c>
    </row>
    <row r="27" spans="1:8" s="13" customFormat="1" ht="15.75">
      <c r="A27" s="5" t="s">
        <v>287</v>
      </c>
      <c r="B27" s="16">
        <v>4</v>
      </c>
      <c r="C27" s="22">
        <v>3.6</v>
      </c>
      <c r="D27" s="18" t="e">
        <f>$E$5*C27</f>
        <v>#REF!</v>
      </c>
      <c r="E27" s="19" t="e">
        <f>$E$8*$E$5</f>
        <v>#REF!</v>
      </c>
      <c r="F27" s="20" t="e">
        <f>ROUND($F$8*D27,0)</f>
        <v>#REF!</v>
      </c>
      <c r="G27" s="20" t="e">
        <f>D27+E27+F27</f>
        <v>#REF!</v>
      </c>
      <c r="H27" s="21" t="e">
        <f>ROUND(G27/$H$8,0)</f>
        <v>#REF!</v>
      </c>
    </row>
    <row r="28" spans="1:8" s="13" customFormat="1" ht="15.75">
      <c r="B28" s="16"/>
      <c r="C28" s="28"/>
      <c r="D28" s="18"/>
      <c r="E28" s="19"/>
      <c r="F28" s="20"/>
      <c r="G28" s="20"/>
      <c r="H28" s="21"/>
    </row>
    <row r="29" spans="1:8" s="13" customFormat="1" ht="15.75">
      <c r="A29" s="13" t="s">
        <v>288</v>
      </c>
      <c r="B29" s="26" t="s">
        <v>388</v>
      </c>
      <c r="C29" s="16"/>
      <c r="D29" s="27"/>
      <c r="F29" s="20"/>
      <c r="H29" s="21"/>
    </row>
    <row r="30" spans="1:8" ht="15.75">
      <c r="A30" s="5" t="s">
        <v>293</v>
      </c>
      <c r="B30" s="16">
        <v>1</v>
      </c>
      <c r="C30" s="17">
        <v>2.35</v>
      </c>
      <c r="D30" s="18" t="e">
        <f>$E$5*C30</f>
        <v>#REF!</v>
      </c>
      <c r="E30" s="19" t="e">
        <f>$E$8*$E$5</f>
        <v>#REF!</v>
      </c>
      <c r="F30" s="20" t="e">
        <f>ROUND($F$8*D30,0)</f>
        <v>#REF!</v>
      </c>
      <c r="G30" s="20" t="e">
        <f>D30+E30+F30</f>
        <v>#REF!</v>
      </c>
      <c r="H30" s="21" t="e">
        <f>ROUND(G30/$H$8,0)</f>
        <v>#REF!</v>
      </c>
    </row>
    <row r="31" spans="1:8" ht="15.75">
      <c r="A31" s="5" t="s">
        <v>295</v>
      </c>
      <c r="B31" s="16">
        <v>2</v>
      </c>
      <c r="C31" s="17">
        <v>2.76</v>
      </c>
      <c r="D31" s="18" t="e">
        <f>$E$5*C31</f>
        <v>#REF!</v>
      </c>
      <c r="E31" s="19" t="e">
        <f>$E$8*$E$5</f>
        <v>#REF!</v>
      </c>
      <c r="F31" s="20" t="e">
        <f>ROUND($F$8*D31,0)</f>
        <v>#REF!</v>
      </c>
      <c r="G31" s="20" t="e">
        <f>D31+E31+F31</f>
        <v>#REF!</v>
      </c>
      <c r="H31" s="21" t="e">
        <f>ROUND(G31/$H$8,0)</f>
        <v>#REF!</v>
      </c>
    </row>
    <row r="32" spans="1:8" s="13" customFormat="1" ht="15.75">
      <c r="A32" s="5" t="s">
        <v>294</v>
      </c>
      <c r="B32" s="16">
        <v>3</v>
      </c>
      <c r="C32" s="22">
        <v>3.25</v>
      </c>
      <c r="D32" s="18" t="e">
        <f>$E$5*C32</f>
        <v>#REF!</v>
      </c>
      <c r="E32" s="19" t="e">
        <f>$E$8*$E$5</f>
        <v>#REF!</v>
      </c>
      <c r="F32" s="20" t="e">
        <f>ROUND($F$8*D32,0)</f>
        <v>#REF!</v>
      </c>
      <c r="G32" s="20" t="e">
        <f>D32+E32+F32</f>
        <v>#REF!</v>
      </c>
      <c r="H32" s="21" t="e">
        <f>ROUND(G32/$H$8,0)</f>
        <v>#REF!</v>
      </c>
    </row>
    <row r="33" spans="1:8" s="13" customFormat="1" ht="15.75">
      <c r="A33" s="5" t="s">
        <v>296</v>
      </c>
      <c r="B33" s="16">
        <v>4</v>
      </c>
      <c r="C33" s="22">
        <v>3.82</v>
      </c>
      <c r="D33" s="18" t="e">
        <f>$E$5*C33</f>
        <v>#REF!</v>
      </c>
      <c r="E33" s="19" t="e">
        <f>$E$8*$E$5</f>
        <v>#REF!</v>
      </c>
      <c r="F33" s="20" t="e">
        <f>ROUND($F$8*D33,0)</f>
        <v>#REF!</v>
      </c>
      <c r="G33" s="20" t="e">
        <f>D33+E33+F33</f>
        <v>#REF!</v>
      </c>
      <c r="H33" s="21" t="e">
        <f>ROUND(G33/$H$8,0)</f>
        <v>#REF!</v>
      </c>
    </row>
    <row r="34" spans="1:8" ht="15.75">
      <c r="D34" s="23"/>
      <c r="E34" s="24"/>
      <c r="F34" s="20"/>
      <c r="G34" s="25"/>
      <c r="H34" s="21"/>
    </row>
    <row r="35" spans="1:8" s="13" customFormat="1" ht="15.75">
      <c r="A35" s="13" t="s">
        <v>289</v>
      </c>
      <c r="B35" s="26" t="s">
        <v>389</v>
      </c>
      <c r="C35" s="16"/>
      <c r="D35" s="27"/>
      <c r="F35" s="20"/>
      <c r="H35" s="21"/>
    </row>
    <row r="36" spans="1:8" ht="15.75">
      <c r="A36" s="5" t="s">
        <v>297</v>
      </c>
      <c r="B36" s="16">
        <v>1</v>
      </c>
      <c r="C36" s="17">
        <v>2.5099999999999998</v>
      </c>
      <c r="D36" s="18" t="e">
        <f>$E$5*C36</f>
        <v>#REF!</v>
      </c>
      <c r="E36" s="19" t="e">
        <f>$E$8*$E$5</f>
        <v>#REF!</v>
      </c>
      <c r="F36" s="20" t="e">
        <f>ROUND($F$8*D36,0)</f>
        <v>#REF!</v>
      </c>
      <c r="G36" s="20" t="e">
        <f>D36+E36+F36</f>
        <v>#REF!</v>
      </c>
      <c r="H36" s="21" t="e">
        <f>ROUND(G36/$H$8,0)</f>
        <v>#REF!</v>
      </c>
    </row>
    <row r="37" spans="1:8" ht="15.75">
      <c r="A37" s="5" t="s">
        <v>298</v>
      </c>
      <c r="B37" s="16">
        <v>2</v>
      </c>
      <c r="C37" s="17">
        <v>2.94</v>
      </c>
      <c r="D37" s="18" t="e">
        <f>$E$5*C37</f>
        <v>#REF!</v>
      </c>
      <c r="E37" s="19" t="e">
        <f>$E$8*$E$5</f>
        <v>#REF!</v>
      </c>
      <c r="F37" s="20" t="e">
        <f>ROUND($F$8*D37,0)</f>
        <v>#REF!</v>
      </c>
      <c r="G37" s="20" t="e">
        <f>D37+E37+F37</f>
        <v>#REF!</v>
      </c>
      <c r="H37" s="21" t="e">
        <f>ROUND(G37/$H$8,0)</f>
        <v>#REF!</v>
      </c>
    </row>
    <row r="38" spans="1:8" s="13" customFormat="1" ht="15.75">
      <c r="A38" s="5" t="s">
        <v>299</v>
      </c>
      <c r="B38" s="16">
        <v>3</v>
      </c>
      <c r="C38" s="22">
        <v>3.44</v>
      </c>
      <c r="D38" s="18" t="e">
        <f>$E$5*C38</f>
        <v>#REF!</v>
      </c>
      <c r="E38" s="19" t="e">
        <f>$E$8*$E$5</f>
        <v>#REF!</v>
      </c>
      <c r="F38" s="20" t="e">
        <f>ROUND($F$8*D38,0)</f>
        <v>#REF!</v>
      </c>
      <c r="G38" s="20" t="e">
        <f>D38+E38+F38</f>
        <v>#REF!</v>
      </c>
      <c r="H38" s="21" t="e">
        <f>ROUND(G38/$H$8,0)</f>
        <v>#REF!</v>
      </c>
    </row>
    <row r="39" spans="1:8" s="13" customFormat="1" ht="15.75">
      <c r="A39" s="5" t="s">
        <v>300</v>
      </c>
      <c r="B39" s="16">
        <v>4</v>
      </c>
      <c r="C39" s="22">
        <v>4.05</v>
      </c>
      <c r="D39" s="18" t="e">
        <f>$E$5*C39</f>
        <v>#REF!</v>
      </c>
      <c r="E39" s="19" t="e">
        <f>$E$8*$E$5</f>
        <v>#REF!</v>
      </c>
      <c r="F39" s="20" t="e">
        <f>ROUND($F$8*D39,0)</f>
        <v>#REF!</v>
      </c>
      <c r="G39" s="20" t="e">
        <f>D39+E39+F39</f>
        <v>#REF!</v>
      </c>
      <c r="H39" s="21" t="e">
        <f>ROUND(G39/$H$8,0)</f>
        <v>#REF!</v>
      </c>
    </row>
    <row r="40" spans="1:8" ht="15.75">
      <c r="F40" s="20"/>
      <c r="H40" s="21"/>
    </row>
    <row r="41" spans="1:8" s="13" customFormat="1" ht="15.75">
      <c r="A41" s="13" t="s">
        <v>290</v>
      </c>
      <c r="B41" s="26" t="s">
        <v>390</v>
      </c>
      <c r="C41" s="16"/>
      <c r="D41" s="27"/>
      <c r="F41" s="20"/>
      <c r="H41" s="21"/>
    </row>
    <row r="42" spans="1:8" ht="15.75">
      <c r="A42" s="5" t="s">
        <v>301</v>
      </c>
      <c r="B42" s="16">
        <v>1</v>
      </c>
      <c r="C42" s="17">
        <v>2.66</v>
      </c>
      <c r="D42" s="18" t="e">
        <f>$E$5*C42</f>
        <v>#REF!</v>
      </c>
      <c r="E42" s="19" t="e">
        <f>$E$8*$E$5</f>
        <v>#REF!</v>
      </c>
      <c r="F42" s="20" t="e">
        <f>ROUND($F$8*D42,0)</f>
        <v>#REF!</v>
      </c>
      <c r="G42" s="20" t="e">
        <f>D42+E42+F42</f>
        <v>#REF!</v>
      </c>
      <c r="H42" s="21" t="e">
        <f>ROUND(G42/$H$8,0)</f>
        <v>#REF!</v>
      </c>
    </row>
    <row r="43" spans="1:8" ht="15.75">
      <c r="A43" s="5" t="s">
        <v>302</v>
      </c>
      <c r="B43" s="16">
        <v>2</v>
      </c>
      <c r="C43" s="17">
        <v>3.11</v>
      </c>
      <c r="D43" s="18" t="e">
        <f>$E$5*C43</f>
        <v>#REF!</v>
      </c>
      <c r="E43" s="19" t="e">
        <f>$E$8*$E$5</f>
        <v>#REF!</v>
      </c>
      <c r="F43" s="20" t="e">
        <f>ROUND($F$8*D43,0)</f>
        <v>#REF!</v>
      </c>
      <c r="G43" s="20" t="e">
        <f>D43+E43+F43</f>
        <v>#REF!</v>
      </c>
      <c r="H43" s="21" t="e">
        <f>ROUND(G43/$H$8,0)</f>
        <v>#REF!</v>
      </c>
    </row>
    <row r="44" spans="1:8" s="13" customFormat="1" ht="15.75">
      <c r="A44" s="5" t="s">
        <v>303</v>
      </c>
      <c r="B44" s="16">
        <v>3</v>
      </c>
      <c r="C44" s="22">
        <v>3.64</v>
      </c>
      <c r="D44" s="18" t="e">
        <f>$E$5*C44</f>
        <v>#REF!</v>
      </c>
      <c r="E44" s="19" t="e">
        <f>$E$8*$E$5</f>
        <v>#REF!</v>
      </c>
      <c r="F44" s="20" t="e">
        <f>ROUND($F$8*D44,0)</f>
        <v>#REF!</v>
      </c>
      <c r="G44" s="20" t="e">
        <f>D44+E44+F44</f>
        <v>#REF!</v>
      </c>
      <c r="H44" s="21" t="e">
        <f>ROUND(G44/$H$8,0)</f>
        <v>#REF!</v>
      </c>
    </row>
    <row r="45" spans="1:8" s="13" customFormat="1" ht="15.75">
      <c r="A45" s="5" t="s">
        <v>304</v>
      </c>
      <c r="B45" s="16">
        <v>4</v>
      </c>
      <c r="C45" s="22">
        <v>4.2</v>
      </c>
      <c r="D45" s="18" t="e">
        <f>$E$5*C45</f>
        <v>#REF!</v>
      </c>
      <c r="E45" s="19" t="e">
        <f>$E$8*$E$5</f>
        <v>#REF!</v>
      </c>
      <c r="F45" s="20" t="e">
        <f>ROUND($F$8*D45,0)</f>
        <v>#REF!</v>
      </c>
      <c r="G45" s="20" t="e">
        <f>D45+E45+F45</f>
        <v>#REF!</v>
      </c>
      <c r="H45" s="21" t="e">
        <f>ROUND(G45/$H$8,0)</f>
        <v>#REF!</v>
      </c>
    </row>
    <row r="46" spans="1:8" ht="15.75">
      <c r="F46" s="20"/>
      <c r="H46" s="21"/>
    </row>
    <row r="47" spans="1:8" s="13" customFormat="1" ht="15.75">
      <c r="A47" s="13" t="s">
        <v>291</v>
      </c>
      <c r="B47" s="26" t="s">
        <v>391</v>
      </c>
      <c r="C47" s="16"/>
      <c r="D47" s="27"/>
      <c r="F47" s="20"/>
      <c r="H47" s="21"/>
    </row>
    <row r="48" spans="1:8" ht="15.75">
      <c r="A48" s="5" t="s">
        <v>305</v>
      </c>
      <c r="B48" s="16">
        <v>1</v>
      </c>
      <c r="C48" s="17">
        <v>2.99</v>
      </c>
      <c r="D48" s="18" t="e">
        <f>$E$5*C48</f>
        <v>#REF!</v>
      </c>
      <c r="E48" s="19" t="e">
        <f>$E$8*$E$5</f>
        <v>#REF!</v>
      </c>
      <c r="F48" s="20" t="e">
        <f>ROUND($F$8*D48,0)</f>
        <v>#REF!</v>
      </c>
      <c r="G48" s="20" t="e">
        <f>D48+E48+F48</f>
        <v>#REF!</v>
      </c>
      <c r="H48" s="21" t="e">
        <f>ROUND(G48/$H$8,0)</f>
        <v>#REF!</v>
      </c>
    </row>
    <row r="49" spans="1:8" ht="15.75">
      <c r="A49" s="5" t="s">
        <v>306</v>
      </c>
      <c r="B49" s="16">
        <v>2</v>
      </c>
      <c r="C49" s="17">
        <v>3.5</v>
      </c>
      <c r="D49" s="18" t="e">
        <f>$E$5*C49</f>
        <v>#REF!</v>
      </c>
      <c r="E49" s="19" t="e">
        <f>$E$8*$E$5</f>
        <v>#REF!</v>
      </c>
      <c r="F49" s="20" t="e">
        <f>ROUND($F$8*D49,0)</f>
        <v>#REF!</v>
      </c>
      <c r="G49" s="20" t="e">
        <f>D49+E49+F49</f>
        <v>#REF!</v>
      </c>
      <c r="H49" s="21" t="e">
        <f>ROUND(G49/$H$8,0)</f>
        <v>#REF!</v>
      </c>
    </row>
    <row r="50" spans="1:8" s="13" customFormat="1" ht="15.75">
      <c r="A50" s="5" t="s">
        <v>307</v>
      </c>
      <c r="B50" s="16">
        <v>3</v>
      </c>
      <c r="C50" s="22">
        <v>4.1100000000000003</v>
      </c>
      <c r="D50" s="18" t="e">
        <f>$E$5*C50</f>
        <v>#REF!</v>
      </c>
      <c r="E50" s="19" t="e">
        <f>$E$8*$E$5</f>
        <v>#REF!</v>
      </c>
      <c r="F50" s="20" t="e">
        <f>ROUND($F$8*D50,0)</f>
        <v>#REF!</v>
      </c>
      <c r="G50" s="20" t="e">
        <f>D50+E50+F50</f>
        <v>#REF!</v>
      </c>
      <c r="H50" s="21" t="e">
        <f>ROUND(G50/$H$8,0)</f>
        <v>#REF!</v>
      </c>
    </row>
    <row r="51" spans="1:8" s="13" customFormat="1" ht="15.75">
      <c r="A51" s="5" t="s">
        <v>308</v>
      </c>
      <c r="B51" s="16">
        <v>4</v>
      </c>
      <c r="C51" s="22">
        <v>4.82</v>
      </c>
      <c r="D51" s="18" t="e">
        <f>$E$5*C51</f>
        <v>#REF!</v>
      </c>
      <c r="E51" s="19" t="e">
        <f>$E$8*$E$5</f>
        <v>#REF!</v>
      </c>
      <c r="F51" s="20" t="e">
        <f>ROUND($F$8*D51,0)</f>
        <v>#REF!</v>
      </c>
      <c r="G51" s="20" t="e">
        <f>D51+E51+F51</f>
        <v>#REF!</v>
      </c>
      <c r="H51" s="21" t="e">
        <f>ROUND(G51/$H$8,0)</f>
        <v>#REF!</v>
      </c>
    </row>
    <row r="52" spans="1:8" ht="15.75">
      <c r="F52" s="20"/>
      <c r="H52" s="21"/>
    </row>
    <row r="53" spans="1:8" s="13" customFormat="1" ht="15.75">
      <c r="A53" s="13" t="s">
        <v>292</v>
      </c>
      <c r="B53" s="26" t="s">
        <v>392</v>
      </c>
      <c r="C53" s="16"/>
      <c r="D53" s="27"/>
      <c r="F53" s="20"/>
      <c r="H53" s="21"/>
    </row>
    <row r="54" spans="1:8" ht="15.75">
      <c r="A54" s="5" t="s">
        <v>309</v>
      </c>
      <c r="B54" s="16">
        <v>1</v>
      </c>
      <c r="C54" s="17">
        <v>3.2</v>
      </c>
      <c r="D54" s="18" t="e">
        <f>$E$5*C54</f>
        <v>#REF!</v>
      </c>
      <c r="E54" s="19" t="e">
        <f>$E$8*$E$5</f>
        <v>#REF!</v>
      </c>
      <c r="F54" s="20" t="e">
        <f>ROUND($F$8*D54,0)</f>
        <v>#REF!</v>
      </c>
      <c r="G54" s="20" t="e">
        <f>D54+E54+F54</f>
        <v>#REF!</v>
      </c>
      <c r="H54" s="21" t="e">
        <f>ROUND(G54/$H$8,0)</f>
        <v>#REF!</v>
      </c>
    </row>
    <row r="55" spans="1:8" ht="15.75">
      <c r="A55" s="5" t="s">
        <v>310</v>
      </c>
      <c r="B55" s="16">
        <v>2</v>
      </c>
      <c r="C55" s="17">
        <v>3.75</v>
      </c>
      <c r="D55" s="18" t="e">
        <f>$E$5*C55</f>
        <v>#REF!</v>
      </c>
      <c r="E55" s="19" t="e">
        <f>$E$8*$E$5</f>
        <v>#REF!</v>
      </c>
      <c r="F55" s="20" t="e">
        <f>ROUND($F$8*D55,0)</f>
        <v>#REF!</v>
      </c>
      <c r="G55" s="20" t="e">
        <f>D55+E55+F55</f>
        <v>#REF!</v>
      </c>
      <c r="H55" s="21" t="e">
        <f>ROUND(G55/$H$8,0)</f>
        <v>#REF!</v>
      </c>
    </row>
    <row r="56" spans="1:8" s="13" customFormat="1" ht="15.75">
      <c r="A56" s="5" t="s">
        <v>311</v>
      </c>
      <c r="B56" s="16">
        <v>3</v>
      </c>
      <c r="C56" s="22">
        <v>4.3899999999999997</v>
      </c>
      <c r="D56" s="18" t="e">
        <f>$E$5*C56</f>
        <v>#REF!</v>
      </c>
      <c r="E56" s="19" t="e">
        <f>$E$8*$E$5</f>
        <v>#REF!</v>
      </c>
      <c r="F56" s="20" t="e">
        <f>ROUND($F$8*D56,0)</f>
        <v>#REF!</v>
      </c>
      <c r="G56" s="20" t="e">
        <f>D56+E56+F56</f>
        <v>#REF!</v>
      </c>
      <c r="H56" s="21" t="e">
        <f>ROUND(G56/$H$8,0)</f>
        <v>#REF!</v>
      </c>
    </row>
    <row r="57" spans="1:8" s="13" customFormat="1" ht="15.75">
      <c r="A57" s="5" t="s">
        <v>312</v>
      </c>
      <c r="B57" s="16">
        <v>4</v>
      </c>
      <c r="C57" s="22">
        <v>5.15</v>
      </c>
      <c r="D57" s="18" t="e">
        <f>$E$5*C57</f>
        <v>#REF!</v>
      </c>
      <c r="E57" s="19" t="e">
        <f>$E$8*$E$5</f>
        <v>#REF!</v>
      </c>
      <c r="F57" s="20" t="e">
        <f>ROUND($F$8*D57,0)</f>
        <v>#REF!</v>
      </c>
      <c r="G57" s="20" t="e">
        <f>D57+E57+F57</f>
        <v>#REF!</v>
      </c>
      <c r="H57" s="21" t="e">
        <f>ROUND(G57/$H$8,0)</f>
        <v>#REF!</v>
      </c>
    </row>
  </sheetData>
  <sheetProtection password="E895" sheet="1" objects="1" scenarios="1" selectLockedCells="1" selectUnlockedCells="1"/>
  <mergeCells count="2">
    <mergeCell ref="B2:H2"/>
    <mergeCell ref="B3:H3"/>
  </mergeCells>
  <phoneticPr fontId="23" type="noConversion"/>
  <pageMargins left="1.05" right="0.75" top="0.63" bottom="0.51" header="0.36" footer="0.31"/>
  <pageSetup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L331"/>
  <sheetViews>
    <sheetView zoomScaleNormal="25" zoomScaleSheetLayoutView="85" workbookViewId="0">
      <selection activeCell="F9" sqref="F9"/>
    </sheetView>
  </sheetViews>
  <sheetFormatPr defaultColWidth="10.28515625" defaultRowHeight="15"/>
  <cols>
    <col min="1" max="1" width="9.140625" style="1" customWidth="1"/>
    <col min="2" max="2" width="8.85546875" style="2" customWidth="1"/>
    <col min="3" max="3" width="10.7109375" style="2" customWidth="1"/>
    <col min="4" max="4" width="14.7109375" style="7" customWidth="1"/>
    <col min="5" max="5" width="12.5703125" style="5" customWidth="1"/>
    <col min="6" max="6" width="21.28515625" style="1" customWidth="1"/>
    <col min="7" max="7" width="14.85546875" style="1" customWidth="1"/>
    <col min="8" max="8" width="19.42578125" style="6" customWidth="1"/>
    <col min="9" max="9" width="13.5703125" style="1" customWidth="1"/>
    <col min="10" max="10" width="20.85546875" style="1" customWidth="1"/>
    <col min="11" max="11" width="10.28515625" style="1" customWidth="1"/>
    <col min="12" max="12" width="17.28515625" style="1" customWidth="1"/>
    <col min="13" max="16384" width="10.28515625" style="1"/>
  </cols>
  <sheetData>
    <row r="1" spans="1:9" ht="15.75">
      <c r="B1" s="424" t="s">
        <v>330</v>
      </c>
      <c r="C1" s="424"/>
      <c r="D1" s="424"/>
      <c r="E1" s="424"/>
      <c r="F1" s="424"/>
      <c r="G1" s="424"/>
      <c r="H1" s="424"/>
    </row>
    <row r="2" spans="1:9">
      <c r="B2" s="425" t="str">
        <f>'TLg CN&amp;Laixe (2)'!B3</f>
        <v>(Theo N§110/2008/N§-CP ngµy 10/10/2008 cña ChÝnh phñ)</v>
      </c>
      <c r="C2" s="425"/>
      <c r="D2" s="425"/>
      <c r="E2" s="425"/>
      <c r="F2" s="425"/>
      <c r="G2" s="425"/>
      <c r="H2" s="425"/>
    </row>
    <row r="3" spans="1:9">
      <c r="B3" s="3"/>
      <c r="C3" s="3"/>
      <c r="D3" s="4"/>
    </row>
    <row r="4" spans="1:9" ht="18">
      <c r="B4" s="3" t="s">
        <v>319</v>
      </c>
      <c r="C4" s="3"/>
      <c r="E4" s="8" t="e">
        <f>#REF!</f>
        <v>#REF!</v>
      </c>
      <c r="F4" s="5" t="s">
        <v>110</v>
      </c>
      <c r="I4" s="29"/>
    </row>
    <row r="5" spans="1:9">
      <c r="B5" s="3"/>
      <c r="C5" s="3"/>
      <c r="D5" s="9"/>
    </row>
    <row r="6" spans="1:9" s="10" customFormat="1" ht="38.25">
      <c r="B6" s="10" t="s">
        <v>320</v>
      </c>
      <c r="C6" s="10" t="s">
        <v>321</v>
      </c>
      <c r="D6" s="10" t="s">
        <v>322</v>
      </c>
      <c r="E6" s="10" t="s">
        <v>331</v>
      </c>
      <c r="F6" s="10" t="s">
        <v>332</v>
      </c>
      <c r="G6" s="10" t="s">
        <v>397</v>
      </c>
      <c r="H6" s="10" t="s">
        <v>325</v>
      </c>
    </row>
    <row r="7" spans="1:9" s="10" customFormat="1" ht="12.75">
      <c r="E7" s="11" t="e">
        <f>SUMIF(#REF!,"LTT",#REF!)</f>
        <v>#REF!</v>
      </c>
      <c r="F7" s="11" t="e">
        <f>SUMIF(#REF!,"LCB",#REF!)</f>
        <v>#REF!</v>
      </c>
      <c r="G7" s="11"/>
      <c r="H7" s="12" t="str">
        <f>'TLg CN&amp;Laixe (2)'!H8</f>
        <v>26</v>
      </c>
    </row>
    <row r="8" spans="1:9" s="10" customFormat="1" ht="12.75"/>
    <row r="9" spans="1:9" ht="23.25">
      <c r="A9" s="13" t="s">
        <v>139</v>
      </c>
      <c r="B9" s="14" t="s">
        <v>314</v>
      </c>
      <c r="C9" s="3"/>
    </row>
    <row r="10" spans="1:9" ht="15.75">
      <c r="B10" s="30" t="s">
        <v>393</v>
      </c>
      <c r="D10" s="23"/>
      <c r="E10" s="24"/>
      <c r="F10" s="25"/>
      <c r="G10" s="25"/>
      <c r="H10" s="7"/>
    </row>
    <row r="11" spans="1:9">
      <c r="B11" s="31" t="s">
        <v>333</v>
      </c>
      <c r="D11" s="23"/>
      <c r="E11" s="24"/>
      <c r="F11" s="25"/>
      <c r="G11" s="25"/>
      <c r="H11" s="7"/>
    </row>
    <row r="12" spans="1:9" ht="15.75">
      <c r="B12" s="30" t="s">
        <v>394</v>
      </c>
      <c r="D12" s="23"/>
      <c r="E12" s="24"/>
      <c r="F12" s="25"/>
      <c r="G12" s="25"/>
      <c r="H12" s="7"/>
    </row>
    <row r="13" spans="1:9">
      <c r="B13" s="31" t="s">
        <v>334</v>
      </c>
      <c r="D13" s="23"/>
      <c r="E13" s="24"/>
      <c r="F13" s="25"/>
      <c r="G13" s="25"/>
      <c r="H13" s="7"/>
    </row>
    <row r="14" spans="1:9" ht="15.75">
      <c r="B14" s="30" t="s">
        <v>395</v>
      </c>
      <c r="D14" s="23"/>
      <c r="E14" s="24"/>
      <c r="F14" s="25"/>
      <c r="G14" s="25"/>
      <c r="H14" s="7"/>
    </row>
    <row r="15" spans="1:9">
      <c r="B15" s="31" t="s">
        <v>335</v>
      </c>
      <c r="D15" s="23"/>
      <c r="E15" s="24"/>
      <c r="F15" s="25"/>
      <c r="G15" s="25"/>
      <c r="H15" s="7"/>
    </row>
    <row r="16" spans="1:9">
      <c r="B16" s="31" t="s">
        <v>336</v>
      </c>
      <c r="D16" s="23"/>
      <c r="E16" s="24"/>
      <c r="F16" s="25"/>
      <c r="G16" s="25"/>
      <c r="H16" s="7"/>
    </row>
    <row r="17" spans="1:12" ht="15.75">
      <c r="B17" s="30" t="s">
        <v>396</v>
      </c>
      <c r="D17" s="23"/>
      <c r="E17" s="24"/>
      <c r="F17" s="25"/>
      <c r="G17" s="25"/>
      <c r="H17" s="7"/>
    </row>
    <row r="18" spans="1:12">
      <c r="B18" s="31" t="s">
        <v>337</v>
      </c>
      <c r="D18" s="23"/>
      <c r="E18" s="24"/>
      <c r="F18" s="25"/>
      <c r="G18" s="25"/>
      <c r="H18" s="7"/>
    </row>
    <row r="19" spans="1:12">
      <c r="B19" s="31" t="s">
        <v>338</v>
      </c>
      <c r="D19" s="23"/>
      <c r="E19" s="24"/>
      <c r="F19" s="25"/>
      <c r="G19" s="25"/>
      <c r="H19" s="7"/>
    </row>
    <row r="20" spans="1:12">
      <c r="B20" s="31"/>
      <c r="D20" s="23"/>
      <c r="E20" s="24"/>
      <c r="F20" s="25"/>
      <c r="G20" s="25"/>
      <c r="H20" s="7"/>
    </row>
    <row r="21" spans="1:12" s="13" customFormat="1" ht="18.75">
      <c r="A21" s="13" t="s">
        <v>148</v>
      </c>
      <c r="B21" s="32" t="s">
        <v>384</v>
      </c>
      <c r="C21" s="16"/>
      <c r="D21" s="27"/>
      <c r="H21" s="27"/>
    </row>
    <row r="22" spans="1:12" s="13" customFormat="1" ht="15.75">
      <c r="A22" s="13" t="s">
        <v>149</v>
      </c>
      <c r="B22" s="33" t="s">
        <v>339</v>
      </c>
      <c r="C22" s="16"/>
      <c r="D22" s="27"/>
      <c r="H22" s="27"/>
    </row>
    <row r="23" spans="1:12" ht="15.75">
      <c r="A23" s="1" t="s">
        <v>117</v>
      </c>
      <c r="B23" s="16">
        <v>1</v>
      </c>
      <c r="C23" s="17">
        <v>2.81</v>
      </c>
      <c r="D23" s="18" t="e">
        <f>$E$4*C23</f>
        <v>#REF!</v>
      </c>
      <c r="E23" s="19" t="e">
        <f>$E$7*$E$4</f>
        <v>#REF!</v>
      </c>
      <c r="F23" s="20" t="e">
        <f>ROUND($F$7*D23,0)</f>
        <v>#REF!</v>
      </c>
      <c r="G23" s="20" t="e">
        <f>D23+E23+F23</f>
        <v>#REF!</v>
      </c>
      <c r="H23" s="34" t="e">
        <f>ROUND(G23/$H$7,0)</f>
        <v>#REF!</v>
      </c>
      <c r="I23" s="20"/>
      <c r="J23" s="20"/>
      <c r="K23" s="20"/>
      <c r="L23" s="20"/>
    </row>
    <row r="24" spans="1:12" ht="15.75">
      <c r="A24" s="1" t="s">
        <v>118</v>
      </c>
      <c r="B24" s="16">
        <v>2</v>
      </c>
      <c r="C24" s="17">
        <v>2.99</v>
      </c>
      <c r="D24" s="18" t="e">
        <f>$E$4*C24</f>
        <v>#REF!</v>
      </c>
      <c r="E24" s="19" t="e">
        <f>$E$7*$E$4</f>
        <v>#REF!</v>
      </c>
      <c r="F24" s="20" t="e">
        <f>ROUND($F$7*D24,0)</f>
        <v>#REF!</v>
      </c>
      <c r="G24" s="20" t="e">
        <f>D24+E24+F24</f>
        <v>#REF!</v>
      </c>
      <c r="H24" s="34" t="e">
        <f>ROUND(G24/$H$7,0)</f>
        <v>#REF!</v>
      </c>
      <c r="I24" s="20"/>
      <c r="J24" s="20"/>
      <c r="K24" s="20"/>
      <c r="L24" s="20"/>
    </row>
    <row r="25" spans="1:12" ht="15.75">
      <c r="A25" s="13" t="s">
        <v>150</v>
      </c>
      <c r="B25" s="33" t="s">
        <v>340</v>
      </c>
      <c r="C25" s="17"/>
      <c r="D25" s="18"/>
      <c r="E25" s="19"/>
      <c r="F25" s="20"/>
      <c r="G25" s="20"/>
      <c r="H25" s="34"/>
      <c r="I25" s="20"/>
      <c r="J25" s="20"/>
      <c r="K25" s="20"/>
      <c r="L25" s="20"/>
    </row>
    <row r="26" spans="1:12" ht="15.75">
      <c r="A26" s="1" t="s">
        <v>119</v>
      </c>
      <c r="B26" s="16">
        <v>1</v>
      </c>
      <c r="C26" s="17">
        <v>3.73</v>
      </c>
      <c r="D26" s="18" t="e">
        <f>$E$4*C26</f>
        <v>#REF!</v>
      </c>
      <c r="E26" s="19" t="e">
        <f>$E$7*$E$4</f>
        <v>#REF!</v>
      </c>
      <c r="F26" s="20" t="e">
        <f>ROUND($F$7*D26,0)</f>
        <v>#REF!</v>
      </c>
      <c r="G26" s="20" t="e">
        <f>D26+E26+F26</f>
        <v>#REF!</v>
      </c>
      <c r="H26" s="34" t="e">
        <f>ROUND(G26/$H$7,0)</f>
        <v>#REF!</v>
      </c>
      <c r="I26" s="20"/>
      <c r="J26" s="20"/>
      <c r="K26" s="20"/>
      <c r="L26" s="20"/>
    </row>
    <row r="27" spans="1:12" ht="15.75">
      <c r="A27" s="1" t="s">
        <v>120</v>
      </c>
      <c r="B27" s="16">
        <v>2</v>
      </c>
      <c r="C27" s="17">
        <v>3.91</v>
      </c>
      <c r="D27" s="18" t="e">
        <f>$E$4*C27</f>
        <v>#REF!</v>
      </c>
      <c r="E27" s="19" t="e">
        <f>$E$7*$E$4</f>
        <v>#REF!</v>
      </c>
      <c r="F27" s="20" t="e">
        <f>ROUND($F$7*D27,0)</f>
        <v>#REF!</v>
      </c>
      <c r="G27" s="20" t="e">
        <f>D27+E27+F27</f>
        <v>#REF!</v>
      </c>
      <c r="H27" s="34" t="e">
        <f>ROUND(G27/$H$7,0)</f>
        <v>#REF!</v>
      </c>
      <c r="I27" s="20"/>
      <c r="J27" s="20"/>
      <c r="K27" s="20"/>
      <c r="L27" s="20"/>
    </row>
    <row r="28" spans="1:12" s="13" customFormat="1" ht="15.75">
      <c r="A28" s="13" t="s">
        <v>151</v>
      </c>
      <c r="B28" s="33" t="s">
        <v>341</v>
      </c>
      <c r="C28" s="16"/>
      <c r="D28" s="27"/>
      <c r="F28" s="20"/>
      <c r="H28" s="34"/>
      <c r="I28" s="20"/>
      <c r="J28" s="35"/>
      <c r="K28" s="35"/>
      <c r="L28" s="35"/>
    </row>
    <row r="29" spans="1:12" ht="15.75">
      <c r="A29" s="1" t="s">
        <v>121</v>
      </c>
      <c r="B29" s="16">
        <v>1</v>
      </c>
      <c r="C29" s="17">
        <v>4.1399999999999997</v>
      </c>
      <c r="D29" s="18" t="e">
        <f>$E$4*C29</f>
        <v>#REF!</v>
      </c>
      <c r="E29" s="19" t="e">
        <f>$E$7*$E$4</f>
        <v>#REF!</v>
      </c>
      <c r="F29" s="20" t="e">
        <f>ROUND($F$7*D29,0)</f>
        <v>#REF!</v>
      </c>
      <c r="G29" s="20" t="e">
        <f>D29+E29+F29</f>
        <v>#REF!</v>
      </c>
      <c r="H29" s="34" t="e">
        <f>ROUND(G29/$H$7,0)</f>
        <v>#REF!</v>
      </c>
      <c r="I29" s="20"/>
      <c r="J29" s="20"/>
      <c r="K29" s="20"/>
      <c r="L29" s="20"/>
    </row>
    <row r="30" spans="1:12" ht="15.75">
      <c r="A30" s="1" t="s">
        <v>122</v>
      </c>
      <c r="B30" s="16">
        <v>2</v>
      </c>
      <c r="C30" s="17">
        <v>4.3600000000000003</v>
      </c>
      <c r="D30" s="18" t="e">
        <f>$E$4*C30</f>
        <v>#REF!</v>
      </c>
      <c r="E30" s="19" t="e">
        <f>$E$7*$E$4</f>
        <v>#REF!</v>
      </c>
      <c r="F30" s="20" t="e">
        <f>ROUND($F$7*D30,0)</f>
        <v>#REF!</v>
      </c>
      <c r="G30" s="20" t="e">
        <f>D30+E30+F30</f>
        <v>#REF!</v>
      </c>
      <c r="H30" s="34" t="e">
        <f>ROUND(G30/$H$7,0)</f>
        <v>#REF!</v>
      </c>
      <c r="I30" s="20"/>
      <c r="J30" s="20"/>
      <c r="K30" s="20"/>
      <c r="L30" s="20"/>
    </row>
    <row r="31" spans="1:12" ht="15.75">
      <c r="A31" s="13" t="s">
        <v>152</v>
      </c>
      <c r="B31" s="33" t="s">
        <v>342</v>
      </c>
      <c r="C31" s="17"/>
      <c r="D31" s="18"/>
      <c r="E31" s="19"/>
      <c r="F31" s="20"/>
      <c r="G31" s="20"/>
      <c r="H31" s="34"/>
      <c r="I31" s="20"/>
      <c r="J31" s="20"/>
      <c r="K31" s="20"/>
      <c r="L31" s="20"/>
    </row>
    <row r="32" spans="1:12" ht="15.75">
      <c r="A32" s="1" t="s">
        <v>123</v>
      </c>
      <c r="B32" s="16">
        <v>1</v>
      </c>
      <c r="C32" s="17">
        <v>4.68</v>
      </c>
      <c r="D32" s="18" t="e">
        <f>$E$4*C32</f>
        <v>#REF!</v>
      </c>
      <c r="E32" s="19" t="e">
        <f>$E$7*$E$4</f>
        <v>#REF!</v>
      </c>
      <c r="F32" s="20" t="e">
        <f>ROUND($F$7*D32,0)</f>
        <v>#REF!</v>
      </c>
      <c r="G32" s="20" t="e">
        <f>D32+E32+F32</f>
        <v>#REF!</v>
      </c>
      <c r="H32" s="34" t="e">
        <f>ROUND(G32/$H$7,0)</f>
        <v>#REF!</v>
      </c>
      <c r="I32" s="20"/>
      <c r="J32" s="20"/>
      <c r="K32" s="20"/>
      <c r="L32" s="20"/>
    </row>
    <row r="33" spans="1:12" ht="15.75">
      <c r="A33" s="1" t="s">
        <v>124</v>
      </c>
      <c r="B33" s="16">
        <v>2</v>
      </c>
      <c r="C33" s="17">
        <v>4.92</v>
      </c>
      <c r="D33" s="18" t="e">
        <f>$E$4*C33</f>
        <v>#REF!</v>
      </c>
      <c r="E33" s="19" t="e">
        <f>$E$7*$E$4</f>
        <v>#REF!</v>
      </c>
      <c r="F33" s="20" t="e">
        <f>ROUND($F$7*D33,0)</f>
        <v>#REF!</v>
      </c>
      <c r="G33" s="20" t="e">
        <f>D33+E33+F33</f>
        <v>#REF!</v>
      </c>
      <c r="H33" s="34" t="e">
        <f>ROUND(G33/$H$7,0)</f>
        <v>#REF!</v>
      </c>
      <c r="I33" s="20"/>
      <c r="J33" s="20"/>
      <c r="K33" s="20"/>
      <c r="L33" s="20"/>
    </row>
    <row r="34" spans="1:12" ht="15.75">
      <c r="B34" s="16"/>
      <c r="C34" s="17"/>
      <c r="D34" s="18"/>
      <c r="E34" s="19"/>
      <c r="F34" s="20"/>
      <c r="G34" s="20"/>
      <c r="H34" s="34"/>
      <c r="I34" s="20"/>
      <c r="J34" s="20"/>
      <c r="K34" s="20"/>
      <c r="L34" s="20"/>
    </row>
    <row r="35" spans="1:12" s="13" customFormat="1" ht="18.75">
      <c r="A35" s="13" t="s">
        <v>153</v>
      </c>
      <c r="B35" s="32" t="s">
        <v>385</v>
      </c>
      <c r="C35" s="16"/>
      <c r="D35" s="27"/>
      <c r="F35" s="20"/>
      <c r="H35" s="34"/>
      <c r="I35" s="20"/>
      <c r="J35" s="35"/>
      <c r="K35" s="35"/>
      <c r="L35" s="35"/>
    </row>
    <row r="36" spans="1:12" s="13" customFormat="1" ht="15.75">
      <c r="A36" s="13" t="s">
        <v>154</v>
      </c>
      <c r="B36" s="33" t="s">
        <v>339</v>
      </c>
      <c r="C36" s="16"/>
      <c r="D36" s="27"/>
      <c r="F36" s="20"/>
      <c r="H36" s="34"/>
      <c r="I36" s="20"/>
      <c r="J36" s="35"/>
      <c r="K36" s="35"/>
      <c r="L36" s="35"/>
    </row>
    <row r="37" spans="1:12" ht="15.75">
      <c r="A37" s="1" t="s">
        <v>125</v>
      </c>
      <c r="B37" s="16">
        <v>1</v>
      </c>
      <c r="C37" s="17">
        <v>2.5099999999999998</v>
      </c>
      <c r="D37" s="18" t="e">
        <f>$E$4*C37</f>
        <v>#REF!</v>
      </c>
      <c r="E37" s="19" t="e">
        <f>$E$7*$E$4</f>
        <v>#REF!</v>
      </c>
      <c r="F37" s="20" t="e">
        <f>ROUND($F$7*D37,0)</f>
        <v>#REF!</v>
      </c>
      <c r="G37" s="20" t="e">
        <f>D37+E37+F37</f>
        <v>#REF!</v>
      </c>
      <c r="H37" s="34" t="e">
        <f>ROUND(G37/$H$7,0)</f>
        <v>#REF!</v>
      </c>
      <c r="I37" s="20"/>
      <c r="J37" s="20"/>
      <c r="K37" s="20"/>
      <c r="L37" s="20"/>
    </row>
    <row r="38" spans="1:12" ht="15.75">
      <c r="A38" s="1" t="s">
        <v>126</v>
      </c>
      <c r="B38" s="16">
        <v>2</v>
      </c>
      <c r="C38" s="17">
        <v>2.66</v>
      </c>
      <c r="D38" s="18" t="e">
        <f>$E$4*C38</f>
        <v>#REF!</v>
      </c>
      <c r="E38" s="19" t="e">
        <f>$E$7*$E$4</f>
        <v>#REF!</v>
      </c>
      <c r="F38" s="20" t="e">
        <f>ROUND($F$7*D38,0)</f>
        <v>#REF!</v>
      </c>
      <c r="G38" s="20" t="e">
        <f>D38+E38+F38</f>
        <v>#REF!</v>
      </c>
      <c r="H38" s="34" t="e">
        <f>ROUND(G38/$H$7,0)</f>
        <v>#REF!</v>
      </c>
      <c r="I38" s="20"/>
      <c r="J38" s="20"/>
      <c r="K38" s="20"/>
      <c r="L38" s="20"/>
    </row>
    <row r="39" spans="1:12" ht="15.75">
      <c r="A39" s="13" t="s">
        <v>155</v>
      </c>
      <c r="B39" s="33" t="s">
        <v>340</v>
      </c>
      <c r="C39" s="17"/>
      <c r="D39" s="18"/>
      <c r="E39" s="19"/>
      <c r="F39" s="20"/>
      <c r="G39" s="20"/>
      <c r="H39" s="34"/>
      <c r="I39" s="20"/>
      <c r="J39" s="20"/>
      <c r="K39" s="20"/>
      <c r="L39" s="20"/>
    </row>
    <row r="40" spans="1:12" ht="15.75">
      <c r="A40" s="1" t="s">
        <v>127</v>
      </c>
      <c r="B40" s="16">
        <v>1</v>
      </c>
      <c r="C40" s="17">
        <v>3.17</v>
      </c>
      <c r="D40" s="18" t="e">
        <f>$E$4*C40</f>
        <v>#REF!</v>
      </c>
      <c r="E40" s="19" t="e">
        <f>$E$7*$E$4</f>
        <v>#REF!</v>
      </c>
      <c r="F40" s="20" t="e">
        <f>ROUND($F$7*D40,0)</f>
        <v>#REF!</v>
      </c>
      <c r="G40" s="20" t="e">
        <f>D40+E40+F40</f>
        <v>#REF!</v>
      </c>
      <c r="H40" s="34" t="e">
        <f>ROUND(G40/$H$7,0)</f>
        <v>#REF!</v>
      </c>
      <c r="I40" s="20"/>
      <c r="J40" s="20"/>
      <c r="K40" s="20"/>
      <c r="L40" s="20"/>
    </row>
    <row r="41" spans="1:12" ht="15.75">
      <c r="A41" s="1" t="s">
        <v>128</v>
      </c>
      <c r="B41" s="16">
        <v>2</v>
      </c>
      <c r="C41" s="17">
        <v>3.3</v>
      </c>
      <c r="D41" s="18" t="e">
        <f>$E$4*C41</f>
        <v>#REF!</v>
      </c>
      <c r="E41" s="19" t="e">
        <f>$E$7*$E$4</f>
        <v>#REF!</v>
      </c>
      <c r="F41" s="20" t="e">
        <f>ROUND($F$7*D41,0)</f>
        <v>#REF!</v>
      </c>
      <c r="G41" s="20" t="e">
        <f>D41+E41+F41</f>
        <v>#REF!</v>
      </c>
      <c r="H41" s="34" t="e">
        <f>ROUND(G41/$H$7,0)</f>
        <v>#REF!</v>
      </c>
      <c r="I41" s="20"/>
      <c r="J41" s="20"/>
      <c r="K41" s="20"/>
      <c r="L41" s="20"/>
    </row>
    <row r="42" spans="1:12" s="13" customFormat="1" ht="15.75">
      <c r="A42" s="13" t="s">
        <v>156</v>
      </c>
      <c r="B42" s="33" t="s">
        <v>341</v>
      </c>
      <c r="C42" s="16"/>
      <c r="D42" s="27"/>
      <c r="F42" s="20"/>
      <c r="H42" s="34"/>
      <c r="I42" s="20"/>
      <c r="J42" s="35"/>
      <c r="K42" s="35"/>
      <c r="L42" s="35"/>
    </row>
    <row r="43" spans="1:12" ht="15.75">
      <c r="A43" s="1" t="s">
        <v>129</v>
      </c>
      <c r="B43" s="16">
        <v>1</v>
      </c>
      <c r="C43" s="17">
        <v>3.55</v>
      </c>
      <c r="D43" s="18" t="e">
        <f>$E$4*C43</f>
        <v>#REF!</v>
      </c>
      <c r="E43" s="19" t="e">
        <f>$E$7*$E$4</f>
        <v>#REF!</v>
      </c>
      <c r="F43" s="20" t="e">
        <f>ROUND($F$7*D43,0)</f>
        <v>#REF!</v>
      </c>
      <c r="G43" s="20" t="e">
        <f>D43+E43+F43</f>
        <v>#REF!</v>
      </c>
      <c r="H43" s="34" t="e">
        <f>ROUND(G43/$H$7,0)</f>
        <v>#REF!</v>
      </c>
      <c r="I43" s="20"/>
      <c r="J43" s="20"/>
      <c r="K43" s="20"/>
      <c r="L43" s="20"/>
    </row>
    <row r="44" spans="1:12" ht="15.75">
      <c r="A44" s="1" t="s">
        <v>130</v>
      </c>
      <c r="B44" s="16">
        <v>2</v>
      </c>
      <c r="C44" s="17">
        <v>3.76</v>
      </c>
      <c r="D44" s="18" t="e">
        <f>$E$4*C44</f>
        <v>#REF!</v>
      </c>
      <c r="E44" s="19" t="e">
        <f>$E$7*$E$4</f>
        <v>#REF!</v>
      </c>
      <c r="F44" s="20" t="e">
        <f>ROUND($F$7*D44,0)</f>
        <v>#REF!</v>
      </c>
      <c r="G44" s="20" t="e">
        <f>D44+E44+F44</f>
        <v>#REF!</v>
      </c>
      <c r="H44" s="34" t="e">
        <f>ROUND(G44/$H$7,0)</f>
        <v>#REF!</v>
      </c>
      <c r="I44" s="20"/>
      <c r="J44" s="20"/>
      <c r="K44" s="20"/>
      <c r="L44" s="20"/>
    </row>
    <row r="45" spans="1:12" ht="15.75">
      <c r="A45" s="13" t="s">
        <v>157</v>
      </c>
      <c r="B45" s="33" t="s">
        <v>342</v>
      </c>
      <c r="C45" s="17"/>
      <c r="D45" s="18"/>
      <c r="E45" s="19"/>
      <c r="F45" s="20"/>
      <c r="G45" s="20"/>
      <c r="H45" s="34"/>
      <c r="I45" s="20"/>
      <c r="J45" s="20"/>
      <c r="K45" s="20"/>
      <c r="L45" s="20"/>
    </row>
    <row r="46" spans="1:12" ht="15.75">
      <c r="A46" s="1" t="s">
        <v>131</v>
      </c>
      <c r="B46" s="16">
        <v>1</v>
      </c>
      <c r="C46" s="17">
        <v>4.16</v>
      </c>
      <c r="D46" s="18" t="e">
        <f>$E$4*C46</f>
        <v>#REF!</v>
      </c>
      <c r="E46" s="19" t="e">
        <f>$E$7*$E$4</f>
        <v>#REF!</v>
      </c>
      <c r="F46" s="20" t="e">
        <f>ROUND($F$7*D46,0)</f>
        <v>#REF!</v>
      </c>
      <c r="G46" s="20" t="e">
        <f>D46+E46+F46</f>
        <v>#REF!</v>
      </c>
      <c r="H46" s="34" t="e">
        <f>ROUND(G46/$H$7,0)</f>
        <v>#REF!</v>
      </c>
      <c r="I46" s="20"/>
      <c r="J46" s="20"/>
      <c r="K46" s="20"/>
      <c r="L46" s="20"/>
    </row>
    <row r="47" spans="1:12" ht="15.75">
      <c r="A47" s="1" t="s">
        <v>132</v>
      </c>
      <c r="B47" s="16">
        <v>2</v>
      </c>
      <c r="C47" s="17">
        <v>4.37</v>
      </c>
      <c r="D47" s="18" t="e">
        <f>$E$4*C47</f>
        <v>#REF!</v>
      </c>
      <c r="E47" s="19" t="e">
        <f>$E$7*$E$4</f>
        <v>#REF!</v>
      </c>
      <c r="F47" s="20" t="e">
        <f>ROUND($F$7*D47,0)</f>
        <v>#REF!</v>
      </c>
      <c r="G47" s="20" t="e">
        <f>D47+E47+F47</f>
        <v>#REF!</v>
      </c>
      <c r="H47" s="34" t="e">
        <f>ROUND(G47/$H$7,0)</f>
        <v>#REF!</v>
      </c>
      <c r="I47" s="20"/>
      <c r="J47" s="20"/>
      <c r="K47" s="20"/>
      <c r="L47" s="20"/>
    </row>
    <row r="48" spans="1:12" s="13" customFormat="1" ht="15.75">
      <c r="B48" s="16"/>
      <c r="C48" s="22"/>
      <c r="D48" s="18"/>
      <c r="E48" s="19"/>
      <c r="F48" s="20"/>
      <c r="G48" s="20"/>
      <c r="H48" s="34"/>
      <c r="I48" s="20"/>
      <c r="J48" s="35"/>
      <c r="K48" s="35"/>
      <c r="L48" s="35"/>
    </row>
    <row r="49" spans="1:12" s="13" customFormat="1" ht="18.75">
      <c r="A49" s="13" t="s">
        <v>158</v>
      </c>
      <c r="B49" s="32" t="s">
        <v>386</v>
      </c>
      <c r="C49" s="16"/>
      <c r="D49" s="27"/>
      <c r="F49" s="20"/>
      <c r="H49" s="34"/>
      <c r="I49" s="20"/>
      <c r="J49" s="35"/>
      <c r="K49" s="35"/>
      <c r="L49" s="35"/>
    </row>
    <row r="50" spans="1:12" ht="15.75">
      <c r="A50" s="13" t="s">
        <v>159</v>
      </c>
      <c r="B50" s="33" t="s">
        <v>340</v>
      </c>
      <c r="C50" s="17"/>
      <c r="D50" s="18"/>
      <c r="E50" s="19"/>
      <c r="F50" s="20"/>
      <c r="G50" s="20"/>
      <c r="H50" s="34"/>
      <c r="I50" s="20"/>
      <c r="J50" s="20"/>
      <c r="K50" s="20"/>
      <c r="L50" s="20"/>
    </row>
    <row r="51" spans="1:12" ht="15.75">
      <c r="A51" s="1" t="s">
        <v>134</v>
      </c>
      <c r="B51" s="16">
        <v>1</v>
      </c>
      <c r="C51" s="17">
        <v>2.66</v>
      </c>
      <c r="D51" s="18" t="e">
        <f>$E$4*C51</f>
        <v>#REF!</v>
      </c>
      <c r="E51" s="19" t="e">
        <f>$E$7*$E$4</f>
        <v>#REF!</v>
      </c>
      <c r="F51" s="20" t="e">
        <f>ROUND($F$7*D51,0)</f>
        <v>#REF!</v>
      </c>
      <c r="G51" s="20" t="e">
        <f>D51+E51+F51</f>
        <v>#REF!</v>
      </c>
      <c r="H51" s="34" t="e">
        <f>ROUND(G51/$H$7,0)</f>
        <v>#REF!</v>
      </c>
      <c r="I51" s="20"/>
      <c r="J51" s="20"/>
      <c r="K51" s="20"/>
      <c r="L51" s="20"/>
    </row>
    <row r="52" spans="1:12" ht="15.75">
      <c r="A52" s="1" t="s">
        <v>135</v>
      </c>
      <c r="B52" s="16">
        <v>2</v>
      </c>
      <c r="C52" s="17">
        <v>2.81</v>
      </c>
      <c r="D52" s="18" t="e">
        <f>$E$4*C52</f>
        <v>#REF!</v>
      </c>
      <c r="E52" s="19" t="e">
        <f>$E$7*$E$4</f>
        <v>#REF!</v>
      </c>
      <c r="F52" s="20" t="e">
        <f>ROUND($F$7*D52,0)</f>
        <v>#REF!</v>
      </c>
      <c r="G52" s="20" t="e">
        <f>D52+E52+F52</f>
        <v>#REF!</v>
      </c>
      <c r="H52" s="34" t="e">
        <f>ROUND(G52/$H$7,0)</f>
        <v>#REF!</v>
      </c>
      <c r="I52" s="20"/>
      <c r="J52" s="20"/>
      <c r="K52" s="20"/>
      <c r="L52" s="20"/>
    </row>
    <row r="53" spans="1:12" s="13" customFormat="1" ht="15.75">
      <c r="A53" s="13" t="s">
        <v>160</v>
      </c>
      <c r="B53" s="33" t="s">
        <v>341</v>
      </c>
      <c r="C53" s="16"/>
      <c r="D53" s="27"/>
      <c r="F53" s="20"/>
      <c r="H53" s="34"/>
      <c r="I53" s="20"/>
      <c r="J53" s="35"/>
      <c r="K53" s="35"/>
      <c r="L53" s="35"/>
    </row>
    <row r="54" spans="1:12" ht="15.75">
      <c r="A54" s="1" t="s">
        <v>136</v>
      </c>
      <c r="B54" s="16">
        <v>1</v>
      </c>
      <c r="C54" s="17">
        <v>2.93</v>
      </c>
      <c r="D54" s="18" t="e">
        <f>$E$4*C54</f>
        <v>#REF!</v>
      </c>
      <c r="E54" s="19" t="e">
        <f>$E$7*$E$4</f>
        <v>#REF!</v>
      </c>
      <c r="F54" s="20" t="e">
        <f>ROUND($F$7*D54,0)</f>
        <v>#REF!</v>
      </c>
      <c r="G54" s="20" t="e">
        <f>D54+E54+F54</f>
        <v>#REF!</v>
      </c>
      <c r="H54" s="34" t="e">
        <f>ROUND(G54/$H$7,0)</f>
        <v>#REF!</v>
      </c>
      <c r="I54" s="20"/>
      <c r="J54" s="20"/>
      <c r="K54" s="20"/>
      <c r="L54" s="20"/>
    </row>
    <row r="55" spans="1:12" ht="15.75">
      <c r="A55" s="1" t="s">
        <v>137</v>
      </c>
      <c r="B55" s="16">
        <v>2</v>
      </c>
      <c r="C55" s="17">
        <v>3.1</v>
      </c>
      <c r="D55" s="18" t="e">
        <f>$E$4*C55</f>
        <v>#REF!</v>
      </c>
      <c r="E55" s="19" t="e">
        <f>$E$7*$E$4</f>
        <v>#REF!</v>
      </c>
      <c r="F55" s="20" t="e">
        <f>ROUND($F$7*D55,0)</f>
        <v>#REF!</v>
      </c>
      <c r="G55" s="20" t="e">
        <f>D55+E55+F55</f>
        <v>#REF!</v>
      </c>
      <c r="H55" s="34" t="e">
        <f>ROUND(G55/$H$7,0)</f>
        <v>#REF!</v>
      </c>
      <c r="I55" s="20"/>
      <c r="J55" s="20"/>
      <c r="K55" s="20"/>
      <c r="L55" s="20"/>
    </row>
    <row r="56" spans="1:12" ht="15.75">
      <c r="A56" s="13" t="s">
        <v>161</v>
      </c>
      <c r="B56" s="33" t="s">
        <v>342</v>
      </c>
      <c r="C56" s="17"/>
      <c r="D56" s="18"/>
      <c r="E56" s="19"/>
      <c r="F56" s="20"/>
      <c r="G56" s="20"/>
      <c r="H56" s="34"/>
      <c r="I56" s="20"/>
      <c r="J56" s="20"/>
      <c r="K56" s="20"/>
      <c r="L56" s="20"/>
    </row>
    <row r="57" spans="1:12" ht="15.75">
      <c r="A57" s="1" t="s">
        <v>138</v>
      </c>
      <c r="B57" s="16">
        <v>1</v>
      </c>
      <c r="C57" s="17">
        <v>3.55</v>
      </c>
      <c r="D57" s="18" t="e">
        <f>$E$4*C57</f>
        <v>#REF!</v>
      </c>
      <c r="E57" s="19" t="e">
        <f>$E$7*$E$4</f>
        <v>#REF!</v>
      </c>
      <c r="F57" s="20" t="e">
        <f>ROUND($F$7*D57,0)</f>
        <v>#REF!</v>
      </c>
      <c r="G57" s="20" t="e">
        <f>D57+E57+F57</f>
        <v>#REF!</v>
      </c>
      <c r="H57" s="34" t="e">
        <f>ROUND(G57/$H$7,0)</f>
        <v>#REF!</v>
      </c>
      <c r="I57" s="20"/>
      <c r="J57" s="20"/>
      <c r="K57" s="20"/>
      <c r="L57" s="20"/>
    </row>
    <row r="58" spans="1:12" ht="15.75">
      <c r="A58" s="1" t="s">
        <v>133</v>
      </c>
      <c r="B58" s="16">
        <v>2</v>
      </c>
      <c r="C58" s="17">
        <v>3.76</v>
      </c>
      <c r="D58" s="18" t="e">
        <f>$E$4*C58</f>
        <v>#REF!</v>
      </c>
      <c r="E58" s="19" t="e">
        <f>$E$7*$E$4</f>
        <v>#REF!</v>
      </c>
      <c r="F58" s="20" t="e">
        <f>ROUND($F$7*D58,0)</f>
        <v>#REF!</v>
      </c>
      <c r="G58" s="20" t="e">
        <f>D58+E58+F58</f>
        <v>#REF!</v>
      </c>
      <c r="H58" s="34" t="e">
        <f>ROUND(G58/$H$7,0)</f>
        <v>#REF!</v>
      </c>
      <c r="I58" s="20"/>
      <c r="J58" s="20"/>
      <c r="K58" s="20"/>
      <c r="L58" s="20"/>
    </row>
    <row r="59" spans="1:12" ht="15.75">
      <c r="F59" s="20"/>
      <c r="H59" s="34"/>
      <c r="I59" s="20"/>
      <c r="J59" s="20"/>
      <c r="K59" s="20"/>
      <c r="L59" s="20"/>
    </row>
    <row r="60" spans="1:12" ht="23.25">
      <c r="A60" s="13" t="s">
        <v>162</v>
      </c>
      <c r="B60" s="14" t="s">
        <v>315</v>
      </c>
      <c r="C60" s="3"/>
    </row>
    <row r="61" spans="1:12" ht="15.75">
      <c r="F61" s="20"/>
      <c r="H61" s="34"/>
      <c r="I61" s="20"/>
      <c r="J61" s="20"/>
      <c r="K61" s="20"/>
      <c r="L61" s="20"/>
    </row>
    <row r="62" spans="1:12" s="13" customFormat="1" ht="18.75">
      <c r="A62" s="13" t="s">
        <v>163</v>
      </c>
      <c r="B62" s="32" t="s">
        <v>343</v>
      </c>
      <c r="C62" s="16"/>
      <c r="D62" s="27"/>
      <c r="F62" s="20"/>
      <c r="H62" s="34"/>
      <c r="I62" s="20"/>
      <c r="J62" s="35"/>
      <c r="K62" s="35"/>
      <c r="L62" s="35"/>
    </row>
    <row r="63" spans="1:12" ht="15.75">
      <c r="A63" s="13" t="s">
        <v>164</v>
      </c>
      <c r="B63" s="33" t="s">
        <v>344</v>
      </c>
      <c r="C63" s="17"/>
      <c r="D63" s="18"/>
      <c r="E63" s="19"/>
      <c r="F63" s="20"/>
      <c r="G63" s="20"/>
      <c r="H63" s="34"/>
      <c r="I63" s="20"/>
      <c r="J63" s="20"/>
      <c r="K63" s="20"/>
      <c r="L63" s="20"/>
    </row>
    <row r="64" spans="1:12" ht="15.75">
      <c r="A64" s="5" t="s">
        <v>165</v>
      </c>
      <c r="B64" s="16">
        <v>1</v>
      </c>
      <c r="C64" s="17">
        <v>1.93</v>
      </c>
      <c r="D64" s="18" t="e">
        <f>$E$4*C64</f>
        <v>#REF!</v>
      </c>
      <c r="E64" s="19" t="e">
        <f>$E$7*$E$4</f>
        <v>#REF!</v>
      </c>
      <c r="F64" s="20" t="e">
        <f>ROUND($F$7*D64,0)</f>
        <v>#REF!</v>
      </c>
      <c r="G64" s="20" t="e">
        <f>D64+E64+F64</f>
        <v>#REF!</v>
      </c>
      <c r="H64" s="34" t="e">
        <f>ROUND(G64/$H$7,0)</f>
        <v>#REF!</v>
      </c>
      <c r="I64" s="20"/>
      <c r="J64" s="20"/>
      <c r="K64" s="20"/>
      <c r="L64" s="20"/>
    </row>
    <row r="65" spans="1:12" ht="15.75">
      <c r="A65" s="5" t="s">
        <v>166</v>
      </c>
      <c r="B65" s="16">
        <v>2</v>
      </c>
      <c r="C65" s="17">
        <v>2.1800000000000002</v>
      </c>
      <c r="D65" s="18" t="e">
        <f>$E$4*C65</f>
        <v>#REF!</v>
      </c>
      <c r="E65" s="19" t="e">
        <f>$E$7*$E$4</f>
        <v>#REF!</v>
      </c>
      <c r="F65" s="20" t="e">
        <f>ROUND($F$7*D65,0)</f>
        <v>#REF!</v>
      </c>
      <c r="G65" s="20" t="e">
        <f>D65+E65+F65</f>
        <v>#REF!</v>
      </c>
      <c r="H65" s="34" t="e">
        <f>ROUND(G65/$H$7,0)</f>
        <v>#REF!</v>
      </c>
      <c r="I65" s="20"/>
      <c r="J65" s="20"/>
      <c r="K65" s="20"/>
      <c r="L65" s="20"/>
    </row>
    <row r="66" spans="1:12" ht="15.75">
      <c r="A66" s="5" t="s">
        <v>167</v>
      </c>
      <c r="B66" s="16">
        <v>3</v>
      </c>
      <c r="C66" s="17">
        <v>2.5099999999999998</v>
      </c>
      <c r="D66" s="18" t="e">
        <f>$E$4*C66</f>
        <v>#REF!</v>
      </c>
      <c r="E66" s="19" t="e">
        <f>$E$7*$E$4</f>
        <v>#REF!</v>
      </c>
      <c r="F66" s="20" t="e">
        <f>ROUND($F$7*D66,0)</f>
        <v>#REF!</v>
      </c>
      <c r="G66" s="20" t="e">
        <f>D66+E66+F66</f>
        <v>#REF!</v>
      </c>
      <c r="H66" s="34" t="e">
        <f>ROUND(G66/$H$7,0)</f>
        <v>#REF!</v>
      </c>
      <c r="I66" s="20"/>
      <c r="J66" s="20"/>
      <c r="K66" s="20"/>
      <c r="L66" s="20"/>
    </row>
    <row r="67" spans="1:12" ht="15.75">
      <c r="A67" s="5" t="s">
        <v>168</v>
      </c>
      <c r="B67" s="16">
        <v>4</v>
      </c>
      <c r="C67" s="17">
        <v>2.83</v>
      </c>
      <c r="D67" s="18" t="e">
        <f>$E$4*C67</f>
        <v>#REF!</v>
      </c>
      <c r="E67" s="19" t="e">
        <f>$E$7*$E$4</f>
        <v>#REF!</v>
      </c>
      <c r="F67" s="20" t="e">
        <f>ROUND($F$7*D67,0)</f>
        <v>#REF!</v>
      </c>
      <c r="G67" s="20" t="e">
        <f>D67+E67+F67</f>
        <v>#REF!</v>
      </c>
      <c r="H67" s="34" t="e">
        <f>ROUND(G67/$H$7,0)</f>
        <v>#REF!</v>
      </c>
      <c r="I67" s="20"/>
      <c r="J67" s="20"/>
      <c r="K67" s="20"/>
      <c r="L67" s="20"/>
    </row>
    <row r="68" spans="1:12" ht="15.75">
      <c r="A68" s="13" t="s">
        <v>173</v>
      </c>
      <c r="B68" s="33" t="s">
        <v>345</v>
      </c>
      <c r="C68" s="17"/>
      <c r="D68" s="18"/>
      <c r="E68" s="19"/>
      <c r="F68" s="20"/>
      <c r="G68" s="20"/>
      <c r="H68" s="34"/>
      <c r="I68" s="20"/>
      <c r="J68" s="20"/>
      <c r="K68" s="20"/>
      <c r="L68" s="20"/>
    </row>
    <row r="69" spans="1:12" ht="15.75">
      <c r="A69" s="5" t="s">
        <v>169</v>
      </c>
      <c r="B69" s="16">
        <v>1</v>
      </c>
      <c r="C69" s="17">
        <v>2.12</v>
      </c>
      <c r="D69" s="18" t="e">
        <f>$E$4*C69</f>
        <v>#REF!</v>
      </c>
      <c r="E69" s="19" t="e">
        <f>$E$7*$E$4</f>
        <v>#REF!</v>
      </c>
      <c r="F69" s="20" t="e">
        <f>ROUND($F$7*D69,0)</f>
        <v>#REF!</v>
      </c>
      <c r="G69" s="20" t="e">
        <f>D69+E69+F69</f>
        <v>#REF!</v>
      </c>
      <c r="H69" s="34" t="e">
        <f>ROUND(G69/$H$7,0)</f>
        <v>#REF!</v>
      </c>
      <c r="I69" s="20"/>
      <c r="J69" s="20"/>
      <c r="K69" s="20"/>
      <c r="L69" s="20"/>
    </row>
    <row r="70" spans="1:12" ht="15.75">
      <c r="A70" s="5" t="s">
        <v>170</v>
      </c>
      <c r="B70" s="16">
        <v>2</v>
      </c>
      <c r="C70" s="17">
        <v>2.39</v>
      </c>
      <c r="D70" s="18" t="e">
        <f>$E$4*C70</f>
        <v>#REF!</v>
      </c>
      <c r="E70" s="19" t="e">
        <f>$E$7*$E$4</f>
        <v>#REF!</v>
      </c>
      <c r="F70" s="20" t="e">
        <f>ROUND($F$7*D70,0)</f>
        <v>#REF!</v>
      </c>
      <c r="G70" s="20" t="e">
        <f>D70+E70+F70</f>
        <v>#REF!</v>
      </c>
      <c r="H70" s="34" t="e">
        <f>ROUND(G70/$H$7,0)</f>
        <v>#REF!</v>
      </c>
      <c r="I70" s="20"/>
      <c r="J70" s="20"/>
      <c r="K70" s="20"/>
      <c r="L70" s="20"/>
    </row>
    <row r="71" spans="1:12" ht="15.75">
      <c r="A71" s="5" t="s">
        <v>171</v>
      </c>
      <c r="B71" s="16">
        <v>3</v>
      </c>
      <c r="C71" s="17">
        <v>2.76</v>
      </c>
      <c r="D71" s="18" t="e">
        <f>$E$4*C71</f>
        <v>#REF!</v>
      </c>
      <c r="E71" s="19" t="e">
        <f>$E$7*$E$4</f>
        <v>#REF!</v>
      </c>
      <c r="F71" s="20" t="e">
        <f>ROUND($F$7*D71,0)</f>
        <v>#REF!</v>
      </c>
      <c r="G71" s="20" t="e">
        <f>D71+E71+F71</f>
        <v>#REF!</v>
      </c>
      <c r="H71" s="34" t="e">
        <f>ROUND(G71/$H$7,0)</f>
        <v>#REF!</v>
      </c>
      <c r="I71" s="20"/>
      <c r="J71" s="20"/>
      <c r="K71" s="20"/>
      <c r="L71" s="20"/>
    </row>
    <row r="72" spans="1:12" ht="15.75">
      <c r="A72" s="5" t="s">
        <v>172</v>
      </c>
      <c r="B72" s="16">
        <v>4</v>
      </c>
      <c r="C72" s="17">
        <v>3.11</v>
      </c>
      <c r="D72" s="18" t="e">
        <f>$E$4*C72</f>
        <v>#REF!</v>
      </c>
      <c r="E72" s="19" t="e">
        <f>$E$7*$E$4</f>
        <v>#REF!</v>
      </c>
      <c r="F72" s="20" t="e">
        <f>ROUND($F$7*D72,0)</f>
        <v>#REF!</v>
      </c>
      <c r="G72" s="20" t="e">
        <f>D72+E72+F72</f>
        <v>#REF!</v>
      </c>
      <c r="H72" s="34" t="e">
        <f>ROUND(G72/$H$7,0)</f>
        <v>#REF!</v>
      </c>
      <c r="I72" s="20"/>
      <c r="J72" s="20"/>
      <c r="K72" s="20"/>
      <c r="L72" s="20"/>
    </row>
    <row r="73" spans="1:12" ht="15.75">
      <c r="F73" s="20"/>
      <c r="H73" s="34"/>
      <c r="I73" s="20"/>
      <c r="J73" s="20"/>
      <c r="K73" s="20"/>
      <c r="L73" s="20"/>
    </row>
    <row r="74" spans="1:12" s="13" customFormat="1" ht="18.75">
      <c r="A74" s="13" t="s">
        <v>174</v>
      </c>
      <c r="B74" s="32" t="s">
        <v>383</v>
      </c>
      <c r="C74" s="16"/>
      <c r="D74" s="27"/>
      <c r="F74" s="20"/>
      <c r="H74" s="34"/>
      <c r="I74" s="20"/>
      <c r="J74" s="35"/>
      <c r="K74" s="35"/>
      <c r="L74" s="35"/>
    </row>
    <row r="75" spans="1:12" ht="15.75">
      <c r="A75" s="13" t="s">
        <v>175</v>
      </c>
      <c r="B75" s="33" t="s">
        <v>344</v>
      </c>
      <c r="C75" s="17"/>
      <c r="D75" s="18"/>
      <c r="E75" s="19"/>
      <c r="F75" s="20"/>
      <c r="G75" s="20"/>
      <c r="H75" s="34"/>
      <c r="I75" s="20"/>
      <c r="J75" s="20"/>
      <c r="K75" s="20"/>
      <c r="L75" s="20"/>
    </row>
    <row r="76" spans="1:12" ht="15.75">
      <c r="A76" s="5" t="s">
        <v>177</v>
      </c>
      <c r="B76" s="16">
        <v>1</v>
      </c>
      <c r="C76" s="17">
        <v>2.0499999999999998</v>
      </c>
      <c r="D76" s="18" t="e">
        <f>$E$4*C76</f>
        <v>#REF!</v>
      </c>
      <c r="E76" s="19" t="e">
        <f>$E$7*$E$4</f>
        <v>#REF!</v>
      </c>
      <c r="F76" s="20" t="e">
        <f>ROUND($F$7*D76,0)</f>
        <v>#REF!</v>
      </c>
      <c r="G76" s="20" t="e">
        <f>D76+E76+F76</f>
        <v>#REF!</v>
      </c>
      <c r="H76" s="34" t="e">
        <f>ROUND(G76/$H$7,0)</f>
        <v>#REF!</v>
      </c>
      <c r="I76" s="20"/>
      <c r="J76" s="20"/>
      <c r="K76" s="20"/>
      <c r="L76" s="20"/>
    </row>
    <row r="77" spans="1:12" ht="15.75">
      <c r="A77" s="5" t="s">
        <v>178</v>
      </c>
      <c r="B77" s="16">
        <v>2</v>
      </c>
      <c r="C77" s="17">
        <v>2.35</v>
      </c>
      <c r="D77" s="18" t="e">
        <f>$E$4*C77</f>
        <v>#REF!</v>
      </c>
      <c r="E77" s="19" t="e">
        <f>$E$7*$E$4</f>
        <v>#REF!</v>
      </c>
      <c r="F77" s="20" t="e">
        <f>ROUND($F$7*D77,0)</f>
        <v>#REF!</v>
      </c>
      <c r="G77" s="20" t="e">
        <f>D77+E77+F77</f>
        <v>#REF!</v>
      </c>
      <c r="H77" s="34" t="e">
        <f>ROUND(G77/$H$7,0)</f>
        <v>#REF!</v>
      </c>
      <c r="I77" s="20"/>
      <c r="J77" s="20"/>
      <c r="K77" s="20"/>
      <c r="L77" s="20"/>
    </row>
    <row r="78" spans="1:12" ht="15.75">
      <c r="A78" s="5" t="s">
        <v>179</v>
      </c>
      <c r="B78" s="16">
        <v>3</v>
      </c>
      <c r="C78" s="17">
        <v>2.66</v>
      </c>
      <c r="D78" s="18" t="e">
        <f>$E$4*C78</f>
        <v>#REF!</v>
      </c>
      <c r="E78" s="19" t="e">
        <f>$E$7*$E$4</f>
        <v>#REF!</v>
      </c>
      <c r="F78" s="20" t="e">
        <f>ROUND($F$7*D78,0)</f>
        <v>#REF!</v>
      </c>
      <c r="G78" s="20" t="e">
        <f>D78+E78+F78</f>
        <v>#REF!</v>
      </c>
      <c r="H78" s="34" t="e">
        <f>ROUND(G78/$H$7,0)</f>
        <v>#REF!</v>
      </c>
      <c r="I78" s="20"/>
      <c r="J78" s="20"/>
      <c r="K78" s="20"/>
      <c r="L78" s="20"/>
    </row>
    <row r="79" spans="1:12" ht="15.75">
      <c r="A79" s="5" t="s">
        <v>180</v>
      </c>
      <c r="B79" s="16">
        <v>4</v>
      </c>
      <c r="C79" s="17">
        <v>2.99</v>
      </c>
      <c r="D79" s="18" t="e">
        <f>$E$4*C79</f>
        <v>#REF!</v>
      </c>
      <c r="E79" s="19" t="e">
        <f>$E$7*$E$4</f>
        <v>#REF!</v>
      </c>
      <c r="F79" s="20" t="e">
        <f>ROUND($F$7*D79,0)</f>
        <v>#REF!</v>
      </c>
      <c r="G79" s="20" t="e">
        <f>D79+E79+F79</f>
        <v>#REF!</v>
      </c>
      <c r="H79" s="34" t="e">
        <f>ROUND(G79/$H$7,0)</f>
        <v>#REF!</v>
      </c>
      <c r="I79" s="20"/>
      <c r="J79" s="20"/>
      <c r="K79" s="20"/>
      <c r="L79" s="20"/>
    </row>
    <row r="80" spans="1:12" ht="15.75">
      <c r="A80" s="13" t="s">
        <v>176</v>
      </c>
      <c r="B80" s="33" t="s">
        <v>345</v>
      </c>
      <c r="C80" s="17"/>
      <c r="D80" s="18"/>
      <c r="E80" s="19"/>
      <c r="F80" s="20"/>
      <c r="G80" s="20"/>
      <c r="H80" s="34"/>
      <c r="I80" s="20"/>
      <c r="J80" s="20"/>
      <c r="K80" s="20"/>
      <c r="L80" s="20"/>
    </row>
    <row r="81" spans="1:12" ht="15.75">
      <c r="A81" s="5" t="s">
        <v>181</v>
      </c>
      <c r="B81" s="16">
        <v>1</v>
      </c>
      <c r="C81" s="17">
        <v>2.25</v>
      </c>
      <c r="D81" s="18" t="e">
        <f>$E$4*C81</f>
        <v>#REF!</v>
      </c>
      <c r="E81" s="19" t="e">
        <f>$E$7*$E$4</f>
        <v>#REF!</v>
      </c>
      <c r="F81" s="20" t="e">
        <f>ROUND($F$7*D81,0)</f>
        <v>#REF!</v>
      </c>
      <c r="G81" s="20" t="e">
        <f>D81+E81+F81</f>
        <v>#REF!</v>
      </c>
      <c r="H81" s="34" t="e">
        <f>ROUND(G81/$H$7,0)</f>
        <v>#REF!</v>
      </c>
      <c r="I81" s="20"/>
      <c r="J81" s="20"/>
      <c r="K81" s="20"/>
      <c r="L81" s="20"/>
    </row>
    <row r="82" spans="1:12" ht="15.75">
      <c r="A82" s="5" t="s">
        <v>381</v>
      </c>
      <c r="B82" s="16">
        <v>2</v>
      </c>
      <c r="C82" s="17">
        <v>2.58</v>
      </c>
      <c r="D82" s="18" t="e">
        <f>$E$4*C82</f>
        <v>#REF!</v>
      </c>
      <c r="E82" s="19" t="e">
        <f>$E$7*$E$4</f>
        <v>#REF!</v>
      </c>
      <c r="F82" s="20" t="e">
        <f>ROUND($F$7*D82,0)</f>
        <v>#REF!</v>
      </c>
      <c r="G82" s="20" t="e">
        <f>D82+E82+F82</f>
        <v>#REF!</v>
      </c>
      <c r="H82" s="34" t="e">
        <f>ROUND(G82/$H$7,0)</f>
        <v>#REF!</v>
      </c>
      <c r="I82" s="20"/>
      <c r="J82" s="20"/>
      <c r="K82" s="20"/>
      <c r="L82" s="20"/>
    </row>
    <row r="83" spans="1:12" ht="15.75">
      <c r="A83" s="5" t="s">
        <v>182</v>
      </c>
      <c r="B83" s="16">
        <v>3</v>
      </c>
      <c r="C83" s="17">
        <v>2.92</v>
      </c>
      <c r="D83" s="18" t="e">
        <f>$E$4*C83</f>
        <v>#REF!</v>
      </c>
      <c r="E83" s="19" t="e">
        <f>$E$7*$E$4</f>
        <v>#REF!</v>
      </c>
      <c r="F83" s="20" t="e">
        <f>ROUND($F$7*D83,0)</f>
        <v>#REF!</v>
      </c>
      <c r="G83" s="20" t="e">
        <f>D83+E83+F83</f>
        <v>#REF!</v>
      </c>
      <c r="H83" s="34" t="e">
        <f>ROUND(G83/$H$7,0)</f>
        <v>#REF!</v>
      </c>
      <c r="I83" s="20"/>
      <c r="J83" s="20"/>
      <c r="K83" s="20"/>
      <c r="L83" s="20"/>
    </row>
    <row r="84" spans="1:12" ht="15.75">
      <c r="A84" s="5" t="s">
        <v>183</v>
      </c>
      <c r="B84" s="16">
        <v>4</v>
      </c>
      <c r="C84" s="17">
        <v>3.8</v>
      </c>
      <c r="D84" s="18" t="e">
        <f>$E$4*C84</f>
        <v>#REF!</v>
      </c>
      <c r="E84" s="19" t="e">
        <f>$E$7*$E$4</f>
        <v>#REF!</v>
      </c>
      <c r="F84" s="20" t="e">
        <f>ROUND($F$7*D84,0)</f>
        <v>#REF!</v>
      </c>
      <c r="G84" s="20" t="e">
        <f>D84+E84+F84</f>
        <v>#REF!</v>
      </c>
      <c r="H84" s="34" t="e">
        <f>ROUND(G84/$H$7,0)</f>
        <v>#REF!</v>
      </c>
      <c r="I84" s="20"/>
      <c r="J84" s="20"/>
      <c r="K84" s="20"/>
      <c r="L84" s="20"/>
    </row>
    <row r="85" spans="1:12" ht="15.75">
      <c r="F85" s="20"/>
      <c r="H85" s="34"/>
      <c r="I85" s="20"/>
      <c r="J85" s="20"/>
      <c r="K85" s="20"/>
      <c r="L85" s="20"/>
    </row>
    <row r="86" spans="1:12" ht="15.75">
      <c r="F86" s="20"/>
      <c r="H86" s="34"/>
      <c r="I86" s="20"/>
      <c r="J86" s="20"/>
      <c r="K86" s="20"/>
      <c r="L86" s="20"/>
    </row>
    <row r="87" spans="1:12" ht="23.25">
      <c r="A87" s="13" t="s">
        <v>184</v>
      </c>
      <c r="B87" s="14" t="s">
        <v>316</v>
      </c>
      <c r="C87" s="3"/>
    </row>
    <row r="88" spans="1:12" ht="15.75">
      <c r="F88" s="20"/>
      <c r="H88" s="34"/>
      <c r="I88" s="20"/>
      <c r="J88" s="20"/>
      <c r="K88" s="20"/>
      <c r="L88" s="20"/>
    </row>
    <row r="89" spans="1:12" s="13" customFormat="1" ht="18.75">
      <c r="A89" s="13" t="s">
        <v>185</v>
      </c>
      <c r="B89" s="32" t="s">
        <v>384</v>
      </c>
      <c r="C89" s="16"/>
      <c r="D89" s="27"/>
      <c r="H89" s="27"/>
    </row>
    <row r="90" spans="1:12" s="13" customFormat="1" ht="15.75">
      <c r="A90" s="13" t="s">
        <v>186</v>
      </c>
      <c r="B90" s="33" t="s">
        <v>346</v>
      </c>
      <c r="C90" s="16"/>
      <c r="D90" s="27"/>
      <c r="H90" s="27"/>
    </row>
    <row r="91" spans="1:12" ht="15.75">
      <c r="A91" s="5" t="s">
        <v>192</v>
      </c>
      <c r="B91" s="16">
        <v>1</v>
      </c>
      <c r="C91" s="17">
        <v>4.5599999999999996</v>
      </c>
      <c r="D91" s="18" t="e">
        <f>$E$4*C91</f>
        <v>#REF!</v>
      </c>
      <c r="E91" s="19" t="e">
        <f>$E$7*$E$4</f>
        <v>#REF!</v>
      </c>
      <c r="F91" s="20" t="e">
        <f>ROUND($F$7*D91,0)</f>
        <v>#REF!</v>
      </c>
      <c r="G91" s="20" t="e">
        <f>D91+E91+F91</f>
        <v>#REF!</v>
      </c>
      <c r="H91" s="34" t="e">
        <f>ROUND(G91/$H$7,0)</f>
        <v>#REF!</v>
      </c>
      <c r="I91" s="20"/>
      <c r="J91" s="20"/>
      <c r="K91" s="20"/>
      <c r="L91" s="20"/>
    </row>
    <row r="92" spans="1:12" ht="15.75">
      <c r="A92" s="5" t="s">
        <v>193</v>
      </c>
      <c r="B92" s="16">
        <v>2</v>
      </c>
      <c r="C92" s="17">
        <v>4.88</v>
      </c>
      <c r="D92" s="18" t="e">
        <f>$E$4*C92</f>
        <v>#REF!</v>
      </c>
      <c r="E92" s="19" t="e">
        <f>$E$7*$E$4</f>
        <v>#REF!</v>
      </c>
      <c r="F92" s="20" t="e">
        <f>ROUND($F$7*D92,0)</f>
        <v>#REF!</v>
      </c>
      <c r="G92" s="20" t="e">
        <f>D92+E92+F92</f>
        <v>#REF!</v>
      </c>
      <c r="H92" s="34" t="e">
        <f>ROUND(G92/$H$7,0)</f>
        <v>#REF!</v>
      </c>
      <c r="I92" s="20"/>
      <c r="J92" s="20"/>
      <c r="K92" s="20"/>
      <c r="L92" s="20"/>
    </row>
    <row r="93" spans="1:12" s="13" customFormat="1" ht="15.75">
      <c r="A93" s="13" t="s">
        <v>187</v>
      </c>
      <c r="B93" s="33" t="s">
        <v>347</v>
      </c>
      <c r="C93" s="16"/>
      <c r="D93" s="27"/>
      <c r="H93" s="27"/>
    </row>
    <row r="94" spans="1:12" ht="15.75">
      <c r="A94" s="5" t="s">
        <v>194</v>
      </c>
      <c r="B94" s="16">
        <v>1</v>
      </c>
      <c r="C94" s="17">
        <v>4.88</v>
      </c>
      <c r="D94" s="18" t="e">
        <f>$E$4*C94</f>
        <v>#REF!</v>
      </c>
      <c r="E94" s="19" t="e">
        <f>$E$7*$E$4</f>
        <v>#REF!</v>
      </c>
      <c r="F94" s="20" t="e">
        <f>ROUND($F$7*D94,0)</f>
        <v>#REF!</v>
      </c>
      <c r="G94" s="20" t="e">
        <f>D94+E94+F94</f>
        <v>#REF!</v>
      </c>
      <c r="H94" s="34" t="e">
        <f>ROUND(G94/$H$7,0)</f>
        <v>#REF!</v>
      </c>
      <c r="I94" s="20"/>
      <c r="J94" s="20"/>
      <c r="K94" s="20"/>
      <c r="L94" s="20"/>
    </row>
    <row r="95" spans="1:12" ht="15.75">
      <c r="A95" s="5" t="s">
        <v>195</v>
      </c>
      <c r="B95" s="16">
        <v>2</v>
      </c>
      <c r="C95" s="17">
        <v>5.19</v>
      </c>
      <c r="D95" s="18" t="e">
        <f>$E$4*C95</f>
        <v>#REF!</v>
      </c>
      <c r="E95" s="19" t="e">
        <f>$E$7*$E$4</f>
        <v>#REF!</v>
      </c>
      <c r="F95" s="20" t="e">
        <f>ROUND($F$7*D95,0)</f>
        <v>#REF!</v>
      </c>
      <c r="G95" s="20" t="e">
        <f>D95+E95+F95</f>
        <v>#REF!</v>
      </c>
      <c r="H95" s="34" t="e">
        <f>ROUND(G95/$H$7,0)</f>
        <v>#REF!</v>
      </c>
      <c r="I95" s="20"/>
      <c r="J95" s="20"/>
      <c r="K95" s="20"/>
      <c r="L95" s="20"/>
    </row>
    <row r="96" spans="1:12" s="13" customFormat="1" ht="15.75">
      <c r="A96" s="13" t="s">
        <v>188</v>
      </c>
      <c r="B96" s="33" t="s">
        <v>348</v>
      </c>
      <c r="C96" s="16"/>
      <c r="D96" s="27"/>
      <c r="H96" s="27"/>
    </row>
    <row r="97" spans="1:12" ht="15.75">
      <c r="A97" s="5" t="s">
        <v>196</v>
      </c>
      <c r="B97" s="16">
        <v>1</v>
      </c>
      <c r="C97" s="17">
        <v>5.19</v>
      </c>
      <c r="D97" s="18" t="e">
        <f>$E$4*C97</f>
        <v>#REF!</v>
      </c>
      <c r="E97" s="19" t="e">
        <f>$E$7*$E$4</f>
        <v>#REF!</v>
      </c>
      <c r="F97" s="20" t="e">
        <f>ROUND($F$7*D97,0)</f>
        <v>#REF!</v>
      </c>
      <c r="G97" s="20" t="e">
        <f>D97+E97+F97</f>
        <v>#REF!</v>
      </c>
      <c r="H97" s="34" t="e">
        <f>ROUND(G97/$H$7,0)</f>
        <v>#REF!</v>
      </c>
      <c r="I97" s="20"/>
      <c r="J97" s="20"/>
      <c r="K97" s="20"/>
      <c r="L97" s="20"/>
    </row>
    <row r="98" spans="1:12" ht="15.75">
      <c r="A98" s="5" t="s">
        <v>197</v>
      </c>
      <c r="B98" s="16">
        <v>2</v>
      </c>
      <c r="C98" s="17">
        <v>5.41</v>
      </c>
      <c r="D98" s="18" t="e">
        <f>$E$4*C98</f>
        <v>#REF!</v>
      </c>
      <c r="E98" s="19" t="e">
        <f>$E$7*$E$4</f>
        <v>#REF!</v>
      </c>
      <c r="F98" s="20" t="e">
        <f>ROUND($F$7*D98,0)</f>
        <v>#REF!</v>
      </c>
      <c r="G98" s="20" t="e">
        <f>D98+E98+F98</f>
        <v>#REF!</v>
      </c>
      <c r="H98" s="34" t="e">
        <f>ROUND(G98/$H$7,0)</f>
        <v>#REF!</v>
      </c>
      <c r="I98" s="20"/>
      <c r="J98" s="20"/>
      <c r="K98" s="20"/>
      <c r="L98" s="20"/>
    </row>
    <row r="99" spans="1:12" s="13" customFormat="1" ht="15.75">
      <c r="A99" s="13" t="s">
        <v>189</v>
      </c>
      <c r="B99" s="33" t="s">
        <v>349</v>
      </c>
      <c r="C99" s="16"/>
      <c r="D99" s="27"/>
      <c r="H99" s="27"/>
    </row>
    <row r="100" spans="1:12" ht="15.75">
      <c r="A100" s="5" t="s">
        <v>198</v>
      </c>
      <c r="B100" s="16">
        <v>1</v>
      </c>
      <c r="C100" s="17">
        <v>5.41</v>
      </c>
      <c r="D100" s="18" t="e">
        <f>$E$4*C100</f>
        <v>#REF!</v>
      </c>
      <c r="E100" s="19" t="e">
        <f>$E$7*$E$4</f>
        <v>#REF!</v>
      </c>
      <c r="F100" s="20" t="e">
        <f>ROUND($F$7*D100,0)</f>
        <v>#REF!</v>
      </c>
      <c r="G100" s="20" t="e">
        <f>D100+E100+F100</f>
        <v>#REF!</v>
      </c>
      <c r="H100" s="34" t="e">
        <f>ROUND(G100/$H$7,0)</f>
        <v>#REF!</v>
      </c>
      <c r="I100" s="20"/>
      <c r="J100" s="20"/>
      <c r="K100" s="20"/>
      <c r="L100" s="20"/>
    </row>
    <row r="101" spans="1:12" ht="15.75">
      <c r="A101" s="5" t="s">
        <v>199</v>
      </c>
      <c r="B101" s="16">
        <v>2</v>
      </c>
      <c r="C101" s="17">
        <v>5.75</v>
      </c>
      <c r="D101" s="18" t="e">
        <f>$E$4*C101</f>
        <v>#REF!</v>
      </c>
      <c r="E101" s="19" t="e">
        <f>$E$7*$E$4</f>
        <v>#REF!</v>
      </c>
      <c r="F101" s="20" t="e">
        <f>ROUND($F$7*D101,0)</f>
        <v>#REF!</v>
      </c>
      <c r="G101" s="20" t="e">
        <f>D101+E101+F101</f>
        <v>#REF!</v>
      </c>
      <c r="H101" s="34" t="e">
        <f>ROUND(G101/$H$7,0)</f>
        <v>#REF!</v>
      </c>
      <c r="I101" s="20"/>
      <c r="J101" s="20"/>
      <c r="K101" s="20"/>
      <c r="L101" s="20"/>
    </row>
    <row r="102" spans="1:12" s="13" customFormat="1" ht="15.75">
      <c r="A102" s="13" t="s">
        <v>190</v>
      </c>
      <c r="B102" s="33" t="s">
        <v>350</v>
      </c>
      <c r="C102" s="16"/>
      <c r="D102" s="27"/>
      <c r="H102" s="27"/>
    </row>
    <row r="103" spans="1:12" ht="15.75">
      <c r="A103" s="5" t="s">
        <v>200</v>
      </c>
      <c r="B103" s="16">
        <v>1</v>
      </c>
      <c r="C103" s="17">
        <v>6.16</v>
      </c>
      <c r="D103" s="18" t="e">
        <f>$E$4*C103</f>
        <v>#REF!</v>
      </c>
      <c r="E103" s="19" t="e">
        <f>$E$7*$E$4</f>
        <v>#REF!</v>
      </c>
      <c r="F103" s="20" t="e">
        <f>ROUND($F$7*D103,0)</f>
        <v>#REF!</v>
      </c>
      <c r="G103" s="20" t="e">
        <f>D103+E103+F103</f>
        <v>#REF!</v>
      </c>
      <c r="H103" s="34" t="e">
        <f>ROUND(G103/$H$7,0)</f>
        <v>#REF!</v>
      </c>
      <c r="I103" s="20"/>
      <c r="J103" s="20"/>
      <c r="K103" s="20"/>
      <c r="L103" s="20"/>
    </row>
    <row r="104" spans="1:12" ht="15.75">
      <c r="A104" s="5" t="s">
        <v>201</v>
      </c>
      <c r="B104" s="16">
        <v>2</v>
      </c>
      <c r="C104" s="17">
        <v>6.5</v>
      </c>
      <c r="D104" s="18" t="e">
        <f>$E$4*C104</f>
        <v>#REF!</v>
      </c>
      <c r="E104" s="19" t="e">
        <f>$E$7*$E$4</f>
        <v>#REF!</v>
      </c>
      <c r="F104" s="20" t="e">
        <f>ROUND($F$7*D104,0)</f>
        <v>#REF!</v>
      </c>
      <c r="G104" s="20" t="e">
        <f>D104+E104+F104</f>
        <v>#REF!</v>
      </c>
      <c r="H104" s="34" t="e">
        <f>ROUND(G104/$H$7,0)</f>
        <v>#REF!</v>
      </c>
      <c r="I104" s="20"/>
      <c r="J104" s="20"/>
      <c r="K104" s="20"/>
      <c r="L104" s="20"/>
    </row>
    <row r="105" spans="1:12" s="13" customFormat="1" ht="15.75">
      <c r="A105" s="13" t="s">
        <v>191</v>
      </c>
      <c r="B105" s="33" t="s">
        <v>351</v>
      </c>
      <c r="C105" s="16"/>
      <c r="D105" s="27"/>
      <c r="H105" s="27"/>
    </row>
    <row r="106" spans="1:12" ht="15.75">
      <c r="A106" s="5" t="s">
        <v>202</v>
      </c>
      <c r="B106" s="16">
        <v>1</v>
      </c>
      <c r="C106" s="17">
        <v>6.65</v>
      </c>
      <c r="D106" s="18" t="e">
        <f>$E$4*C106</f>
        <v>#REF!</v>
      </c>
      <c r="E106" s="19" t="e">
        <f>$E$7*$E$4</f>
        <v>#REF!</v>
      </c>
      <c r="F106" s="20" t="e">
        <f>ROUND($F$7*D106,0)</f>
        <v>#REF!</v>
      </c>
      <c r="G106" s="20" t="e">
        <f>D106+E106+F106</f>
        <v>#REF!</v>
      </c>
      <c r="H106" s="34" t="e">
        <f>ROUND(G106/$H$7,0)</f>
        <v>#REF!</v>
      </c>
      <c r="I106" s="20"/>
      <c r="J106" s="20"/>
      <c r="K106" s="20"/>
      <c r="L106" s="20"/>
    </row>
    <row r="107" spans="1:12" ht="15.75">
      <c r="A107" s="5" t="s">
        <v>203</v>
      </c>
      <c r="B107" s="16">
        <v>2</v>
      </c>
      <c r="C107" s="17">
        <v>7.15</v>
      </c>
      <c r="D107" s="18" t="e">
        <f>$E$4*C107</f>
        <v>#REF!</v>
      </c>
      <c r="E107" s="19" t="e">
        <f>$E$7*$E$4</f>
        <v>#REF!</v>
      </c>
      <c r="F107" s="20" t="e">
        <f>ROUND($F$7*D107,0)</f>
        <v>#REF!</v>
      </c>
      <c r="G107" s="20" t="e">
        <f>D107+E107+F107</f>
        <v>#REF!</v>
      </c>
      <c r="H107" s="34" t="e">
        <f>ROUND(G107/$H$7,0)</f>
        <v>#REF!</v>
      </c>
      <c r="I107" s="20"/>
      <c r="J107" s="20"/>
      <c r="K107" s="20"/>
      <c r="L107" s="20"/>
    </row>
    <row r="108" spans="1:12" ht="15.75">
      <c r="F108" s="20"/>
      <c r="H108" s="34"/>
      <c r="I108" s="20"/>
      <c r="J108" s="20"/>
      <c r="K108" s="20"/>
      <c r="L108" s="20"/>
    </row>
    <row r="109" spans="1:12" s="13" customFormat="1" ht="18.75">
      <c r="A109" s="13" t="s">
        <v>204</v>
      </c>
      <c r="B109" s="32" t="s">
        <v>111</v>
      </c>
      <c r="C109" s="16"/>
      <c r="D109" s="27"/>
      <c r="H109" s="27"/>
    </row>
    <row r="110" spans="1:12" s="13" customFormat="1" ht="15.75">
      <c r="A110" s="13" t="s">
        <v>205</v>
      </c>
      <c r="B110" s="33" t="s">
        <v>346</v>
      </c>
      <c r="C110" s="16"/>
      <c r="D110" s="27"/>
      <c r="H110" s="27"/>
    </row>
    <row r="111" spans="1:12" ht="15.75">
      <c r="A111" s="5" t="s">
        <v>0</v>
      </c>
      <c r="B111" s="16">
        <v>1</v>
      </c>
      <c r="C111" s="17">
        <v>4.3600000000000003</v>
      </c>
      <c r="D111" s="18" t="e">
        <f>$E$4*C111</f>
        <v>#REF!</v>
      </c>
      <c r="E111" s="19" t="e">
        <f>$E$7*$E$4</f>
        <v>#REF!</v>
      </c>
      <c r="F111" s="20" t="e">
        <f>ROUND($F$7*D111,0)</f>
        <v>#REF!</v>
      </c>
      <c r="G111" s="20" t="e">
        <f>D111+E111+F111</f>
        <v>#REF!</v>
      </c>
      <c r="H111" s="34" t="e">
        <f>ROUND(G111/$H$7,0)</f>
        <v>#REF!</v>
      </c>
      <c r="I111" s="20"/>
      <c r="J111" s="20"/>
      <c r="K111" s="20"/>
      <c r="L111" s="20"/>
    </row>
    <row r="112" spans="1:12" ht="15.75">
      <c r="A112" s="5" t="s">
        <v>1</v>
      </c>
      <c r="B112" s="16">
        <v>2</v>
      </c>
      <c r="C112" s="17">
        <v>4.5599999999999996</v>
      </c>
      <c r="D112" s="18" t="e">
        <f>$E$4*C112</f>
        <v>#REF!</v>
      </c>
      <c r="E112" s="19" t="e">
        <f>$E$7*$E$4</f>
        <v>#REF!</v>
      </c>
      <c r="F112" s="20" t="e">
        <f>ROUND($F$7*D112,0)</f>
        <v>#REF!</v>
      </c>
      <c r="G112" s="20" t="e">
        <f>D112+E112+F112</f>
        <v>#REF!</v>
      </c>
      <c r="H112" s="34" t="e">
        <f>ROUND(G112/$H$7,0)</f>
        <v>#REF!</v>
      </c>
      <c r="I112" s="20"/>
      <c r="J112" s="20"/>
      <c r="K112" s="20"/>
      <c r="L112" s="20"/>
    </row>
    <row r="113" spans="1:12" s="13" customFormat="1" ht="15.75">
      <c r="A113" s="13" t="s">
        <v>206</v>
      </c>
      <c r="B113" s="33" t="s">
        <v>347</v>
      </c>
      <c r="C113" s="16"/>
      <c r="D113" s="27"/>
      <c r="H113" s="27"/>
    </row>
    <row r="114" spans="1:12" ht="15.75">
      <c r="A114" s="5" t="s">
        <v>2</v>
      </c>
      <c r="B114" s="16">
        <v>1</v>
      </c>
      <c r="C114" s="17">
        <v>4.5599999999999996</v>
      </c>
      <c r="D114" s="18" t="e">
        <f>$E$4*C114</f>
        <v>#REF!</v>
      </c>
      <c r="E114" s="19" t="e">
        <f>$E$7*$E$4</f>
        <v>#REF!</v>
      </c>
      <c r="F114" s="20" t="e">
        <f>ROUND($F$7*D114,0)</f>
        <v>#REF!</v>
      </c>
      <c r="G114" s="20" t="e">
        <f>D114+E114+F114</f>
        <v>#REF!</v>
      </c>
      <c r="H114" s="34" t="e">
        <f>ROUND(G114/$H$7,0)</f>
        <v>#REF!</v>
      </c>
      <c r="I114" s="20"/>
      <c r="J114" s="20"/>
      <c r="K114" s="20"/>
      <c r="L114" s="20"/>
    </row>
    <row r="115" spans="1:12" ht="15.75">
      <c r="A115" s="5" t="s">
        <v>3</v>
      </c>
      <c r="B115" s="16">
        <v>2</v>
      </c>
      <c r="C115" s="17">
        <v>4.88</v>
      </c>
      <c r="D115" s="18" t="e">
        <f>$E$4*C115</f>
        <v>#REF!</v>
      </c>
      <c r="E115" s="19" t="e">
        <f>$E$7*$E$4</f>
        <v>#REF!</v>
      </c>
      <c r="F115" s="20" t="e">
        <f>ROUND($F$7*D115,0)</f>
        <v>#REF!</v>
      </c>
      <c r="G115" s="20" t="e">
        <f>D115+E115+F115</f>
        <v>#REF!</v>
      </c>
      <c r="H115" s="34" t="e">
        <f>ROUND(G115/$H$7,0)</f>
        <v>#REF!</v>
      </c>
      <c r="I115" s="20"/>
      <c r="J115" s="20"/>
      <c r="K115" s="20"/>
      <c r="L115" s="20"/>
    </row>
    <row r="116" spans="1:12" s="13" customFormat="1" ht="15.75">
      <c r="A116" s="13" t="s">
        <v>207</v>
      </c>
      <c r="B116" s="33" t="s">
        <v>348</v>
      </c>
      <c r="C116" s="16"/>
      <c r="D116" s="27"/>
      <c r="H116" s="27"/>
    </row>
    <row r="117" spans="1:12" ht="15.75">
      <c r="A117" s="5" t="s">
        <v>4</v>
      </c>
      <c r="B117" s="16">
        <v>1</v>
      </c>
      <c r="C117" s="17">
        <v>4.88</v>
      </c>
      <c r="D117" s="18" t="e">
        <f>$E$4*C117</f>
        <v>#REF!</v>
      </c>
      <c r="E117" s="19" t="e">
        <f>$E$7*$E$4</f>
        <v>#REF!</v>
      </c>
      <c r="F117" s="20" t="e">
        <f>ROUND($F$7*D117,0)</f>
        <v>#REF!</v>
      </c>
      <c r="G117" s="20" t="e">
        <f>D117+E117+F117</f>
        <v>#REF!</v>
      </c>
      <c r="H117" s="34" t="e">
        <f>ROUND(G117/$H$7,0)</f>
        <v>#REF!</v>
      </c>
      <c r="I117" s="20"/>
      <c r="J117" s="20"/>
      <c r="K117" s="20"/>
      <c r="L117" s="20"/>
    </row>
    <row r="118" spans="1:12" ht="15.75">
      <c r="A118" s="5" t="s">
        <v>5</v>
      </c>
      <c r="B118" s="16">
        <v>2</v>
      </c>
      <c r="C118" s="17">
        <v>5.19</v>
      </c>
      <c r="D118" s="18" t="e">
        <f>$E$4*C118</f>
        <v>#REF!</v>
      </c>
      <c r="E118" s="19" t="e">
        <f>$E$7*$E$4</f>
        <v>#REF!</v>
      </c>
      <c r="F118" s="20" t="e">
        <f>ROUND($F$7*D118,0)</f>
        <v>#REF!</v>
      </c>
      <c r="G118" s="20" t="e">
        <f>D118+E118+F118</f>
        <v>#REF!</v>
      </c>
      <c r="H118" s="34" t="e">
        <f>ROUND(G118/$H$7,0)</f>
        <v>#REF!</v>
      </c>
      <c r="I118" s="20"/>
      <c r="J118" s="20"/>
      <c r="K118" s="20"/>
      <c r="L118" s="20"/>
    </row>
    <row r="119" spans="1:12" s="13" customFormat="1" ht="15.75">
      <c r="A119" s="13" t="s">
        <v>208</v>
      </c>
      <c r="B119" s="33" t="s">
        <v>349</v>
      </c>
      <c r="C119" s="16"/>
      <c r="D119" s="27"/>
      <c r="H119" s="27"/>
    </row>
    <row r="120" spans="1:12" ht="15.75">
      <c r="A120" s="5" t="s">
        <v>6</v>
      </c>
      <c r="B120" s="16">
        <v>1</v>
      </c>
      <c r="C120" s="17">
        <v>5.19</v>
      </c>
      <c r="D120" s="18" t="e">
        <f>$E$4*C120</f>
        <v>#REF!</v>
      </c>
      <c r="E120" s="19" t="e">
        <f>$E$7*$E$4</f>
        <v>#REF!</v>
      </c>
      <c r="F120" s="20" t="e">
        <f>ROUND($F$7*D120,0)</f>
        <v>#REF!</v>
      </c>
      <c r="G120" s="20" t="e">
        <f>D120+E120+F120</f>
        <v>#REF!</v>
      </c>
      <c r="H120" s="34" t="e">
        <f>ROUND(G120/$H$7,0)</f>
        <v>#REF!</v>
      </c>
      <c r="I120" s="20"/>
      <c r="J120" s="20"/>
      <c r="K120" s="20"/>
      <c r="L120" s="20"/>
    </row>
    <row r="121" spans="1:12" ht="15.75">
      <c r="A121" s="5" t="s">
        <v>7</v>
      </c>
      <c r="B121" s="16">
        <v>2</v>
      </c>
      <c r="C121" s="17">
        <v>5.41</v>
      </c>
      <c r="D121" s="18" t="e">
        <f>$E$4*C121</f>
        <v>#REF!</v>
      </c>
      <c r="E121" s="19" t="e">
        <f>$E$7*$E$4</f>
        <v>#REF!</v>
      </c>
      <c r="F121" s="20" t="e">
        <f>ROUND($F$7*D121,0)</f>
        <v>#REF!</v>
      </c>
      <c r="G121" s="20" t="e">
        <f>D121+E121+F121</f>
        <v>#REF!</v>
      </c>
      <c r="H121" s="34" t="e">
        <f>ROUND(G121/$H$7,0)</f>
        <v>#REF!</v>
      </c>
      <c r="I121" s="20"/>
      <c r="J121" s="20"/>
      <c r="K121" s="20"/>
      <c r="L121" s="20"/>
    </row>
    <row r="122" spans="1:12" s="13" customFormat="1" ht="15.75">
      <c r="A122" s="13" t="s">
        <v>209</v>
      </c>
      <c r="B122" s="33" t="s">
        <v>350</v>
      </c>
      <c r="C122" s="16"/>
      <c r="D122" s="27"/>
      <c r="H122" s="27"/>
    </row>
    <row r="123" spans="1:12" ht="15.75">
      <c r="A123" s="5" t="s">
        <v>8</v>
      </c>
      <c r="B123" s="16">
        <v>1</v>
      </c>
      <c r="C123" s="17">
        <v>5.75</v>
      </c>
      <c r="D123" s="18" t="e">
        <f>$E$4*C123</f>
        <v>#REF!</v>
      </c>
      <c r="E123" s="19" t="e">
        <f>$E$7*$E$4</f>
        <v>#REF!</v>
      </c>
      <c r="F123" s="20" t="e">
        <f>ROUND($F$7*D123,0)</f>
        <v>#REF!</v>
      </c>
      <c r="G123" s="20" t="e">
        <f>D123+E123+F123</f>
        <v>#REF!</v>
      </c>
      <c r="H123" s="34" t="e">
        <f>ROUND(G123/$H$7,0)</f>
        <v>#REF!</v>
      </c>
      <c r="I123" s="20"/>
      <c r="J123" s="20"/>
      <c r="K123" s="20"/>
      <c r="L123" s="20"/>
    </row>
    <row r="124" spans="1:12" ht="15.75">
      <c r="A124" s="5" t="s">
        <v>9</v>
      </c>
      <c r="B124" s="16">
        <v>2</v>
      </c>
      <c r="C124" s="17">
        <v>6.16</v>
      </c>
      <c r="D124" s="18" t="e">
        <f>$E$4*C124</f>
        <v>#REF!</v>
      </c>
      <c r="E124" s="19" t="e">
        <f>$E$7*$E$4</f>
        <v>#REF!</v>
      </c>
      <c r="F124" s="20" t="e">
        <f>ROUND($F$7*D124,0)</f>
        <v>#REF!</v>
      </c>
      <c r="G124" s="20" t="e">
        <f>D124+E124+F124</f>
        <v>#REF!</v>
      </c>
      <c r="H124" s="34" t="e">
        <f>ROUND(G124/$H$7,0)</f>
        <v>#REF!</v>
      </c>
      <c r="I124" s="20"/>
      <c r="J124" s="20"/>
      <c r="K124" s="20"/>
      <c r="L124" s="20"/>
    </row>
    <row r="125" spans="1:12" s="13" customFormat="1" ht="15.75">
      <c r="A125" s="13" t="s">
        <v>210</v>
      </c>
      <c r="B125" s="33" t="s">
        <v>351</v>
      </c>
      <c r="C125" s="16"/>
      <c r="D125" s="27"/>
      <c r="H125" s="27"/>
    </row>
    <row r="126" spans="1:12" ht="15.75">
      <c r="A126" s="5" t="s">
        <v>10</v>
      </c>
      <c r="B126" s="16">
        <v>1</v>
      </c>
      <c r="C126" s="17">
        <v>6.28</v>
      </c>
      <c r="D126" s="18" t="e">
        <f>$E$4*C126</f>
        <v>#REF!</v>
      </c>
      <c r="E126" s="19" t="e">
        <f>$E$7*$E$4</f>
        <v>#REF!</v>
      </c>
      <c r="F126" s="20" t="e">
        <f>ROUND($F$7*D126,0)</f>
        <v>#REF!</v>
      </c>
      <c r="G126" s="20" t="e">
        <f>D126+E126+F126</f>
        <v>#REF!</v>
      </c>
      <c r="H126" s="34" t="e">
        <f>ROUND(G126/$H$7,0)</f>
        <v>#REF!</v>
      </c>
      <c r="I126" s="20"/>
      <c r="J126" s="20"/>
      <c r="K126" s="20"/>
      <c r="L126" s="20"/>
    </row>
    <row r="127" spans="1:12" ht="15.75">
      <c r="A127" s="5" t="s">
        <v>11</v>
      </c>
      <c r="B127" s="16">
        <v>2</v>
      </c>
      <c r="C127" s="17">
        <v>6.65</v>
      </c>
      <c r="D127" s="18" t="e">
        <f>$E$4*C127</f>
        <v>#REF!</v>
      </c>
      <c r="E127" s="19" t="e">
        <f>$E$7*$E$4</f>
        <v>#REF!</v>
      </c>
      <c r="F127" s="20" t="e">
        <f>ROUND($F$7*D127,0)</f>
        <v>#REF!</v>
      </c>
      <c r="G127" s="20" t="e">
        <f>D127+E127+F127</f>
        <v>#REF!</v>
      </c>
      <c r="H127" s="34" t="e">
        <f>ROUND(G127/$H$7,0)</f>
        <v>#REF!</v>
      </c>
      <c r="I127" s="20"/>
      <c r="J127" s="20"/>
      <c r="K127" s="20"/>
      <c r="L127" s="20"/>
    </row>
    <row r="128" spans="1:12" ht="15.75">
      <c r="F128" s="20"/>
      <c r="H128" s="34"/>
      <c r="I128" s="20"/>
      <c r="J128" s="20"/>
      <c r="K128" s="20"/>
      <c r="L128" s="20"/>
    </row>
    <row r="129" spans="1:12" s="13" customFormat="1" ht="18.75">
      <c r="A129" s="13" t="s">
        <v>213</v>
      </c>
      <c r="B129" s="32" t="s">
        <v>211</v>
      </c>
      <c r="C129" s="16"/>
      <c r="D129" s="27"/>
      <c r="H129" s="27"/>
    </row>
    <row r="130" spans="1:12" s="13" customFormat="1" ht="15.75">
      <c r="A130" s="13" t="s">
        <v>214</v>
      </c>
      <c r="B130" s="33" t="s">
        <v>346</v>
      </c>
      <c r="C130" s="16"/>
      <c r="D130" s="27"/>
      <c r="H130" s="27"/>
    </row>
    <row r="131" spans="1:12" ht="15.75">
      <c r="A131" s="5" t="s">
        <v>220</v>
      </c>
      <c r="B131" s="16">
        <v>1</v>
      </c>
      <c r="C131" s="17">
        <v>4.1399999999999997</v>
      </c>
      <c r="D131" s="18" t="e">
        <f>$E$4*C131</f>
        <v>#REF!</v>
      </c>
      <c r="E131" s="19" t="e">
        <f>$E$7*$E$4</f>
        <v>#REF!</v>
      </c>
      <c r="F131" s="20" t="e">
        <f>ROUND($F$7*D131,0)</f>
        <v>#REF!</v>
      </c>
      <c r="G131" s="20" t="e">
        <f>D131+E131+F131</f>
        <v>#REF!</v>
      </c>
      <c r="H131" s="34" t="e">
        <f>ROUND(G131/$H$7,0)</f>
        <v>#REF!</v>
      </c>
      <c r="I131" s="20"/>
      <c r="J131" s="20"/>
      <c r="K131" s="20"/>
      <c r="L131" s="20"/>
    </row>
    <row r="132" spans="1:12" ht="15.75">
      <c r="A132" s="5" t="s">
        <v>221</v>
      </c>
      <c r="B132" s="16">
        <v>2</v>
      </c>
      <c r="C132" s="17">
        <v>4.3600000000000003</v>
      </c>
      <c r="D132" s="18" t="e">
        <f>$E$4*C132</f>
        <v>#REF!</v>
      </c>
      <c r="E132" s="19" t="e">
        <f>$E$7*$E$4</f>
        <v>#REF!</v>
      </c>
      <c r="F132" s="20" t="e">
        <f>ROUND($F$7*D132,0)</f>
        <v>#REF!</v>
      </c>
      <c r="G132" s="20" t="e">
        <f>D132+E132+F132</f>
        <v>#REF!</v>
      </c>
      <c r="H132" s="34" t="e">
        <f>ROUND(G132/$H$7,0)</f>
        <v>#REF!</v>
      </c>
      <c r="I132" s="20"/>
      <c r="J132" s="20"/>
      <c r="K132" s="20"/>
      <c r="L132" s="20"/>
    </row>
    <row r="133" spans="1:12" s="13" customFormat="1" ht="15.75">
      <c r="A133" s="13" t="s">
        <v>215</v>
      </c>
      <c r="B133" s="33" t="s">
        <v>347</v>
      </c>
      <c r="C133" s="16"/>
      <c r="D133" s="27"/>
      <c r="H133" s="27"/>
    </row>
    <row r="134" spans="1:12" ht="15.75">
      <c r="A134" s="5" t="s">
        <v>222</v>
      </c>
      <c r="B134" s="16">
        <v>1</v>
      </c>
      <c r="C134" s="17">
        <v>4.3600000000000003</v>
      </c>
      <c r="D134" s="18" t="e">
        <f>$E$4*C134</f>
        <v>#REF!</v>
      </c>
      <c r="E134" s="19" t="e">
        <f>$E$7*$E$4</f>
        <v>#REF!</v>
      </c>
      <c r="F134" s="20" t="e">
        <f>ROUND($F$7*D134,0)</f>
        <v>#REF!</v>
      </c>
      <c r="G134" s="20" t="e">
        <f>D134+E134+F134</f>
        <v>#REF!</v>
      </c>
      <c r="H134" s="34" t="e">
        <f>ROUND(G134/$H$7,0)</f>
        <v>#REF!</v>
      </c>
      <c r="I134" s="20"/>
      <c r="J134" s="20"/>
      <c r="K134" s="20"/>
      <c r="L134" s="20"/>
    </row>
    <row r="135" spans="1:12" ht="15.75">
      <c r="A135" s="5" t="s">
        <v>223</v>
      </c>
      <c r="B135" s="16">
        <v>2</v>
      </c>
      <c r="C135" s="17">
        <v>4.5599999999999996</v>
      </c>
      <c r="D135" s="18" t="e">
        <f>$E$4*C135</f>
        <v>#REF!</v>
      </c>
      <c r="E135" s="19" t="e">
        <f>$E$7*$E$4</f>
        <v>#REF!</v>
      </c>
      <c r="F135" s="20" t="e">
        <f>ROUND($F$7*D135,0)</f>
        <v>#REF!</v>
      </c>
      <c r="G135" s="20" t="e">
        <f>D135+E135+F135</f>
        <v>#REF!</v>
      </c>
      <c r="H135" s="34" t="e">
        <f>ROUND(G135/$H$7,0)</f>
        <v>#REF!</v>
      </c>
      <c r="I135" s="20"/>
      <c r="J135" s="20"/>
      <c r="K135" s="20"/>
      <c r="L135" s="20"/>
    </row>
    <row r="136" spans="1:12" s="13" customFormat="1" ht="15.75">
      <c r="A136" s="13" t="s">
        <v>216</v>
      </c>
      <c r="B136" s="33" t="s">
        <v>348</v>
      </c>
      <c r="C136" s="16"/>
      <c r="D136" s="27"/>
      <c r="H136" s="27"/>
    </row>
    <row r="137" spans="1:12" ht="15.75">
      <c r="A137" s="5" t="s">
        <v>224</v>
      </c>
      <c r="B137" s="16">
        <v>1</v>
      </c>
      <c r="C137" s="17">
        <v>4.5599999999999996</v>
      </c>
      <c r="D137" s="18" t="e">
        <f>$E$4*C137</f>
        <v>#REF!</v>
      </c>
      <c r="E137" s="19" t="e">
        <f>$E$7*$E$4</f>
        <v>#REF!</v>
      </c>
      <c r="F137" s="20" t="e">
        <f>ROUND($F$7*D137,0)</f>
        <v>#REF!</v>
      </c>
      <c r="G137" s="20" t="e">
        <f>D137+E137+F137</f>
        <v>#REF!</v>
      </c>
      <c r="H137" s="34" t="e">
        <f>ROUND(G137/$H$7,0)</f>
        <v>#REF!</v>
      </c>
      <c r="I137" s="20"/>
      <c r="J137" s="20"/>
      <c r="K137" s="20"/>
      <c r="L137" s="20"/>
    </row>
    <row r="138" spans="1:12" ht="15.75">
      <c r="A138" s="5" t="s">
        <v>225</v>
      </c>
      <c r="B138" s="16">
        <v>2</v>
      </c>
      <c r="C138" s="17">
        <v>4.88</v>
      </c>
      <c r="D138" s="18" t="e">
        <f>$E$4*C138</f>
        <v>#REF!</v>
      </c>
      <c r="E138" s="19" t="e">
        <f>$E$7*$E$4</f>
        <v>#REF!</v>
      </c>
      <c r="F138" s="20" t="e">
        <f>ROUND($F$7*D138,0)</f>
        <v>#REF!</v>
      </c>
      <c r="G138" s="20" t="e">
        <f>D138+E138+F138</f>
        <v>#REF!</v>
      </c>
      <c r="H138" s="34" t="e">
        <f>ROUND(G138/$H$7,0)</f>
        <v>#REF!</v>
      </c>
      <c r="I138" s="20"/>
      <c r="J138" s="20"/>
      <c r="K138" s="20"/>
      <c r="L138" s="20"/>
    </row>
    <row r="139" spans="1:12" s="13" customFormat="1" ht="15.75">
      <c r="A139" s="13" t="s">
        <v>217</v>
      </c>
      <c r="B139" s="33" t="s">
        <v>349</v>
      </c>
      <c r="C139" s="16"/>
      <c r="D139" s="27"/>
      <c r="H139" s="27"/>
    </row>
    <row r="140" spans="1:12" ht="15.75">
      <c r="A140" s="5" t="s">
        <v>226</v>
      </c>
      <c r="B140" s="16">
        <v>1</v>
      </c>
      <c r="C140" s="17">
        <v>4.88</v>
      </c>
      <c r="D140" s="18" t="e">
        <f>$E$4*C140</f>
        <v>#REF!</v>
      </c>
      <c r="E140" s="19" t="e">
        <f>$E$7*$E$4</f>
        <v>#REF!</v>
      </c>
      <c r="F140" s="20" t="e">
        <f>ROUND($F$7*D140,0)</f>
        <v>#REF!</v>
      </c>
      <c r="G140" s="20" t="e">
        <f>D140+E140+F140</f>
        <v>#REF!</v>
      </c>
      <c r="H140" s="34" t="e">
        <f>ROUND(G140/$H$7,0)</f>
        <v>#REF!</v>
      </c>
      <c r="I140" s="20"/>
      <c r="J140" s="20"/>
      <c r="K140" s="20"/>
      <c r="L140" s="20"/>
    </row>
    <row r="141" spans="1:12" ht="15.75">
      <c r="A141" s="5" t="s">
        <v>227</v>
      </c>
      <c r="B141" s="16">
        <v>2</v>
      </c>
      <c r="C141" s="17">
        <v>5.19</v>
      </c>
      <c r="D141" s="18" t="e">
        <f>$E$4*C141</f>
        <v>#REF!</v>
      </c>
      <c r="E141" s="19" t="e">
        <f>$E$7*$E$4</f>
        <v>#REF!</v>
      </c>
      <c r="F141" s="20" t="e">
        <f>ROUND($F$7*D141,0)</f>
        <v>#REF!</v>
      </c>
      <c r="G141" s="20" t="e">
        <f>D141+E141+F141</f>
        <v>#REF!</v>
      </c>
      <c r="H141" s="34" t="e">
        <f>ROUND(G141/$H$7,0)</f>
        <v>#REF!</v>
      </c>
      <c r="I141" s="20"/>
      <c r="J141" s="20"/>
      <c r="K141" s="20"/>
      <c r="L141" s="20"/>
    </row>
    <row r="142" spans="1:12" s="13" customFormat="1" ht="15.75">
      <c r="A142" s="13" t="s">
        <v>218</v>
      </c>
      <c r="B142" s="33" t="s">
        <v>350</v>
      </c>
      <c r="C142" s="16"/>
      <c r="D142" s="27"/>
      <c r="H142" s="27"/>
    </row>
    <row r="143" spans="1:12" ht="15.75">
      <c r="A143" s="5" t="s">
        <v>228</v>
      </c>
      <c r="B143" s="16">
        <v>1</v>
      </c>
      <c r="C143" s="17">
        <v>5.41</v>
      </c>
      <c r="D143" s="18" t="e">
        <f>$E$4*C143</f>
        <v>#REF!</v>
      </c>
      <c r="E143" s="19" t="e">
        <f>$E$7*$E$4</f>
        <v>#REF!</v>
      </c>
      <c r="F143" s="20" t="e">
        <f>ROUND($F$7*D143,0)</f>
        <v>#REF!</v>
      </c>
      <c r="G143" s="20" t="e">
        <f>D143+E143+F143</f>
        <v>#REF!</v>
      </c>
      <c r="H143" s="34" t="e">
        <f>ROUND(G143/$H$7,0)</f>
        <v>#REF!</v>
      </c>
      <c r="I143" s="20"/>
      <c r="J143" s="20"/>
      <c r="K143" s="20"/>
      <c r="L143" s="20"/>
    </row>
    <row r="144" spans="1:12" ht="15.75">
      <c r="A144" s="5" t="s">
        <v>229</v>
      </c>
      <c r="B144" s="16">
        <v>2</v>
      </c>
      <c r="C144" s="17">
        <v>5.75</v>
      </c>
      <c r="D144" s="18" t="e">
        <f>$E$4*C144</f>
        <v>#REF!</v>
      </c>
      <c r="E144" s="19" t="e">
        <f>$E$7*$E$4</f>
        <v>#REF!</v>
      </c>
      <c r="F144" s="20" t="e">
        <f>ROUND($F$7*D144,0)</f>
        <v>#REF!</v>
      </c>
      <c r="G144" s="20" t="e">
        <f>D144+E144+F144</f>
        <v>#REF!</v>
      </c>
      <c r="H144" s="34" t="e">
        <f>ROUND(G144/$H$7,0)</f>
        <v>#REF!</v>
      </c>
      <c r="I144" s="20"/>
      <c r="J144" s="20"/>
      <c r="K144" s="20"/>
      <c r="L144" s="20"/>
    </row>
    <row r="145" spans="1:12" s="13" customFormat="1" ht="15.75">
      <c r="A145" s="13" t="s">
        <v>219</v>
      </c>
      <c r="B145" s="33" t="s">
        <v>351</v>
      </c>
      <c r="C145" s="16"/>
      <c r="D145" s="27"/>
      <c r="H145" s="27"/>
    </row>
    <row r="146" spans="1:12" ht="15.75">
      <c r="A146" s="5" t="s">
        <v>230</v>
      </c>
      <c r="B146" s="16">
        <v>1</v>
      </c>
      <c r="C146" s="17">
        <v>5.94</v>
      </c>
      <c r="D146" s="18" t="e">
        <f>$E$4*C146</f>
        <v>#REF!</v>
      </c>
      <c r="E146" s="19" t="e">
        <f>$E$7*$E$4</f>
        <v>#REF!</v>
      </c>
      <c r="F146" s="20" t="e">
        <f>ROUND($F$7*D146,0)</f>
        <v>#REF!</v>
      </c>
      <c r="G146" s="20" t="e">
        <f>D146+E146+F146</f>
        <v>#REF!</v>
      </c>
      <c r="H146" s="34" t="e">
        <f>ROUND(G146/$H$7,0)</f>
        <v>#REF!</v>
      </c>
      <c r="I146" s="20"/>
      <c r="J146" s="20"/>
      <c r="K146" s="20"/>
      <c r="L146" s="20"/>
    </row>
    <row r="147" spans="1:12" ht="15.75">
      <c r="A147" s="5" t="s">
        <v>231</v>
      </c>
      <c r="B147" s="16">
        <v>2</v>
      </c>
      <c r="C147" s="17">
        <v>6.28</v>
      </c>
      <c r="D147" s="18" t="e">
        <f>$E$4*C147</f>
        <v>#REF!</v>
      </c>
      <c r="E147" s="19" t="e">
        <f>$E$7*$E$4</f>
        <v>#REF!</v>
      </c>
      <c r="F147" s="20" t="e">
        <f>ROUND($F$7*D147,0)</f>
        <v>#REF!</v>
      </c>
      <c r="G147" s="20" t="e">
        <f>D147+E147+F147</f>
        <v>#REF!</v>
      </c>
      <c r="H147" s="34" t="e">
        <f>ROUND(G147/$H$7,0)</f>
        <v>#REF!</v>
      </c>
      <c r="I147" s="20"/>
      <c r="J147" s="20"/>
      <c r="K147" s="20"/>
      <c r="L147" s="20"/>
    </row>
    <row r="148" spans="1:12" ht="15.75">
      <c r="F148" s="20"/>
      <c r="H148" s="34"/>
      <c r="I148" s="20"/>
      <c r="J148" s="20"/>
      <c r="K148" s="20"/>
      <c r="L148" s="20"/>
    </row>
    <row r="149" spans="1:12" s="13" customFormat="1" ht="18.75">
      <c r="A149" s="13" t="s">
        <v>232</v>
      </c>
      <c r="B149" s="32" t="s">
        <v>212</v>
      </c>
      <c r="C149" s="16"/>
      <c r="D149" s="27"/>
      <c r="H149" s="27"/>
    </row>
    <row r="150" spans="1:12" s="13" customFormat="1" ht="15.75">
      <c r="A150" s="13" t="s">
        <v>233</v>
      </c>
      <c r="B150" s="33" t="s">
        <v>346</v>
      </c>
      <c r="C150" s="16"/>
      <c r="D150" s="27"/>
      <c r="H150" s="27"/>
    </row>
    <row r="151" spans="1:12" ht="15.75">
      <c r="A151" s="5" t="s">
        <v>12</v>
      </c>
      <c r="B151" s="16">
        <v>1</v>
      </c>
      <c r="C151" s="17">
        <v>3.66</v>
      </c>
      <c r="D151" s="18" t="e">
        <f>$E$4*C151</f>
        <v>#REF!</v>
      </c>
      <c r="E151" s="19" t="e">
        <f>$E$7*$E$4</f>
        <v>#REF!</v>
      </c>
      <c r="F151" s="20" t="e">
        <f>ROUND($F$7*D151,0)</f>
        <v>#REF!</v>
      </c>
      <c r="G151" s="20" t="e">
        <f>D151+E151+F151</f>
        <v>#REF!</v>
      </c>
      <c r="H151" s="34" t="e">
        <f>ROUND(G151/$H$7,0)</f>
        <v>#REF!</v>
      </c>
      <c r="I151" s="20"/>
      <c r="J151" s="20"/>
      <c r="K151" s="20"/>
      <c r="L151" s="20"/>
    </row>
    <row r="152" spans="1:12" ht="15.75">
      <c r="A152" s="5" t="s">
        <v>13</v>
      </c>
      <c r="B152" s="16">
        <v>2</v>
      </c>
      <c r="C152" s="17">
        <v>3.91</v>
      </c>
      <c r="D152" s="18" t="e">
        <f>$E$4*C152</f>
        <v>#REF!</v>
      </c>
      <c r="E152" s="19" t="e">
        <f>$E$7*$E$4</f>
        <v>#REF!</v>
      </c>
      <c r="F152" s="20" t="e">
        <f>ROUND($F$7*D152,0)</f>
        <v>#REF!</v>
      </c>
      <c r="G152" s="20" t="e">
        <f>D152+E152+F152</f>
        <v>#REF!</v>
      </c>
      <c r="H152" s="34" t="e">
        <f>ROUND(G152/$H$7,0)</f>
        <v>#REF!</v>
      </c>
      <c r="I152" s="20"/>
      <c r="J152" s="20"/>
      <c r="K152" s="20"/>
      <c r="L152" s="20"/>
    </row>
    <row r="153" spans="1:12" s="13" customFormat="1" ht="15.75">
      <c r="A153" s="13" t="s">
        <v>234</v>
      </c>
      <c r="B153" s="33" t="s">
        <v>347</v>
      </c>
      <c r="C153" s="16"/>
      <c r="D153" s="27"/>
      <c r="H153" s="27"/>
    </row>
    <row r="154" spans="1:12" ht="15.75">
      <c r="A154" s="5" t="s">
        <v>14</v>
      </c>
      <c r="B154" s="16">
        <v>1</v>
      </c>
      <c r="C154" s="17">
        <v>3.91</v>
      </c>
      <c r="D154" s="18" t="e">
        <f>$E$4*C154</f>
        <v>#REF!</v>
      </c>
      <c r="E154" s="19" t="e">
        <f>$E$7*$E$4</f>
        <v>#REF!</v>
      </c>
      <c r="F154" s="20" t="e">
        <f>ROUND($F$7*D154,0)</f>
        <v>#REF!</v>
      </c>
      <c r="G154" s="20" t="e">
        <f>D154+E154+F154</f>
        <v>#REF!</v>
      </c>
      <c r="H154" s="34" t="e">
        <f>ROUND(G154/$H$7,0)</f>
        <v>#REF!</v>
      </c>
      <c r="I154" s="20"/>
      <c r="J154" s="20"/>
      <c r="K154" s="20"/>
      <c r="L154" s="20"/>
    </row>
    <row r="155" spans="1:12" ht="15.75">
      <c r="A155" s="5" t="s">
        <v>15</v>
      </c>
      <c r="B155" s="16">
        <v>2</v>
      </c>
      <c r="C155" s="17">
        <v>4.16</v>
      </c>
      <c r="D155" s="18" t="e">
        <f>$E$4*C155</f>
        <v>#REF!</v>
      </c>
      <c r="E155" s="19" t="e">
        <f>$E$7*$E$4</f>
        <v>#REF!</v>
      </c>
      <c r="F155" s="20" t="e">
        <f>ROUND($F$7*D155,0)</f>
        <v>#REF!</v>
      </c>
      <c r="G155" s="20" t="e">
        <f>D155+E155+F155</f>
        <v>#REF!</v>
      </c>
      <c r="H155" s="34" t="e">
        <f>ROUND(G155/$H$7,0)</f>
        <v>#REF!</v>
      </c>
      <c r="I155" s="20"/>
      <c r="J155" s="20"/>
      <c r="K155" s="20"/>
      <c r="L155" s="20"/>
    </row>
    <row r="156" spans="1:12" s="13" customFormat="1" ht="15.75">
      <c r="A156" s="13" t="s">
        <v>235</v>
      </c>
      <c r="B156" s="33" t="s">
        <v>348</v>
      </c>
      <c r="C156" s="16"/>
      <c r="D156" s="27"/>
      <c r="H156" s="27"/>
    </row>
    <row r="157" spans="1:12" ht="15.75">
      <c r="A157" s="5" t="s">
        <v>16</v>
      </c>
      <c r="B157" s="16">
        <v>1</v>
      </c>
      <c r="C157" s="17">
        <v>4.16</v>
      </c>
      <c r="D157" s="18" t="e">
        <f>$E$4*C157</f>
        <v>#REF!</v>
      </c>
      <c r="E157" s="19" t="e">
        <f>$E$7*$E$4</f>
        <v>#REF!</v>
      </c>
      <c r="F157" s="20" t="e">
        <f>ROUND($F$7*D157,0)</f>
        <v>#REF!</v>
      </c>
      <c r="G157" s="20" t="e">
        <f>D157+E157+F157</f>
        <v>#REF!</v>
      </c>
      <c r="H157" s="34" t="e">
        <f>ROUND(G157/$H$7,0)</f>
        <v>#REF!</v>
      </c>
      <c r="I157" s="20"/>
      <c r="J157" s="20"/>
      <c r="K157" s="20"/>
      <c r="L157" s="20"/>
    </row>
    <row r="158" spans="1:12" ht="15.75">
      <c r="A158" s="5" t="s">
        <v>17</v>
      </c>
      <c r="B158" s="16">
        <v>2</v>
      </c>
      <c r="C158" s="17">
        <v>4.37</v>
      </c>
      <c r="D158" s="18" t="e">
        <f>$E$4*C158</f>
        <v>#REF!</v>
      </c>
      <c r="E158" s="19" t="e">
        <f>$E$7*$E$4</f>
        <v>#REF!</v>
      </c>
      <c r="F158" s="20" t="e">
        <f>ROUND($F$7*D158,0)</f>
        <v>#REF!</v>
      </c>
      <c r="G158" s="20" t="e">
        <f>D158+E158+F158</f>
        <v>#REF!</v>
      </c>
      <c r="H158" s="34" t="e">
        <f>ROUND(G158/$H$7,0)</f>
        <v>#REF!</v>
      </c>
      <c r="I158" s="20"/>
      <c r="J158" s="20"/>
      <c r="K158" s="20"/>
      <c r="L158" s="20"/>
    </row>
    <row r="159" spans="1:12" s="13" customFormat="1" ht="15.75">
      <c r="A159" s="13" t="s">
        <v>236</v>
      </c>
      <c r="B159" s="33" t="s">
        <v>349</v>
      </c>
      <c r="C159" s="16"/>
      <c r="D159" s="27"/>
      <c r="H159" s="27"/>
    </row>
    <row r="160" spans="1:12" ht="15.75">
      <c r="A160" s="5" t="s">
        <v>18</v>
      </c>
      <c r="B160" s="16">
        <v>1</v>
      </c>
      <c r="C160" s="17">
        <v>4.37</v>
      </c>
      <c r="D160" s="18" t="e">
        <f>$E$4*C160</f>
        <v>#REF!</v>
      </c>
      <c r="E160" s="19" t="e">
        <f>$E$7*$E$4</f>
        <v>#REF!</v>
      </c>
      <c r="F160" s="20" t="e">
        <f>ROUND($F$7*D160,0)</f>
        <v>#REF!</v>
      </c>
      <c r="G160" s="20" t="e">
        <f>D160+E160+F160</f>
        <v>#REF!</v>
      </c>
      <c r="H160" s="34" t="e">
        <f>ROUND(G160/$H$7,0)</f>
        <v>#REF!</v>
      </c>
      <c r="I160" s="20"/>
      <c r="J160" s="20"/>
      <c r="K160" s="20"/>
      <c r="L160" s="20"/>
    </row>
    <row r="161" spans="1:12" ht="15.75">
      <c r="A161" s="5" t="s">
        <v>19</v>
      </c>
      <c r="B161" s="16">
        <v>2</v>
      </c>
      <c r="C161" s="17">
        <v>4.68</v>
      </c>
      <c r="D161" s="18" t="e">
        <f>$E$4*C161</f>
        <v>#REF!</v>
      </c>
      <c r="E161" s="19" t="e">
        <f>$E$7*$E$4</f>
        <v>#REF!</v>
      </c>
      <c r="F161" s="20" t="e">
        <f>ROUND($F$7*D161,0)</f>
        <v>#REF!</v>
      </c>
      <c r="G161" s="20" t="e">
        <f>D161+E161+F161</f>
        <v>#REF!</v>
      </c>
      <c r="H161" s="34" t="e">
        <f>ROUND(G161/$H$7,0)</f>
        <v>#REF!</v>
      </c>
      <c r="I161" s="20"/>
      <c r="J161" s="20"/>
      <c r="K161" s="20"/>
      <c r="L161" s="20"/>
    </row>
    <row r="162" spans="1:12" s="13" customFormat="1" ht="15.75">
      <c r="A162" s="13" t="s">
        <v>237</v>
      </c>
      <c r="B162" s="33" t="s">
        <v>350</v>
      </c>
      <c r="C162" s="16"/>
      <c r="D162" s="27"/>
      <c r="H162" s="27"/>
    </row>
    <row r="163" spans="1:12" ht="15.75">
      <c r="A163" s="5" t="s">
        <v>20</v>
      </c>
      <c r="B163" s="16">
        <v>1</v>
      </c>
      <c r="C163" s="17">
        <v>4.88</v>
      </c>
      <c r="D163" s="18" t="e">
        <f>$E$4*C163</f>
        <v>#REF!</v>
      </c>
      <c r="E163" s="19" t="e">
        <f>$E$7*$E$4</f>
        <v>#REF!</v>
      </c>
      <c r="F163" s="20" t="e">
        <f>ROUND($F$7*D163,0)</f>
        <v>#REF!</v>
      </c>
      <c r="G163" s="20" t="e">
        <f>D163+E163+F163</f>
        <v>#REF!</v>
      </c>
      <c r="H163" s="34" t="e">
        <f>ROUND(G163/$H$7,0)</f>
        <v>#REF!</v>
      </c>
      <c r="I163" s="20"/>
      <c r="J163" s="20"/>
      <c r="K163" s="20"/>
      <c r="L163" s="20"/>
    </row>
    <row r="164" spans="1:12" ht="15.75">
      <c r="A164" s="5" t="s">
        <v>21</v>
      </c>
      <c r="B164" s="16">
        <v>2</v>
      </c>
      <c r="C164" s="17">
        <v>5.19</v>
      </c>
      <c r="D164" s="18" t="e">
        <f>$E$4*C164</f>
        <v>#REF!</v>
      </c>
      <c r="E164" s="19" t="e">
        <f>$E$7*$E$4</f>
        <v>#REF!</v>
      </c>
      <c r="F164" s="20" t="e">
        <f>ROUND($F$7*D164,0)</f>
        <v>#REF!</v>
      </c>
      <c r="G164" s="20" t="e">
        <f>D164+E164+F164</f>
        <v>#REF!</v>
      </c>
      <c r="H164" s="34" t="e">
        <f>ROUND(G164/$H$7,0)</f>
        <v>#REF!</v>
      </c>
      <c r="I164" s="20"/>
      <c r="J164" s="20"/>
      <c r="K164" s="20"/>
      <c r="L164" s="20"/>
    </row>
    <row r="165" spans="1:12" s="13" customFormat="1" ht="15.75">
      <c r="A165" s="13" t="s">
        <v>238</v>
      </c>
      <c r="B165" s="33" t="s">
        <v>351</v>
      </c>
      <c r="C165" s="16"/>
      <c r="D165" s="27"/>
      <c r="H165" s="27"/>
    </row>
    <row r="166" spans="1:12" ht="15.75">
      <c r="A166" s="5" t="s">
        <v>22</v>
      </c>
      <c r="B166" s="16">
        <v>1</v>
      </c>
      <c r="C166" s="17">
        <v>5.28</v>
      </c>
      <c r="D166" s="18" t="e">
        <f>$E$4*C166</f>
        <v>#REF!</v>
      </c>
      <c r="E166" s="19" t="e">
        <f>$E$7*$E$4</f>
        <v>#REF!</v>
      </c>
      <c r="F166" s="20" t="e">
        <f>ROUND($F$7*D166,0)</f>
        <v>#REF!</v>
      </c>
      <c r="G166" s="20" t="e">
        <f>D166+E166+F166</f>
        <v>#REF!</v>
      </c>
      <c r="H166" s="34" t="e">
        <f>ROUND(G166/$H$7,0)</f>
        <v>#REF!</v>
      </c>
      <c r="I166" s="20"/>
      <c r="J166" s="20"/>
      <c r="K166" s="20"/>
      <c r="L166" s="20"/>
    </row>
    <row r="167" spans="1:12" ht="15.75">
      <c r="A167" s="5" t="s">
        <v>23</v>
      </c>
      <c r="B167" s="16">
        <v>2</v>
      </c>
      <c r="C167" s="17">
        <v>5.62</v>
      </c>
      <c r="D167" s="18" t="e">
        <f>$E$4*C167</f>
        <v>#REF!</v>
      </c>
      <c r="E167" s="19" t="e">
        <f>$E$7*$E$4</f>
        <v>#REF!</v>
      </c>
      <c r="F167" s="20" t="e">
        <f>ROUND($F$7*D167,0)</f>
        <v>#REF!</v>
      </c>
      <c r="G167" s="20" t="e">
        <f>D167+E167+F167</f>
        <v>#REF!</v>
      </c>
      <c r="H167" s="34" t="e">
        <f>ROUND(G167/$H$7,0)</f>
        <v>#REF!</v>
      </c>
      <c r="I167" s="20"/>
      <c r="J167" s="20"/>
      <c r="K167" s="20"/>
      <c r="L167" s="20"/>
    </row>
    <row r="168" spans="1:12" ht="15.75">
      <c r="F168" s="20"/>
      <c r="H168" s="34"/>
      <c r="I168" s="20"/>
      <c r="J168" s="20"/>
      <c r="K168" s="20"/>
      <c r="L168" s="20"/>
    </row>
    <row r="169" spans="1:12" ht="23.25">
      <c r="A169" s="13" t="s">
        <v>239</v>
      </c>
      <c r="B169" s="14" t="s">
        <v>313</v>
      </c>
      <c r="C169" s="3"/>
    </row>
    <row r="170" spans="1:12" ht="15.75">
      <c r="F170" s="20"/>
      <c r="H170" s="34"/>
      <c r="I170" s="20"/>
      <c r="J170" s="20"/>
      <c r="K170" s="20"/>
      <c r="L170" s="20"/>
    </row>
    <row r="171" spans="1:12" s="13" customFormat="1" ht="18.75">
      <c r="A171" s="13" t="s">
        <v>240</v>
      </c>
      <c r="B171" s="32" t="s">
        <v>343</v>
      </c>
      <c r="C171" s="16"/>
      <c r="D171" s="27"/>
      <c r="F171" s="20"/>
      <c r="H171" s="34"/>
      <c r="I171" s="20"/>
      <c r="J171" s="35"/>
      <c r="K171" s="35"/>
      <c r="L171" s="35"/>
    </row>
    <row r="172" spans="1:12" ht="15.75">
      <c r="A172" s="5" t="s">
        <v>241</v>
      </c>
      <c r="B172" s="16">
        <v>1</v>
      </c>
      <c r="C172" s="17">
        <v>2.1800000000000002</v>
      </c>
      <c r="D172" s="18" t="e">
        <f>$E$4*C172</f>
        <v>#REF!</v>
      </c>
      <c r="E172" s="19" t="e">
        <f>$E$7*$E$4</f>
        <v>#REF!</v>
      </c>
      <c r="F172" s="20" t="e">
        <f>ROUND($F$7*D172,0)</f>
        <v>#REF!</v>
      </c>
      <c r="G172" s="20" t="e">
        <f>D172+E172+F172</f>
        <v>#REF!</v>
      </c>
      <c r="H172" s="34" t="e">
        <f>ROUND(G172/$H$7,0)</f>
        <v>#REF!</v>
      </c>
      <c r="I172" s="20"/>
      <c r="J172" s="20"/>
      <c r="K172" s="20"/>
      <c r="L172" s="20"/>
    </row>
    <row r="173" spans="1:12" ht="15.75">
      <c r="A173" s="5" t="s">
        <v>242</v>
      </c>
      <c r="B173" s="16">
        <v>2</v>
      </c>
      <c r="C173" s="17">
        <v>2.59</v>
      </c>
      <c r="D173" s="18" t="e">
        <f>$E$4*C173</f>
        <v>#REF!</v>
      </c>
      <c r="E173" s="19" t="e">
        <f>$E$7*$E$4</f>
        <v>#REF!</v>
      </c>
      <c r="F173" s="20" t="e">
        <f>ROUND($F$7*D173,0)</f>
        <v>#REF!</v>
      </c>
      <c r="G173" s="20" t="e">
        <f>D173+E173+F173</f>
        <v>#REF!</v>
      </c>
      <c r="H173" s="34" t="e">
        <f>ROUND(G173/$H$7,0)</f>
        <v>#REF!</v>
      </c>
      <c r="I173" s="20"/>
      <c r="J173" s="20"/>
      <c r="K173" s="20"/>
      <c r="L173" s="20"/>
    </row>
    <row r="174" spans="1:12" ht="15.75">
      <c r="A174" s="5" t="s">
        <v>243</v>
      </c>
      <c r="B174" s="16">
        <v>3</v>
      </c>
      <c r="C174" s="17">
        <v>3.08</v>
      </c>
      <c r="D174" s="18" t="e">
        <f>$E$4*C174</f>
        <v>#REF!</v>
      </c>
      <c r="E174" s="19" t="e">
        <f>$E$7*$E$4</f>
        <v>#REF!</v>
      </c>
      <c r="F174" s="20" t="e">
        <f>ROUND($F$7*D174,0)</f>
        <v>#REF!</v>
      </c>
      <c r="G174" s="20" t="e">
        <f>D174+E174+F174</f>
        <v>#REF!</v>
      </c>
      <c r="H174" s="34" t="e">
        <f>ROUND(G174/$H$7,0)</f>
        <v>#REF!</v>
      </c>
      <c r="I174" s="20"/>
      <c r="J174" s="20"/>
      <c r="K174" s="20"/>
      <c r="L174" s="20"/>
    </row>
    <row r="175" spans="1:12" ht="15.75">
      <c r="A175" s="5" t="s">
        <v>244</v>
      </c>
      <c r="B175" s="16">
        <v>4</v>
      </c>
      <c r="C175" s="17">
        <v>3.73</v>
      </c>
      <c r="D175" s="18" t="e">
        <f>$E$4*C175</f>
        <v>#REF!</v>
      </c>
      <c r="E175" s="19" t="e">
        <f>$E$7*$E$4</f>
        <v>#REF!</v>
      </c>
      <c r="F175" s="20" t="e">
        <f>ROUND($F$7*D175,0)</f>
        <v>#REF!</v>
      </c>
      <c r="G175" s="20" t="e">
        <f>D175+E175+F175</f>
        <v>#REF!</v>
      </c>
      <c r="H175" s="34" t="e">
        <f>ROUND(G175/$H$7,0)</f>
        <v>#REF!</v>
      </c>
      <c r="I175" s="20"/>
      <c r="J175" s="20"/>
      <c r="K175" s="20"/>
      <c r="L175" s="20"/>
    </row>
    <row r="176" spans="1:12" ht="15.75">
      <c r="B176" s="16"/>
      <c r="C176" s="17"/>
      <c r="D176" s="18"/>
      <c r="E176" s="19"/>
      <c r="F176" s="20"/>
      <c r="G176" s="20"/>
      <c r="H176" s="34"/>
      <c r="I176" s="20"/>
      <c r="J176" s="20"/>
      <c r="K176" s="20"/>
      <c r="L176" s="20"/>
    </row>
    <row r="177" spans="1:12" s="13" customFormat="1" ht="18.75">
      <c r="A177" s="13" t="s">
        <v>245</v>
      </c>
      <c r="B177" s="32" t="s">
        <v>382</v>
      </c>
      <c r="C177" s="16"/>
      <c r="D177" s="27"/>
      <c r="F177" s="20"/>
      <c r="H177" s="34"/>
      <c r="I177" s="20"/>
      <c r="J177" s="35"/>
      <c r="K177" s="35"/>
      <c r="L177" s="35"/>
    </row>
    <row r="178" spans="1:12" ht="15.75">
      <c r="A178" s="5" t="s">
        <v>246</v>
      </c>
      <c r="B178" s="16">
        <v>1</v>
      </c>
      <c r="C178" s="17">
        <v>2.5099999999999998</v>
      </c>
      <c r="D178" s="18" t="e">
        <f>$E$4*C178</f>
        <v>#REF!</v>
      </c>
      <c r="E178" s="19" t="e">
        <f>$E$7*$E$4</f>
        <v>#REF!</v>
      </c>
      <c r="F178" s="20" t="e">
        <f>ROUND($F$7*D178,0)</f>
        <v>#REF!</v>
      </c>
      <c r="G178" s="20" t="e">
        <f>D178+E178+F178</f>
        <v>#REF!</v>
      </c>
      <c r="H178" s="34" t="e">
        <f>ROUND(G178/$H$7,0)</f>
        <v>#REF!</v>
      </c>
      <c r="I178" s="20"/>
      <c r="J178" s="20"/>
      <c r="K178" s="20"/>
      <c r="L178" s="20"/>
    </row>
    <row r="179" spans="1:12" ht="15.75">
      <c r="A179" s="5" t="s">
        <v>247</v>
      </c>
      <c r="B179" s="16">
        <v>2</v>
      </c>
      <c r="C179" s="17">
        <v>2.93</v>
      </c>
      <c r="D179" s="18" t="e">
        <f>$E$4*C179</f>
        <v>#REF!</v>
      </c>
      <c r="E179" s="19" t="e">
        <f>$E$7*$E$4</f>
        <v>#REF!</v>
      </c>
      <c r="F179" s="20" t="e">
        <f>ROUND($F$7*D179,0)</f>
        <v>#REF!</v>
      </c>
      <c r="G179" s="20" t="e">
        <f>D179+E179+F179</f>
        <v>#REF!</v>
      </c>
      <c r="H179" s="34" t="e">
        <f>ROUND(G179/$H$7,0)</f>
        <v>#REF!</v>
      </c>
      <c r="I179" s="20"/>
      <c r="J179" s="20"/>
      <c r="K179" s="20"/>
      <c r="L179" s="20"/>
    </row>
    <row r="180" spans="1:12" ht="15.75">
      <c r="A180" s="5" t="s">
        <v>248</v>
      </c>
      <c r="B180" s="16">
        <v>3</v>
      </c>
      <c r="C180" s="17">
        <v>3.49</v>
      </c>
      <c r="D180" s="18" t="e">
        <f>$E$4*C180</f>
        <v>#REF!</v>
      </c>
      <c r="E180" s="19" t="e">
        <f>$E$7*$E$4</f>
        <v>#REF!</v>
      </c>
      <c r="F180" s="20" t="e">
        <f>ROUND($F$7*D180,0)</f>
        <v>#REF!</v>
      </c>
      <c r="G180" s="20" t="e">
        <f>D180+E180+F180</f>
        <v>#REF!</v>
      </c>
      <c r="H180" s="34" t="e">
        <f>ROUND(G180/$H$7,0)</f>
        <v>#REF!</v>
      </c>
      <c r="I180" s="20"/>
      <c r="J180" s="20"/>
      <c r="K180" s="20"/>
      <c r="L180" s="20"/>
    </row>
    <row r="181" spans="1:12" ht="15.75">
      <c r="A181" s="5" t="s">
        <v>249</v>
      </c>
      <c r="B181" s="16">
        <v>4</v>
      </c>
      <c r="C181" s="17">
        <v>4.16</v>
      </c>
      <c r="D181" s="18" t="e">
        <f>$E$4*C181</f>
        <v>#REF!</v>
      </c>
      <c r="E181" s="19" t="e">
        <f>$E$7*$E$4</f>
        <v>#REF!</v>
      </c>
      <c r="F181" s="20" t="e">
        <f>ROUND($F$7*D181,0)</f>
        <v>#REF!</v>
      </c>
      <c r="G181" s="20" t="e">
        <f>D181+E181+F181</f>
        <v>#REF!</v>
      </c>
      <c r="H181" s="34" t="e">
        <f>ROUND(G181/$H$7,0)</f>
        <v>#REF!</v>
      </c>
      <c r="I181" s="20"/>
      <c r="J181" s="20"/>
      <c r="K181" s="20"/>
      <c r="L181" s="20"/>
    </row>
    <row r="182" spans="1:12" ht="15.75">
      <c r="F182" s="20"/>
      <c r="H182" s="34"/>
      <c r="I182" s="20"/>
      <c r="J182" s="20"/>
      <c r="K182" s="20"/>
      <c r="L182" s="20"/>
    </row>
    <row r="183" spans="1:12" s="13" customFormat="1" ht="18.75">
      <c r="A183" s="13" t="s">
        <v>250</v>
      </c>
      <c r="B183" s="32" t="s">
        <v>352</v>
      </c>
      <c r="C183" s="16"/>
      <c r="D183" s="27"/>
      <c r="F183" s="20"/>
      <c r="H183" s="34"/>
      <c r="I183" s="20"/>
      <c r="J183" s="35"/>
      <c r="K183" s="35"/>
      <c r="L183" s="35"/>
    </row>
    <row r="184" spans="1:12" ht="15.75">
      <c r="A184" s="5" t="s">
        <v>251</v>
      </c>
      <c r="B184" s="16">
        <v>1</v>
      </c>
      <c r="C184" s="17">
        <v>2.35</v>
      </c>
      <c r="D184" s="18" t="e">
        <f>$E$4*C184</f>
        <v>#REF!</v>
      </c>
      <c r="E184" s="19" t="e">
        <f>$E$7*$E$4</f>
        <v>#REF!</v>
      </c>
      <c r="F184" s="20" t="e">
        <f>ROUND($F$7*D184,0)</f>
        <v>#REF!</v>
      </c>
      <c r="G184" s="20" t="e">
        <f>D184+E184+F184</f>
        <v>#REF!</v>
      </c>
      <c r="H184" s="34" t="e">
        <f>ROUND(G184/$H$7,0)</f>
        <v>#REF!</v>
      </c>
      <c r="I184" s="20"/>
      <c r="J184" s="20"/>
      <c r="K184" s="20"/>
      <c r="L184" s="20"/>
    </row>
    <row r="185" spans="1:12" ht="15.75">
      <c r="A185" s="5" t="s">
        <v>252</v>
      </c>
      <c r="B185" s="16">
        <v>2</v>
      </c>
      <c r="C185" s="17">
        <v>2.72</v>
      </c>
      <c r="D185" s="18" t="e">
        <f>$E$4*C185</f>
        <v>#REF!</v>
      </c>
      <c r="E185" s="19" t="e">
        <f>$E$7*$E$4</f>
        <v>#REF!</v>
      </c>
      <c r="F185" s="20" t="e">
        <f>ROUND($F$7*D185,0)</f>
        <v>#REF!</v>
      </c>
      <c r="G185" s="20" t="e">
        <f>D185+E185+F185</f>
        <v>#REF!</v>
      </c>
      <c r="H185" s="34" t="e">
        <f>ROUND(G185/$H$7,0)</f>
        <v>#REF!</v>
      </c>
      <c r="I185" s="20"/>
      <c r="J185" s="20"/>
      <c r="K185" s="20"/>
      <c r="L185" s="20"/>
    </row>
    <row r="186" spans="1:12" ht="15.75">
      <c r="A186" s="5" t="s">
        <v>253</v>
      </c>
      <c r="B186" s="16">
        <v>3</v>
      </c>
      <c r="C186" s="17">
        <v>3.25</v>
      </c>
      <c r="D186" s="18" t="e">
        <f>$E$4*C186</f>
        <v>#REF!</v>
      </c>
      <c r="E186" s="19" t="e">
        <f>$E$7*$E$4</f>
        <v>#REF!</v>
      </c>
      <c r="F186" s="20" t="e">
        <f>ROUND($F$7*D186,0)</f>
        <v>#REF!</v>
      </c>
      <c r="G186" s="20" t="e">
        <f>D186+E186+F186</f>
        <v>#REF!</v>
      </c>
      <c r="H186" s="34" t="e">
        <f>ROUND(G186/$H$7,0)</f>
        <v>#REF!</v>
      </c>
      <c r="I186" s="20"/>
      <c r="J186" s="20"/>
      <c r="K186" s="20"/>
      <c r="L186" s="20"/>
    </row>
    <row r="187" spans="1:12" ht="15.75">
      <c r="A187" s="5" t="s">
        <v>254</v>
      </c>
      <c r="B187" s="16">
        <v>4</v>
      </c>
      <c r="C187" s="17">
        <v>3.91</v>
      </c>
      <c r="D187" s="18" t="e">
        <f>$E$4*C187</f>
        <v>#REF!</v>
      </c>
      <c r="E187" s="19" t="e">
        <f>$E$7*$E$4</f>
        <v>#REF!</v>
      </c>
      <c r="F187" s="20" t="e">
        <f>ROUND($F$7*D187,0)</f>
        <v>#REF!</v>
      </c>
      <c r="G187" s="20" t="e">
        <f>D187+E187+F187</f>
        <v>#REF!</v>
      </c>
      <c r="H187" s="34" t="e">
        <f>ROUND(G187/$H$7,0)</f>
        <v>#REF!</v>
      </c>
      <c r="I187" s="20"/>
      <c r="J187" s="20"/>
      <c r="K187" s="20"/>
      <c r="L187" s="20"/>
    </row>
    <row r="188" spans="1:12" ht="15.75">
      <c r="F188" s="20"/>
      <c r="H188" s="34"/>
      <c r="I188" s="20"/>
      <c r="J188" s="20"/>
      <c r="K188" s="20"/>
      <c r="L188" s="20"/>
    </row>
    <row r="189" spans="1:12" ht="23.25">
      <c r="A189" s="13" t="s">
        <v>255</v>
      </c>
      <c r="B189" s="14" t="s">
        <v>353</v>
      </c>
      <c r="C189" s="3"/>
      <c r="F189" s="20"/>
      <c r="H189" s="34"/>
      <c r="I189" s="20"/>
      <c r="J189" s="20"/>
      <c r="K189" s="20"/>
      <c r="L189" s="20"/>
    </row>
    <row r="190" spans="1:12" ht="15.75">
      <c r="F190" s="20"/>
      <c r="H190" s="34"/>
      <c r="I190" s="20"/>
      <c r="J190" s="20"/>
      <c r="K190" s="20"/>
      <c r="L190" s="20"/>
    </row>
    <row r="191" spans="1:12" s="38" customFormat="1" ht="18.75">
      <c r="A191" s="13" t="s">
        <v>256</v>
      </c>
      <c r="B191" s="32" t="s">
        <v>116</v>
      </c>
      <c r="C191" s="36"/>
      <c r="D191" s="37"/>
      <c r="F191" s="20"/>
      <c r="H191" s="34"/>
      <c r="I191" s="20"/>
      <c r="J191" s="39"/>
      <c r="K191" s="39"/>
      <c r="L191" s="39"/>
    </row>
    <row r="192" spans="1:12" s="5" customFormat="1" ht="15.75">
      <c r="A192" s="13" t="s">
        <v>28</v>
      </c>
      <c r="B192" s="40" t="s">
        <v>354</v>
      </c>
      <c r="C192" s="28"/>
      <c r="D192" s="7"/>
      <c r="F192" s="20"/>
      <c r="H192" s="34"/>
      <c r="I192" s="20"/>
      <c r="J192" s="19"/>
      <c r="K192" s="19"/>
      <c r="L192" s="19"/>
    </row>
    <row r="193" spans="1:12" ht="15.75">
      <c r="A193" s="5" t="s">
        <v>24</v>
      </c>
      <c r="B193" s="16">
        <v>1</v>
      </c>
      <c r="C193" s="17">
        <v>5.19</v>
      </c>
      <c r="D193" s="18" t="e">
        <f>$E$4*C193</f>
        <v>#REF!</v>
      </c>
      <c r="E193" s="19" t="e">
        <f>$E$7*$E$4</f>
        <v>#REF!</v>
      </c>
      <c r="F193" s="20" t="e">
        <f>ROUND($F$7*D193,0)</f>
        <v>#REF!</v>
      </c>
      <c r="G193" s="20" t="e">
        <f>D193+E193+F193</f>
        <v>#REF!</v>
      </c>
      <c r="H193" s="34" t="e">
        <f>ROUND(G193/$H$7,0)</f>
        <v>#REF!</v>
      </c>
      <c r="I193" s="20"/>
      <c r="J193" s="20"/>
      <c r="K193" s="20"/>
      <c r="L193" s="20"/>
    </row>
    <row r="194" spans="1:12" ht="15.75">
      <c r="A194" s="5" t="s">
        <v>25</v>
      </c>
      <c r="B194" s="16">
        <v>2</v>
      </c>
      <c r="C194" s="17">
        <v>5.41</v>
      </c>
      <c r="D194" s="18" t="e">
        <f>$E$4*C194</f>
        <v>#REF!</v>
      </c>
      <c r="E194" s="19" t="e">
        <f>$E$7*$E$4</f>
        <v>#REF!</v>
      </c>
      <c r="F194" s="20" t="e">
        <f>ROUND($F$7*D194,0)</f>
        <v>#REF!</v>
      </c>
      <c r="G194" s="20" t="e">
        <f>D194+E194+F194</f>
        <v>#REF!</v>
      </c>
      <c r="H194" s="34" t="e">
        <f>ROUND(G194/$H$7,0)</f>
        <v>#REF!</v>
      </c>
      <c r="I194" s="20"/>
      <c r="J194" s="20"/>
      <c r="K194" s="20"/>
      <c r="L194" s="20"/>
    </row>
    <row r="195" spans="1:12" s="5" customFormat="1" ht="15.75">
      <c r="A195" s="13" t="s">
        <v>29</v>
      </c>
      <c r="B195" s="40" t="s">
        <v>355</v>
      </c>
      <c r="C195" s="22"/>
      <c r="D195" s="18"/>
      <c r="E195" s="19"/>
      <c r="F195" s="20"/>
      <c r="G195" s="19"/>
      <c r="H195" s="34"/>
      <c r="I195" s="20"/>
      <c r="J195" s="19"/>
      <c r="K195" s="19"/>
      <c r="L195" s="19"/>
    </row>
    <row r="196" spans="1:12" ht="15.75">
      <c r="A196" s="5" t="s">
        <v>26</v>
      </c>
      <c r="B196" s="16">
        <v>1</v>
      </c>
      <c r="C196" s="17">
        <v>5.41</v>
      </c>
      <c r="D196" s="18" t="e">
        <f>$E$4*C196</f>
        <v>#REF!</v>
      </c>
      <c r="E196" s="19" t="e">
        <f>$E$7*$E$4</f>
        <v>#REF!</v>
      </c>
      <c r="F196" s="20" t="e">
        <f>ROUND($F$7*D196,0)</f>
        <v>#REF!</v>
      </c>
      <c r="G196" s="20" t="e">
        <f>D196+E196+F196</f>
        <v>#REF!</v>
      </c>
      <c r="H196" s="34" t="e">
        <f>ROUND(G196/$H$7,0)</f>
        <v>#REF!</v>
      </c>
      <c r="I196" s="20"/>
      <c r="J196" s="20"/>
      <c r="K196" s="20"/>
      <c r="L196" s="20"/>
    </row>
    <row r="197" spans="1:12" ht="15.75">
      <c r="A197" s="5" t="s">
        <v>27</v>
      </c>
      <c r="B197" s="16">
        <v>2</v>
      </c>
      <c r="C197" s="17">
        <v>5.75</v>
      </c>
      <c r="D197" s="18" t="e">
        <f>$E$4*C197</f>
        <v>#REF!</v>
      </c>
      <c r="E197" s="19" t="e">
        <f>$E$7*$E$4</f>
        <v>#REF!</v>
      </c>
      <c r="F197" s="20" t="e">
        <f>ROUND($F$7*D197,0)</f>
        <v>#REF!</v>
      </c>
      <c r="G197" s="20" t="e">
        <f>D197+E197+F197</f>
        <v>#REF!</v>
      </c>
      <c r="H197" s="34" t="e">
        <f>ROUND(G197/$H$7,0)</f>
        <v>#REF!</v>
      </c>
      <c r="I197" s="20"/>
      <c r="J197" s="20"/>
      <c r="K197" s="20"/>
      <c r="L197" s="20"/>
    </row>
    <row r="198" spans="1:12" ht="15.75">
      <c r="F198" s="20"/>
      <c r="H198" s="34"/>
      <c r="I198" s="20"/>
      <c r="J198" s="20"/>
      <c r="K198" s="20"/>
      <c r="L198" s="20"/>
    </row>
    <row r="199" spans="1:12" s="38" customFormat="1" ht="18.75">
      <c r="A199" s="13" t="s">
        <v>257</v>
      </c>
      <c r="B199" s="32" t="s">
        <v>356</v>
      </c>
      <c r="C199" s="36"/>
      <c r="D199" s="37"/>
      <c r="F199" s="20"/>
      <c r="H199" s="34"/>
      <c r="I199" s="20"/>
      <c r="J199" s="39"/>
      <c r="K199" s="39"/>
      <c r="L199" s="39"/>
    </row>
    <row r="200" spans="1:12" s="5" customFormat="1" ht="15.75">
      <c r="A200" s="13" t="s">
        <v>30</v>
      </c>
      <c r="B200" s="40" t="s">
        <v>354</v>
      </c>
      <c r="C200" s="28"/>
      <c r="D200" s="7"/>
      <c r="F200" s="20"/>
      <c r="H200" s="34"/>
      <c r="I200" s="20"/>
      <c r="J200" s="19"/>
      <c r="K200" s="19"/>
      <c r="L200" s="19"/>
    </row>
    <row r="201" spans="1:12" ht="15.75">
      <c r="A201" s="5" t="s">
        <v>32</v>
      </c>
      <c r="B201" s="16">
        <v>1</v>
      </c>
      <c r="C201" s="17">
        <v>4.92</v>
      </c>
      <c r="D201" s="18" t="e">
        <f>$E$4*C201</f>
        <v>#REF!</v>
      </c>
      <c r="E201" s="19" t="e">
        <f>$E$7*$E$4</f>
        <v>#REF!</v>
      </c>
      <c r="F201" s="20" t="e">
        <f>ROUND($F$7*D201,0)</f>
        <v>#REF!</v>
      </c>
      <c r="G201" s="20" t="e">
        <f>D201+E201+F201</f>
        <v>#REF!</v>
      </c>
      <c r="H201" s="34" t="e">
        <f>ROUND(G201/$H$7,0)</f>
        <v>#REF!</v>
      </c>
      <c r="I201" s="20"/>
      <c r="J201" s="20"/>
      <c r="K201" s="20"/>
      <c r="L201" s="20"/>
    </row>
    <row r="202" spans="1:12" ht="15.75">
      <c r="A202" s="5" t="s">
        <v>33</v>
      </c>
      <c r="B202" s="16">
        <v>2</v>
      </c>
      <c r="C202" s="17">
        <v>5.19</v>
      </c>
      <c r="D202" s="18" t="e">
        <f>$E$4*C202</f>
        <v>#REF!</v>
      </c>
      <c r="E202" s="19" t="e">
        <f>$E$7*$E$4</f>
        <v>#REF!</v>
      </c>
      <c r="F202" s="20" t="e">
        <f>ROUND($F$7*D202,0)</f>
        <v>#REF!</v>
      </c>
      <c r="G202" s="20" t="e">
        <f>D202+E202+F202</f>
        <v>#REF!</v>
      </c>
      <c r="H202" s="34" t="e">
        <f>ROUND(G202/$H$7,0)</f>
        <v>#REF!</v>
      </c>
      <c r="I202" s="20"/>
      <c r="J202" s="20"/>
      <c r="K202" s="20"/>
      <c r="L202" s="20"/>
    </row>
    <row r="203" spans="1:12" s="5" customFormat="1" ht="15.75">
      <c r="A203" s="13" t="s">
        <v>31</v>
      </c>
      <c r="B203" s="40" t="s">
        <v>355</v>
      </c>
      <c r="C203" s="22"/>
      <c r="D203" s="18"/>
      <c r="E203" s="19"/>
      <c r="F203" s="20"/>
      <c r="G203" s="19"/>
      <c r="H203" s="34"/>
      <c r="I203" s="20"/>
      <c r="J203" s="19"/>
      <c r="K203" s="19"/>
      <c r="L203" s="19"/>
    </row>
    <row r="204" spans="1:12" ht="15.75">
      <c r="A204" s="5" t="s">
        <v>34</v>
      </c>
      <c r="B204" s="16">
        <v>1</v>
      </c>
      <c r="C204" s="17">
        <v>5.19</v>
      </c>
      <c r="D204" s="18" t="e">
        <f>$E$4*C204</f>
        <v>#REF!</v>
      </c>
      <c r="E204" s="19" t="e">
        <f>$E$7*$E$4</f>
        <v>#REF!</v>
      </c>
      <c r="F204" s="20" t="e">
        <f>ROUND($F$7*D204,0)</f>
        <v>#REF!</v>
      </c>
      <c r="G204" s="20" t="e">
        <f>D204+E204+F204</f>
        <v>#REF!</v>
      </c>
      <c r="H204" s="34" t="e">
        <f>ROUND(G204/$H$7,0)</f>
        <v>#REF!</v>
      </c>
      <c r="I204" s="20"/>
      <c r="J204" s="20"/>
      <c r="K204" s="20"/>
      <c r="L204" s="20"/>
    </row>
    <row r="205" spans="1:12" ht="15.75">
      <c r="A205" s="5" t="s">
        <v>35</v>
      </c>
      <c r="B205" s="16">
        <v>2</v>
      </c>
      <c r="C205" s="17">
        <v>5.41</v>
      </c>
      <c r="D205" s="18" t="e">
        <f>$E$4*C205</f>
        <v>#REF!</v>
      </c>
      <c r="E205" s="19" t="e">
        <f>$E$7*$E$4</f>
        <v>#REF!</v>
      </c>
      <c r="F205" s="20" t="e">
        <f>ROUND($F$7*D205,0)</f>
        <v>#REF!</v>
      </c>
      <c r="G205" s="20" t="e">
        <f>D205+E205+F205</f>
        <v>#REF!</v>
      </c>
      <c r="H205" s="34" t="e">
        <f>ROUND(G205/$H$7,0)</f>
        <v>#REF!</v>
      </c>
      <c r="I205" s="20"/>
      <c r="J205" s="20"/>
      <c r="K205" s="20"/>
      <c r="L205" s="20"/>
    </row>
    <row r="206" spans="1:12" ht="15.75">
      <c r="F206" s="20"/>
      <c r="H206" s="34"/>
      <c r="I206" s="20"/>
      <c r="J206" s="20"/>
      <c r="K206" s="20"/>
      <c r="L206" s="20"/>
    </row>
    <row r="207" spans="1:12" s="38" customFormat="1" ht="18.75">
      <c r="A207" s="13" t="s">
        <v>258</v>
      </c>
      <c r="B207" s="32" t="s">
        <v>357</v>
      </c>
      <c r="C207" s="36"/>
      <c r="D207" s="37"/>
      <c r="F207" s="20"/>
      <c r="H207" s="34"/>
      <c r="I207" s="20"/>
      <c r="J207" s="39"/>
      <c r="K207" s="39"/>
      <c r="L207" s="39"/>
    </row>
    <row r="208" spans="1:12" s="38" customFormat="1" ht="18.75">
      <c r="B208" s="32" t="s">
        <v>358</v>
      </c>
      <c r="C208" s="36"/>
      <c r="D208" s="37"/>
      <c r="F208" s="20"/>
      <c r="H208" s="34"/>
      <c r="I208" s="20"/>
      <c r="J208" s="39"/>
      <c r="K208" s="39"/>
      <c r="L208" s="39"/>
    </row>
    <row r="209" spans="1:12" s="38" customFormat="1" ht="18.75">
      <c r="B209" s="32" t="s">
        <v>359</v>
      </c>
      <c r="C209" s="36"/>
      <c r="D209" s="37"/>
      <c r="F209" s="20"/>
      <c r="H209" s="34"/>
      <c r="I209" s="20"/>
      <c r="J209" s="39"/>
      <c r="K209" s="39"/>
      <c r="L209" s="39"/>
    </row>
    <row r="210" spans="1:12" s="5" customFormat="1" ht="15.75">
      <c r="A210" s="13" t="s">
        <v>36</v>
      </c>
      <c r="B210" s="40" t="s">
        <v>354</v>
      </c>
      <c r="C210" s="28"/>
      <c r="D210" s="7"/>
      <c r="F210" s="20"/>
      <c r="H210" s="34"/>
      <c r="I210" s="20"/>
      <c r="J210" s="19"/>
      <c r="K210" s="19"/>
      <c r="L210" s="19"/>
    </row>
    <row r="211" spans="1:12" ht="15.75">
      <c r="A211" s="5" t="s">
        <v>38</v>
      </c>
      <c r="B211" s="16">
        <v>1</v>
      </c>
      <c r="C211" s="17">
        <v>4.37</v>
      </c>
      <c r="D211" s="18" t="e">
        <f>$E$4*C211</f>
        <v>#REF!</v>
      </c>
      <c r="E211" s="19" t="e">
        <f>$E$7*$E$4</f>
        <v>#REF!</v>
      </c>
      <c r="F211" s="20" t="e">
        <f>ROUND($F$7*D211,0)</f>
        <v>#REF!</v>
      </c>
      <c r="G211" s="20" t="e">
        <f>D211+E211+F211</f>
        <v>#REF!</v>
      </c>
      <c r="H211" s="34" t="e">
        <f>ROUND(G211/$H$7,0)</f>
        <v>#REF!</v>
      </c>
      <c r="I211" s="20"/>
      <c r="J211" s="20"/>
      <c r="K211" s="20"/>
      <c r="L211" s="20"/>
    </row>
    <row r="212" spans="1:12" ht="15.75">
      <c r="A212" s="5" t="s">
        <v>39</v>
      </c>
      <c r="B212" s="16">
        <v>2</v>
      </c>
      <c r="C212" s="17">
        <v>4.68</v>
      </c>
      <c r="D212" s="18" t="e">
        <f>$E$4*C212</f>
        <v>#REF!</v>
      </c>
      <c r="E212" s="19" t="e">
        <f>$E$7*$E$4</f>
        <v>#REF!</v>
      </c>
      <c r="F212" s="20" t="e">
        <f>ROUND($F$7*D212,0)</f>
        <v>#REF!</v>
      </c>
      <c r="G212" s="20" t="e">
        <f>D212+E212+F212</f>
        <v>#REF!</v>
      </c>
      <c r="H212" s="34" t="e">
        <f>ROUND(G212/$H$7,0)</f>
        <v>#REF!</v>
      </c>
      <c r="I212" s="20"/>
      <c r="J212" s="20"/>
      <c r="K212" s="20"/>
      <c r="L212" s="20"/>
    </row>
    <row r="213" spans="1:12" s="5" customFormat="1" ht="15.75">
      <c r="A213" s="13" t="s">
        <v>37</v>
      </c>
      <c r="B213" s="40" t="s">
        <v>355</v>
      </c>
      <c r="C213" s="22"/>
      <c r="D213" s="18"/>
      <c r="E213" s="19"/>
      <c r="F213" s="20"/>
      <c r="G213" s="19"/>
      <c r="H213" s="34"/>
      <c r="I213" s="20"/>
      <c r="J213" s="19"/>
      <c r="K213" s="19"/>
      <c r="L213" s="19"/>
    </row>
    <row r="214" spans="1:12" ht="15.75">
      <c r="A214" s="5" t="s">
        <v>40</v>
      </c>
      <c r="B214" s="16">
        <v>1</v>
      </c>
      <c r="C214" s="17">
        <v>4.68</v>
      </c>
      <c r="D214" s="18" t="e">
        <f>$E$4*C214</f>
        <v>#REF!</v>
      </c>
      <c r="E214" s="19" t="e">
        <f>$E$7*$E$4</f>
        <v>#REF!</v>
      </c>
      <c r="F214" s="20" t="e">
        <f>ROUND($F$7*D214,0)</f>
        <v>#REF!</v>
      </c>
      <c r="G214" s="20" t="e">
        <f>D214+E214+F214</f>
        <v>#REF!</v>
      </c>
      <c r="H214" s="34" t="e">
        <f>ROUND(G214/$H$7,0)</f>
        <v>#REF!</v>
      </c>
      <c r="I214" s="20"/>
      <c r="J214" s="20"/>
      <c r="K214" s="20"/>
      <c r="L214" s="20"/>
    </row>
    <row r="215" spans="1:12" ht="15.75">
      <c r="A215" s="5" t="s">
        <v>41</v>
      </c>
      <c r="B215" s="16">
        <v>2</v>
      </c>
      <c r="C215" s="17">
        <v>4.92</v>
      </c>
      <c r="D215" s="18" t="e">
        <f>$E$4*C215</f>
        <v>#REF!</v>
      </c>
      <c r="E215" s="19" t="e">
        <f>$E$7*$E$4</f>
        <v>#REF!</v>
      </c>
      <c r="F215" s="20" t="e">
        <f>ROUND($F$7*D215,0)</f>
        <v>#REF!</v>
      </c>
      <c r="G215" s="20" t="e">
        <f>D215+E215+F215</f>
        <v>#REF!</v>
      </c>
      <c r="H215" s="34" t="e">
        <f>ROUND(G215/$H$7,0)</f>
        <v>#REF!</v>
      </c>
      <c r="I215" s="20"/>
      <c r="J215" s="20"/>
      <c r="K215" s="20"/>
      <c r="L215" s="20"/>
    </row>
    <row r="216" spans="1:12" ht="15.75">
      <c r="F216" s="20"/>
      <c r="H216" s="34"/>
      <c r="I216" s="20"/>
      <c r="J216" s="20"/>
      <c r="K216" s="20"/>
      <c r="L216" s="20"/>
    </row>
    <row r="217" spans="1:12" s="38" customFormat="1" ht="18.75">
      <c r="A217" s="13" t="s">
        <v>259</v>
      </c>
      <c r="B217" s="32" t="s">
        <v>360</v>
      </c>
      <c r="C217" s="36"/>
      <c r="D217" s="37"/>
      <c r="F217" s="20"/>
      <c r="H217" s="34"/>
      <c r="I217" s="20"/>
      <c r="J217" s="39"/>
      <c r="K217" s="39"/>
      <c r="L217" s="39"/>
    </row>
    <row r="218" spans="1:12" s="38" customFormat="1" ht="18.75">
      <c r="B218" s="32" t="s">
        <v>359</v>
      </c>
      <c r="C218" s="36"/>
      <c r="D218" s="37"/>
      <c r="F218" s="20"/>
      <c r="H218" s="34"/>
      <c r="I218" s="20"/>
      <c r="J218" s="39"/>
      <c r="K218" s="39"/>
      <c r="L218" s="39"/>
    </row>
    <row r="219" spans="1:12" s="5" customFormat="1" ht="15.75">
      <c r="A219" s="13" t="s">
        <v>42</v>
      </c>
      <c r="B219" s="40" t="s">
        <v>354</v>
      </c>
      <c r="C219" s="28"/>
      <c r="D219" s="7"/>
      <c r="F219" s="20"/>
      <c r="H219" s="34"/>
      <c r="I219" s="20"/>
      <c r="J219" s="19"/>
      <c r="K219" s="19"/>
      <c r="L219" s="19"/>
    </row>
    <row r="220" spans="1:12" ht="15.75">
      <c r="A220" s="5" t="s">
        <v>44</v>
      </c>
      <c r="B220" s="16">
        <v>1</v>
      </c>
      <c r="C220" s="17">
        <v>4.68</v>
      </c>
      <c r="D220" s="18" t="e">
        <f>$E$4*C220</f>
        <v>#REF!</v>
      </c>
      <c r="E220" s="19" t="e">
        <f>$E$7*$E$4</f>
        <v>#REF!</v>
      </c>
      <c r="F220" s="20" t="e">
        <f>ROUND($F$7*D220,0)</f>
        <v>#REF!</v>
      </c>
      <c r="G220" s="20" t="e">
        <f>D220+E220+F220</f>
        <v>#REF!</v>
      </c>
      <c r="H220" s="34" t="e">
        <f>ROUND(G220/$H$7,0)</f>
        <v>#REF!</v>
      </c>
      <c r="I220" s="20"/>
      <c r="J220" s="20"/>
      <c r="K220" s="20"/>
      <c r="L220" s="20"/>
    </row>
    <row r="221" spans="1:12" ht="15.75">
      <c r="A221" s="5" t="s">
        <v>45</v>
      </c>
      <c r="B221" s="16">
        <v>2</v>
      </c>
      <c r="C221" s="17">
        <v>4.92</v>
      </c>
      <c r="D221" s="18" t="e">
        <f>$E$4*C221</f>
        <v>#REF!</v>
      </c>
      <c r="E221" s="19" t="e">
        <f>$E$7*$E$4</f>
        <v>#REF!</v>
      </c>
      <c r="F221" s="20" t="e">
        <f>ROUND($F$7*D221,0)</f>
        <v>#REF!</v>
      </c>
      <c r="G221" s="20" t="e">
        <f>D221+E221+F221</f>
        <v>#REF!</v>
      </c>
      <c r="H221" s="34" t="e">
        <f>ROUND(G221/$H$7,0)</f>
        <v>#REF!</v>
      </c>
      <c r="I221" s="20"/>
      <c r="J221" s="20"/>
      <c r="K221" s="20"/>
      <c r="L221" s="20"/>
    </row>
    <row r="222" spans="1:12" s="5" customFormat="1" ht="15.75">
      <c r="A222" s="13" t="s">
        <v>43</v>
      </c>
      <c r="B222" s="40" t="s">
        <v>355</v>
      </c>
      <c r="C222" s="22"/>
      <c r="D222" s="18"/>
      <c r="E222" s="19"/>
      <c r="F222" s="20"/>
      <c r="G222" s="19"/>
      <c r="H222" s="34"/>
      <c r="I222" s="20"/>
      <c r="J222" s="19"/>
      <c r="K222" s="19"/>
      <c r="L222" s="19"/>
    </row>
    <row r="223" spans="1:12" ht="15.75">
      <c r="A223" s="5" t="s">
        <v>46</v>
      </c>
      <c r="B223" s="16">
        <v>1</v>
      </c>
      <c r="C223" s="17">
        <v>4.92</v>
      </c>
      <c r="D223" s="18" t="e">
        <f>$E$4*C223</f>
        <v>#REF!</v>
      </c>
      <c r="E223" s="19" t="e">
        <f>$E$7*$E$4</f>
        <v>#REF!</v>
      </c>
      <c r="F223" s="20" t="e">
        <f>ROUND($F$7*D223,0)</f>
        <v>#REF!</v>
      </c>
      <c r="G223" s="20" t="e">
        <f>D223+E223+F223</f>
        <v>#REF!</v>
      </c>
      <c r="H223" s="34" t="e">
        <f>ROUND(G223/$H$7,0)</f>
        <v>#REF!</v>
      </c>
      <c r="I223" s="20"/>
      <c r="J223" s="20"/>
      <c r="K223" s="20"/>
      <c r="L223" s="20"/>
    </row>
    <row r="224" spans="1:12" ht="15.75">
      <c r="A224" s="5" t="s">
        <v>47</v>
      </c>
      <c r="B224" s="16">
        <v>2</v>
      </c>
      <c r="C224" s="17">
        <v>5.19</v>
      </c>
      <c r="D224" s="18" t="e">
        <f>$E$4*C224</f>
        <v>#REF!</v>
      </c>
      <c r="E224" s="19" t="e">
        <f>$E$7*$E$4</f>
        <v>#REF!</v>
      </c>
      <c r="F224" s="20" t="e">
        <f>ROUND($F$7*D224,0)</f>
        <v>#REF!</v>
      </c>
      <c r="G224" s="20" t="e">
        <f>D224+E224+F224</f>
        <v>#REF!</v>
      </c>
      <c r="H224" s="34" t="e">
        <f>ROUND(G224/$H$7,0)</f>
        <v>#REF!</v>
      </c>
      <c r="I224" s="20"/>
      <c r="J224" s="20"/>
      <c r="K224" s="20"/>
      <c r="L224" s="20"/>
    </row>
    <row r="225" spans="1:12" ht="15.75">
      <c r="F225" s="20"/>
      <c r="H225" s="34"/>
      <c r="I225" s="20"/>
      <c r="J225" s="20"/>
      <c r="K225" s="20"/>
      <c r="L225" s="20"/>
    </row>
    <row r="226" spans="1:12" s="38" customFormat="1" ht="18.75">
      <c r="A226" s="13" t="s">
        <v>260</v>
      </c>
      <c r="B226" s="32" t="s">
        <v>361</v>
      </c>
      <c r="C226" s="36"/>
      <c r="D226" s="37"/>
      <c r="F226" s="20"/>
      <c r="H226" s="34"/>
      <c r="I226" s="20"/>
      <c r="J226" s="39"/>
      <c r="K226" s="39"/>
      <c r="L226" s="39"/>
    </row>
    <row r="227" spans="1:12" s="38" customFormat="1" ht="18.75">
      <c r="B227" s="32" t="s">
        <v>362</v>
      </c>
      <c r="C227" s="36"/>
      <c r="D227" s="37"/>
      <c r="F227" s="20"/>
      <c r="H227" s="34"/>
      <c r="I227" s="20"/>
      <c r="J227" s="39"/>
      <c r="K227" s="39"/>
      <c r="L227" s="39"/>
    </row>
    <row r="228" spans="1:12" s="5" customFormat="1" ht="15.75">
      <c r="A228" s="13" t="s">
        <v>48</v>
      </c>
      <c r="B228" s="40" t="s">
        <v>354</v>
      </c>
      <c r="C228" s="28"/>
      <c r="D228" s="7"/>
      <c r="F228" s="20"/>
      <c r="H228" s="34"/>
      <c r="I228" s="20"/>
      <c r="J228" s="19"/>
      <c r="K228" s="19"/>
      <c r="L228" s="19"/>
    </row>
    <row r="229" spans="1:12" ht="15.75">
      <c r="A229" s="5" t="s">
        <v>50</v>
      </c>
      <c r="B229" s="16">
        <v>1</v>
      </c>
      <c r="C229" s="17">
        <v>4.16</v>
      </c>
      <c r="D229" s="18" t="e">
        <f>$E$4*C229</f>
        <v>#REF!</v>
      </c>
      <c r="E229" s="19" t="e">
        <f>$E$7*$E$4</f>
        <v>#REF!</v>
      </c>
      <c r="F229" s="20" t="e">
        <f>ROUND($F$7*D229,0)</f>
        <v>#REF!</v>
      </c>
      <c r="G229" s="20" t="e">
        <f>D229+E229+F229</f>
        <v>#REF!</v>
      </c>
      <c r="H229" s="34" t="e">
        <f>ROUND(G229/$H$7,0)</f>
        <v>#REF!</v>
      </c>
      <c r="I229" s="20"/>
      <c r="J229" s="20"/>
      <c r="K229" s="20"/>
      <c r="L229" s="20"/>
    </row>
    <row r="230" spans="1:12" ht="15.75">
      <c r="A230" s="5" t="s">
        <v>51</v>
      </c>
      <c r="B230" s="16">
        <v>2</v>
      </c>
      <c r="C230" s="17">
        <v>4.37</v>
      </c>
      <c r="D230" s="18" t="e">
        <f>$E$4*C230</f>
        <v>#REF!</v>
      </c>
      <c r="E230" s="19" t="e">
        <f>$E$7*$E$4</f>
        <v>#REF!</v>
      </c>
      <c r="F230" s="20" t="e">
        <f>ROUND($F$7*D230,0)</f>
        <v>#REF!</v>
      </c>
      <c r="G230" s="20" t="e">
        <f>D230+E230+F230</f>
        <v>#REF!</v>
      </c>
      <c r="H230" s="34" t="e">
        <f>ROUND(G230/$H$7,0)</f>
        <v>#REF!</v>
      </c>
      <c r="I230" s="20"/>
      <c r="J230" s="20"/>
      <c r="K230" s="20"/>
      <c r="L230" s="20"/>
    </row>
    <row r="231" spans="1:12" s="5" customFormat="1" ht="15.75">
      <c r="A231" s="13" t="s">
        <v>49</v>
      </c>
      <c r="B231" s="40" t="s">
        <v>355</v>
      </c>
      <c r="C231" s="22"/>
      <c r="D231" s="18"/>
      <c r="E231" s="19"/>
      <c r="F231" s="20"/>
      <c r="G231" s="19"/>
      <c r="H231" s="34"/>
      <c r="I231" s="20"/>
      <c r="J231" s="19"/>
      <c r="K231" s="19"/>
      <c r="L231" s="19"/>
    </row>
    <row r="232" spans="1:12" ht="15.75">
      <c r="A232" s="5" t="s">
        <v>52</v>
      </c>
      <c r="B232" s="16">
        <v>1</v>
      </c>
      <c r="C232" s="17">
        <v>4.37</v>
      </c>
      <c r="D232" s="18" t="e">
        <f>$E$4*C232</f>
        <v>#REF!</v>
      </c>
      <c r="E232" s="19" t="e">
        <f>$E$7*$E$4</f>
        <v>#REF!</v>
      </c>
      <c r="F232" s="20" t="e">
        <f>ROUND($F$7*D232,0)</f>
        <v>#REF!</v>
      </c>
      <c r="G232" s="20" t="e">
        <f>D232+E232+F232</f>
        <v>#REF!</v>
      </c>
      <c r="H232" s="34" t="e">
        <f>ROUND(G232/$H$7,0)</f>
        <v>#REF!</v>
      </c>
      <c r="I232" s="20"/>
      <c r="J232" s="20"/>
      <c r="K232" s="20"/>
      <c r="L232" s="20"/>
    </row>
    <row r="233" spans="1:12" ht="15.75">
      <c r="A233" s="5" t="s">
        <v>53</v>
      </c>
      <c r="B233" s="16">
        <v>2</v>
      </c>
      <c r="C233" s="17">
        <v>4.68</v>
      </c>
      <c r="D233" s="18" t="e">
        <f>$E$4*C233</f>
        <v>#REF!</v>
      </c>
      <c r="E233" s="19" t="e">
        <f>$E$7*$E$4</f>
        <v>#REF!</v>
      </c>
      <c r="F233" s="20" t="e">
        <f>ROUND($F$7*D233,0)</f>
        <v>#REF!</v>
      </c>
      <c r="G233" s="20" t="e">
        <f>D233+E233+F233</f>
        <v>#REF!</v>
      </c>
      <c r="H233" s="34" t="e">
        <f>ROUND(G233/$H$7,0)</f>
        <v>#REF!</v>
      </c>
      <c r="I233" s="20"/>
      <c r="J233" s="20"/>
      <c r="K233" s="20"/>
      <c r="L233" s="20"/>
    </row>
    <row r="234" spans="1:12" ht="15.75">
      <c r="F234" s="20"/>
      <c r="H234" s="34"/>
      <c r="I234" s="20"/>
      <c r="J234" s="20"/>
      <c r="K234" s="20"/>
      <c r="L234" s="20"/>
    </row>
    <row r="235" spans="1:12" s="38" customFormat="1" ht="18.75">
      <c r="A235" s="13" t="s">
        <v>261</v>
      </c>
      <c r="B235" s="32" t="s">
        <v>363</v>
      </c>
      <c r="C235" s="36"/>
      <c r="D235" s="37"/>
      <c r="F235" s="20"/>
      <c r="H235" s="34"/>
      <c r="I235" s="20"/>
      <c r="J235" s="39"/>
      <c r="K235" s="39"/>
      <c r="L235" s="39"/>
    </row>
    <row r="236" spans="1:12" s="38" customFormat="1" ht="18.75">
      <c r="B236" s="32" t="s">
        <v>364</v>
      </c>
      <c r="C236" s="36"/>
      <c r="D236" s="37"/>
      <c r="F236" s="20"/>
      <c r="H236" s="34"/>
      <c r="I236" s="20"/>
      <c r="J236" s="39"/>
      <c r="K236" s="39"/>
      <c r="L236" s="39"/>
    </row>
    <row r="237" spans="1:12" s="5" customFormat="1" ht="15.75">
      <c r="A237" s="13" t="s">
        <v>54</v>
      </c>
      <c r="B237" s="40" t="s">
        <v>354</v>
      </c>
      <c r="C237" s="28"/>
      <c r="D237" s="7"/>
      <c r="F237" s="20"/>
      <c r="H237" s="34"/>
      <c r="I237" s="20"/>
      <c r="J237" s="19"/>
      <c r="K237" s="19"/>
      <c r="L237" s="19"/>
    </row>
    <row r="238" spans="1:12" ht="15.75">
      <c r="A238" s="5" t="s">
        <v>56</v>
      </c>
      <c r="B238" s="16">
        <v>1</v>
      </c>
      <c r="C238" s="17">
        <v>3.91</v>
      </c>
      <c r="D238" s="18" t="e">
        <f>$E$4*C238</f>
        <v>#REF!</v>
      </c>
      <c r="E238" s="19" t="e">
        <f>$E$7*$E$4</f>
        <v>#REF!</v>
      </c>
      <c r="F238" s="20" t="e">
        <f>ROUND($F$7*D238,0)</f>
        <v>#REF!</v>
      </c>
      <c r="G238" s="20" t="e">
        <f>D238+E238+F238</f>
        <v>#REF!</v>
      </c>
      <c r="H238" s="34" t="e">
        <f>ROUND(G238/$H$7,0)</f>
        <v>#REF!</v>
      </c>
      <c r="I238" s="20"/>
      <c r="J238" s="20"/>
      <c r="K238" s="20"/>
      <c r="L238" s="20"/>
    </row>
    <row r="239" spans="1:12" ht="15.75">
      <c r="A239" s="5" t="s">
        <v>57</v>
      </c>
      <c r="B239" s="16">
        <v>2</v>
      </c>
      <c r="C239" s="17">
        <v>4.16</v>
      </c>
      <c r="D239" s="18" t="e">
        <f>$E$4*C239</f>
        <v>#REF!</v>
      </c>
      <c r="E239" s="19" t="e">
        <f>$E$7*$E$4</f>
        <v>#REF!</v>
      </c>
      <c r="F239" s="20" t="e">
        <f>ROUND($F$7*D239,0)</f>
        <v>#REF!</v>
      </c>
      <c r="G239" s="20" t="e">
        <f>D239+E239+F239</f>
        <v>#REF!</v>
      </c>
      <c r="H239" s="34" t="e">
        <f>ROUND(G239/$H$7,0)</f>
        <v>#REF!</v>
      </c>
      <c r="I239" s="20"/>
      <c r="J239" s="20"/>
      <c r="K239" s="20"/>
      <c r="L239" s="20"/>
    </row>
    <row r="240" spans="1:12" s="5" customFormat="1" ht="15.75">
      <c r="A240" s="13" t="s">
        <v>55</v>
      </c>
      <c r="B240" s="40" t="s">
        <v>355</v>
      </c>
      <c r="C240" s="22"/>
      <c r="D240" s="18"/>
      <c r="E240" s="19"/>
      <c r="F240" s="20"/>
      <c r="G240" s="19"/>
      <c r="H240" s="34"/>
      <c r="I240" s="20"/>
      <c r="J240" s="19"/>
      <c r="K240" s="19"/>
      <c r="L240" s="19"/>
    </row>
    <row r="241" spans="1:12" ht="15.75">
      <c r="A241" s="5" t="s">
        <v>58</v>
      </c>
      <c r="B241" s="16">
        <v>1</v>
      </c>
      <c r="C241" s="17">
        <v>4.16</v>
      </c>
      <c r="D241" s="18" t="e">
        <f>$E$4*C241</f>
        <v>#REF!</v>
      </c>
      <c r="E241" s="19" t="e">
        <f>$E$7*$E$4</f>
        <v>#REF!</v>
      </c>
      <c r="F241" s="20" t="e">
        <f>ROUND($F$7*D241,0)</f>
        <v>#REF!</v>
      </c>
      <c r="G241" s="20" t="e">
        <f>D241+E241+F241</f>
        <v>#REF!</v>
      </c>
      <c r="H241" s="34" t="e">
        <f>ROUND(G241/$H$7,0)</f>
        <v>#REF!</v>
      </c>
      <c r="I241" s="20"/>
      <c r="J241" s="20"/>
      <c r="K241" s="20"/>
      <c r="L241" s="20"/>
    </row>
    <row r="242" spans="1:12" ht="15.75">
      <c r="A242" s="5" t="s">
        <v>59</v>
      </c>
      <c r="B242" s="16">
        <v>2</v>
      </c>
      <c r="C242" s="17">
        <v>4.37</v>
      </c>
      <c r="D242" s="18" t="e">
        <f>$E$4*C242</f>
        <v>#REF!</v>
      </c>
      <c r="E242" s="19" t="e">
        <f>$E$7*$E$4</f>
        <v>#REF!</v>
      </c>
      <c r="F242" s="20" t="e">
        <f>ROUND($F$7*D242,0)</f>
        <v>#REF!</v>
      </c>
      <c r="G242" s="20" t="e">
        <f>D242+E242+F242</f>
        <v>#REF!</v>
      </c>
      <c r="H242" s="34" t="e">
        <f>ROUND(G242/$H$7,0)</f>
        <v>#REF!</v>
      </c>
      <c r="I242" s="20"/>
      <c r="J242" s="20"/>
      <c r="K242" s="20"/>
      <c r="L242" s="20"/>
    </row>
    <row r="243" spans="1:12" ht="15.75">
      <c r="F243" s="20"/>
      <c r="H243" s="34"/>
      <c r="I243" s="20"/>
      <c r="J243" s="20"/>
      <c r="K243" s="20"/>
      <c r="L243" s="20"/>
    </row>
    <row r="244" spans="1:12" s="38" customFormat="1" ht="18.75">
      <c r="A244" s="13" t="s">
        <v>262</v>
      </c>
      <c r="B244" s="32" t="s">
        <v>365</v>
      </c>
      <c r="C244" s="36"/>
      <c r="D244" s="37"/>
      <c r="F244" s="20"/>
      <c r="H244" s="34"/>
      <c r="I244" s="20"/>
      <c r="J244" s="39"/>
      <c r="K244" s="39"/>
      <c r="L244" s="39"/>
    </row>
    <row r="245" spans="1:12" ht="15.75">
      <c r="A245" s="5" t="s">
        <v>60</v>
      </c>
      <c r="B245" s="16">
        <v>1</v>
      </c>
      <c r="C245" s="17">
        <v>2.35</v>
      </c>
      <c r="D245" s="18" t="e">
        <f>$E$4*C245</f>
        <v>#REF!</v>
      </c>
      <c r="E245" s="19" t="e">
        <f>$E$7*$E$4</f>
        <v>#REF!</v>
      </c>
      <c r="F245" s="20" t="e">
        <f>ROUND($F$7*D245,0)</f>
        <v>#REF!</v>
      </c>
      <c r="G245" s="20" t="e">
        <f>D245+E245+F245</f>
        <v>#REF!</v>
      </c>
      <c r="H245" s="34" t="e">
        <f>ROUND(G245/$H$7,0)</f>
        <v>#REF!</v>
      </c>
      <c r="I245" s="20"/>
      <c r="J245" s="20"/>
      <c r="K245" s="20"/>
      <c r="L245" s="20"/>
    </row>
    <row r="246" spans="1:12" ht="15.75">
      <c r="A246" s="5" t="s">
        <v>61</v>
      </c>
      <c r="B246" s="16">
        <v>2</v>
      </c>
      <c r="C246" s="17">
        <v>2.66</v>
      </c>
      <c r="D246" s="18" t="e">
        <f>$E$4*C246</f>
        <v>#REF!</v>
      </c>
      <c r="E246" s="19" t="e">
        <f>$E$7*$E$4</f>
        <v>#REF!</v>
      </c>
      <c r="F246" s="20" t="e">
        <f>ROUND($F$7*D246,0)</f>
        <v>#REF!</v>
      </c>
      <c r="G246" s="20" t="e">
        <f>D246+E246+F246</f>
        <v>#REF!</v>
      </c>
      <c r="H246" s="34" t="e">
        <f>ROUND(G246/$H$7,0)</f>
        <v>#REF!</v>
      </c>
      <c r="I246" s="20"/>
      <c r="J246" s="20"/>
      <c r="K246" s="20"/>
      <c r="L246" s="20"/>
    </row>
    <row r="247" spans="1:12" ht="15.75">
      <c r="A247" s="5" t="s">
        <v>62</v>
      </c>
      <c r="B247" s="16">
        <v>3</v>
      </c>
      <c r="C247" s="17">
        <v>3.12</v>
      </c>
      <c r="D247" s="18" t="e">
        <f>$E$4*C247</f>
        <v>#REF!</v>
      </c>
      <c r="E247" s="19" t="e">
        <f>$E$7*$E$4</f>
        <v>#REF!</v>
      </c>
      <c r="F247" s="20" t="e">
        <f>ROUND($F$7*D247,0)</f>
        <v>#REF!</v>
      </c>
      <c r="G247" s="20" t="e">
        <f>D247+E247+F247</f>
        <v>#REF!</v>
      </c>
      <c r="H247" s="34" t="e">
        <f>ROUND(G247/$H$7,0)</f>
        <v>#REF!</v>
      </c>
      <c r="I247" s="20"/>
      <c r="J247" s="20"/>
      <c r="K247" s="20"/>
      <c r="L247" s="20"/>
    </row>
    <row r="248" spans="1:12" ht="15.75">
      <c r="A248" s="5" t="s">
        <v>63</v>
      </c>
      <c r="B248" s="16">
        <v>4</v>
      </c>
      <c r="C248" s="17">
        <v>3.73</v>
      </c>
      <c r="D248" s="18" t="e">
        <f>$E$4*C248</f>
        <v>#REF!</v>
      </c>
      <c r="E248" s="19" t="e">
        <f>$E$7*$E$4</f>
        <v>#REF!</v>
      </c>
      <c r="F248" s="20" t="e">
        <f>ROUND($F$7*D248,0)</f>
        <v>#REF!</v>
      </c>
      <c r="G248" s="20" t="e">
        <f>D248+E248+F248</f>
        <v>#REF!</v>
      </c>
      <c r="H248" s="34" t="e">
        <f>ROUND(G248/$H$7,0)</f>
        <v>#REF!</v>
      </c>
      <c r="I248" s="20"/>
      <c r="J248" s="20"/>
      <c r="K248" s="20"/>
      <c r="L248" s="20"/>
    </row>
    <row r="249" spans="1:12" ht="15.75">
      <c r="F249" s="20"/>
      <c r="H249" s="34"/>
      <c r="I249" s="20"/>
      <c r="J249" s="20"/>
      <c r="K249" s="20"/>
      <c r="L249" s="20"/>
    </row>
    <row r="250" spans="1:12" s="38" customFormat="1" ht="18.75">
      <c r="A250" s="13" t="s">
        <v>263</v>
      </c>
      <c r="B250" s="32" t="s">
        <v>366</v>
      </c>
      <c r="C250" s="36"/>
      <c r="D250" s="37"/>
      <c r="F250" s="20"/>
      <c r="H250" s="34"/>
      <c r="I250" s="20"/>
      <c r="J250" s="39"/>
      <c r="K250" s="39"/>
      <c r="L250" s="39"/>
    </row>
    <row r="251" spans="1:12" ht="15.75">
      <c r="A251" s="5" t="s">
        <v>64</v>
      </c>
      <c r="B251" s="16">
        <v>1</v>
      </c>
      <c r="C251" s="17">
        <v>2.1800000000000002</v>
      </c>
      <c r="D251" s="18" t="e">
        <f>$E$4*C251</f>
        <v>#REF!</v>
      </c>
      <c r="E251" s="19" t="e">
        <f>$E$7*$E$4</f>
        <v>#REF!</v>
      </c>
      <c r="F251" s="20" t="e">
        <f>ROUND($F$7*D251,0)</f>
        <v>#REF!</v>
      </c>
      <c r="G251" s="20" t="e">
        <f>D251+E251+F251</f>
        <v>#REF!</v>
      </c>
      <c r="H251" s="34" t="e">
        <f>ROUND(G251/$H$7,0)</f>
        <v>#REF!</v>
      </c>
      <c r="I251" s="20"/>
      <c r="J251" s="20"/>
      <c r="K251" s="20"/>
      <c r="L251" s="20"/>
    </row>
    <row r="252" spans="1:12" ht="15.75">
      <c r="A252" s="5" t="s">
        <v>65</v>
      </c>
      <c r="B252" s="16">
        <v>2</v>
      </c>
      <c r="C252" s="17">
        <v>2.59</v>
      </c>
      <c r="D252" s="18" t="e">
        <f>$E$4*C252</f>
        <v>#REF!</v>
      </c>
      <c r="E252" s="19" t="e">
        <f>$E$7*$E$4</f>
        <v>#REF!</v>
      </c>
      <c r="F252" s="20" t="e">
        <f>ROUND($F$7*D252,0)</f>
        <v>#REF!</v>
      </c>
      <c r="G252" s="20" t="e">
        <f>D252+E252+F252</f>
        <v>#REF!</v>
      </c>
      <c r="H252" s="34" t="e">
        <f>ROUND(G252/$H$7,0)</f>
        <v>#REF!</v>
      </c>
      <c r="I252" s="20"/>
      <c r="J252" s="20"/>
      <c r="K252" s="20"/>
      <c r="L252" s="20"/>
    </row>
    <row r="253" spans="1:12" ht="15.75">
      <c r="A253" s="5" t="s">
        <v>66</v>
      </c>
      <c r="B253" s="16">
        <v>3</v>
      </c>
      <c r="C253" s="17">
        <v>3.08</v>
      </c>
      <c r="D253" s="18" t="e">
        <f>$E$4*C253</f>
        <v>#REF!</v>
      </c>
      <c r="E253" s="19" t="e">
        <f>$E$7*$E$4</f>
        <v>#REF!</v>
      </c>
      <c r="F253" s="20" t="e">
        <f>ROUND($F$7*D253,0)</f>
        <v>#REF!</v>
      </c>
      <c r="G253" s="20" t="e">
        <f>D253+E253+F253</f>
        <v>#REF!</v>
      </c>
      <c r="H253" s="34" t="e">
        <f>ROUND(G253/$H$7,0)</f>
        <v>#REF!</v>
      </c>
      <c r="I253" s="20"/>
      <c r="J253" s="20"/>
      <c r="K253" s="20"/>
      <c r="L253" s="20"/>
    </row>
    <row r="254" spans="1:12" ht="15.75">
      <c r="A254" s="5" t="s">
        <v>67</v>
      </c>
      <c r="B254" s="16">
        <v>4</v>
      </c>
      <c r="C254" s="17">
        <v>3.73</v>
      </c>
      <c r="D254" s="18" t="e">
        <f>$E$4*C254</f>
        <v>#REF!</v>
      </c>
      <c r="E254" s="19" t="e">
        <f>$E$7*$E$4</f>
        <v>#REF!</v>
      </c>
      <c r="F254" s="20" t="e">
        <f>ROUND($F$7*D254,0)</f>
        <v>#REF!</v>
      </c>
      <c r="G254" s="20" t="e">
        <f>D254+E254+F254</f>
        <v>#REF!</v>
      </c>
      <c r="H254" s="34" t="e">
        <f>ROUND(G254/$H$7,0)</f>
        <v>#REF!</v>
      </c>
      <c r="I254" s="20"/>
      <c r="J254" s="20"/>
      <c r="K254" s="20"/>
      <c r="L254" s="20"/>
    </row>
    <row r="255" spans="1:12" ht="15.75">
      <c r="F255" s="20"/>
      <c r="H255" s="34"/>
      <c r="I255" s="20"/>
      <c r="J255" s="20"/>
      <c r="K255" s="20"/>
      <c r="L255" s="20"/>
    </row>
    <row r="256" spans="1:12" ht="23.25">
      <c r="A256" s="13" t="s">
        <v>264</v>
      </c>
      <c r="B256" s="14" t="s">
        <v>367</v>
      </c>
      <c r="C256" s="3"/>
      <c r="F256" s="20"/>
      <c r="H256" s="34"/>
      <c r="I256" s="20"/>
      <c r="J256" s="20"/>
      <c r="K256" s="20"/>
      <c r="L256" s="20"/>
    </row>
    <row r="257" spans="1:12" ht="15.75">
      <c r="F257" s="20"/>
      <c r="H257" s="34"/>
      <c r="I257" s="20"/>
      <c r="J257" s="20"/>
      <c r="K257" s="20"/>
      <c r="L257" s="20"/>
    </row>
    <row r="258" spans="1:12" s="38" customFormat="1" ht="18.75">
      <c r="A258" s="13" t="s">
        <v>265</v>
      </c>
      <c r="B258" s="32" t="s">
        <v>384</v>
      </c>
      <c r="C258" s="36"/>
      <c r="D258" s="37"/>
      <c r="F258" s="20"/>
      <c r="H258" s="34"/>
      <c r="I258" s="20"/>
      <c r="J258" s="39"/>
      <c r="K258" s="39"/>
      <c r="L258" s="39"/>
    </row>
    <row r="259" spans="1:12" s="5" customFormat="1" ht="15.75">
      <c r="A259" s="13" t="s">
        <v>68</v>
      </c>
      <c r="B259" s="40" t="s">
        <v>368</v>
      </c>
      <c r="C259" s="28"/>
      <c r="D259" s="7"/>
      <c r="F259" s="20"/>
      <c r="H259" s="34"/>
      <c r="I259" s="20"/>
      <c r="J259" s="19"/>
      <c r="K259" s="19"/>
      <c r="L259" s="19"/>
    </row>
    <row r="260" spans="1:12" ht="15.75">
      <c r="A260" s="5" t="s">
        <v>71</v>
      </c>
      <c r="B260" s="16">
        <v>1</v>
      </c>
      <c r="C260" s="17">
        <v>3.91</v>
      </c>
      <c r="D260" s="18" t="e">
        <f>$E$4*C260</f>
        <v>#REF!</v>
      </c>
      <c r="E260" s="19" t="e">
        <f>$E$7*$E$4</f>
        <v>#REF!</v>
      </c>
      <c r="F260" s="20" t="e">
        <f>ROUND($F$7*D260,0)</f>
        <v>#REF!</v>
      </c>
      <c r="G260" s="20" t="e">
        <f>D260+E260+F260</f>
        <v>#REF!</v>
      </c>
      <c r="H260" s="34" t="e">
        <f>ROUND(G260/$H$7,0)</f>
        <v>#REF!</v>
      </c>
      <c r="I260" s="20"/>
      <c r="J260" s="20"/>
      <c r="K260" s="20"/>
      <c r="L260" s="20"/>
    </row>
    <row r="261" spans="1:12" ht="15.75">
      <c r="A261" s="5" t="s">
        <v>72</v>
      </c>
      <c r="B261" s="16">
        <v>2</v>
      </c>
      <c r="C261" s="17">
        <v>4.16</v>
      </c>
      <c r="D261" s="18" t="e">
        <f>$E$4*C261</f>
        <v>#REF!</v>
      </c>
      <c r="E261" s="19" t="e">
        <f>$E$7*$E$4</f>
        <v>#REF!</v>
      </c>
      <c r="F261" s="20" t="e">
        <f>ROUND($F$7*D261,0)</f>
        <v>#REF!</v>
      </c>
      <c r="G261" s="20" t="e">
        <f>D261+E261+F261</f>
        <v>#REF!</v>
      </c>
      <c r="H261" s="34" t="e">
        <f>ROUND(G261/$H$7,0)</f>
        <v>#REF!</v>
      </c>
      <c r="I261" s="20"/>
      <c r="J261" s="20"/>
      <c r="K261" s="20"/>
      <c r="L261" s="20"/>
    </row>
    <row r="262" spans="1:12" s="5" customFormat="1" ht="15.75">
      <c r="A262" s="13" t="s">
        <v>70</v>
      </c>
      <c r="B262" s="40" t="s">
        <v>369</v>
      </c>
      <c r="C262" s="22"/>
      <c r="D262" s="18"/>
      <c r="E262" s="19"/>
      <c r="F262" s="20"/>
      <c r="G262" s="19"/>
      <c r="H262" s="34"/>
      <c r="I262" s="20"/>
      <c r="J262" s="19"/>
      <c r="K262" s="19"/>
      <c r="L262" s="19"/>
    </row>
    <row r="263" spans="1:12" ht="15.75">
      <c r="A263" s="5" t="s">
        <v>73</v>
      </c>
      <c r="B263" s="16">
        <v>1</v>
      </c>
      <c r="C263" s="17">
        <v>4.37</v>
      </c>
      <c r="D263" s="18" t="e">
        <f>$E$4*C263</f>
        <v>#REF!</v>
      </c>
      <c r="E263" s="19" t="e">
        <f>$E$7*$E$4</f>
        <v>#REF!</v>
      </c>
      <c r="F263" s="20" t="e">
        <f>ROUND($F$7*D263,0)</f>
        <v>#REF!</v>
      </c>
      <c r="G263" s="20" t="e">
        <f>D263+E263+F263</f>
        <v>#REF!</v>
      </c>
      <c r="H263" s="34" t="e">
        <f>ROUND(G263/$H$7,0)</f>
        <v>#REF!</v>
      </c>
      <c r="I263" s="20"/>
      <c r="J263" s="20"/>
      <c r="K263" s="20"/>
      <c r="L263" s="20"/>
    </row>
    <row r="264" spans="1:12" ht="15.75">
      <c r="A264" s="5" t="s">
        <v>74</v>
      </c>
      <c r="B264" s="16">
        <v>2</v>
      </c>
      <c r="C264" s="17">
        <v>4.68</v>
      </c>
      <c r="D264" s="18" t="e">
        <f>$E$4*C264</f>
        <v>#REF!</v>
      </c>
      <c r="E264" s="19" t="e">
        <f>$E$7*$E$4</f>
        <v>#REF!</v>
      </c>
      <c r="F264" s="20" t="e">
        <f>ROUND($F$7*D264,0)</f>
        <v>#REF!</v>
      </c>
      <c r="G264" s="20" t="e">
        <f>D264+E264+F264</f>
        <v>#REF!</v>
      </c>
      <c r="H264" s="34" t="e">
        <f>ROUND(G264/$H$7,0)</f>
        <v>#REF!</v>
      </c>
      <c r="I264" s="20"/>
      <c r="J264" s="20"/>
      <c r="K264" s="20"/>
      <c r="L264" s="20"/>
    </row>
    <row r="265" spans="1:12" s="5" customFormat="1" ht="15.75">
      <c r="A265" s="13" t="s">
        <v>69</v>
      </c>
      <c r="B265" s="40" t="s">
        <v>370</v>
      </c>
      <c r="C265" s="22"/>
      <c r="D265" s="18"/>
      <c r="E265" s="19"/>
      <c r="F265" s="20"/>
      <c r="G265" s="19"/>
      <c r="H265" s="34"/>
      <c r="I265" s="20"/>
      <c r="J265" s="19"/>
      <c r="K265" s="19"/>
      <c r="L265" s="19"/>
    </row>
    <row r="266" spans="1:12" ht="15.75">
      <c r="A266" s="5" t="s">
        <v>75</v>
      </c>
      <c r="B266" s="16">
        <v>1</v>
      </c>
      <c r="C266" s="17">
        <v>4.88</v>
      </c>
      <c r="D266" s="18" t="e">
        <f>$E$4*C266</f>
        <v>#REF!</v>
      </c>
      <c r="E266" s="19" t="e">
        <f>$E$7*$E$4</f>
        <v>#REF!</v>
      </c>
      <c r="F266" s="20" t="e">
        <f>ROUND($F$7*D266,0)</f>
        <v>#REF!</v>
      </c>
      <c r="G266" s="20" t="e">
        <f>D266+E266+F266</f>
        <v>#REF!</v>
      </c>
      <c r="H266" s="34" t="e">
        <f>ROUND(G266/$H$7,0)</f>
        <v>#REF!</v>
      </c>
      <c r="I266" s="20"/>
      <c r="J266" s="20"/>
      <c r="K266" s="20"/>
      <c r="L266" s="20"/>
    </row>
    <row r="267" spans="1:12" ht="15.75">
      <c r="A267" s="5" t="s">
        <v>76</v>
      </c>
      <c r="B267" s="16">
        <v>2</v>
      </c>
      <c r="C267" s="17">
        <v>5.19</v>
      </c>
      <c r="D267" s="18" t="e">
        <f>$E$4*C267</f>
        <v>#REF!</v>
      </c>
      <c r="E267" s="19" t="e">
        <f>$E$7*$E$4</f>
        <v>#REF!</v>
      </c>
      <c r="F267" s="20" t="e">
        <f>ROUND($F$7*D267,0)</f>
        <v>#REF!</v>
      </c>
      <c r="G267" s="20" t="e">
        <f>D267+E267+F267</f>
        <v>#REF!</v>
      </c>
      <c r="H267" s="34" t="e">
        <f>ROUND(G267/$H$7,0)</f>
        <v>#REF!</v>
      </c>
      <c r="I267" s="20"/>
      <c r="J267" s="20"/>
      <c r="K267" s="20"/>
      <c r="L267" s="20"/>
    </row>
    <row r="268" spans="1:12" ht="15.75">
      <c r="F268" s="20"/>
      <c r="H268" s="34"/>
      <c r="I268" s="20"/>
      <c r="J268" s="20"/>
      <c r="K268" s="20"/>
      <c r="L268" s="20"/>
    </row>
    <row r="269" spans="1:12" s="38" customFormat="1" ht="18.75">
      <c r="A269" s="13" t="s">
        <v>266</v>
      </c>
      <c r="B269" s="32" t="s">
        <v>111</v>
      </c>
      <c r="C269" s="36"/>
      <c r="D269" s="37"/>
      <c r="F269" s="20"/>
      <c r="H269" s="34"/>
      <c r="I269" s="20"/>
      <c r="J269" s="39"/>
      <c r="K269" s="39"/>
      <c r="L269" s="39"/>
    </row>
    <row r="270" spans="1:12" s="5" customFormat="1" ht="15.75">
      <c r="A270" s="13" t="s">
        <v>77</v>
      </c>
      <c r="B270" s="40" t="s">
        <v>368</v>
      </c>
      <c r="C270" s="28"/>
      <c r="D270" s="7"/>
      <c r="F270" s="20"/>
      <c r="H270" s="34"/>
      <c r="I270" s="20"/>
      <c r="J270" s="19"/>
      <c r="K270" s="19"/>
      <c r="L270" s="19"/>
    </row>
    <row r="271" spans="1:12" ht="15.75">
      <c r="A271" s="5" t="s">
        <v>79</v>
      </c>
      <c r="B271" s="16">
        <v>1</v>
      </c>
      <c r="C271" s="17">
        <v>3.5</v>
      </c>
      <c r="D271" s="18" t="e">
        <f>$E$4*C271</f>
        <v>#REF!</v>
      </c>
      <c r="E271" s="19" t="e">
        <f>$E$7*$E$4</f>
        <v>#REF!</v>
      </c>
      <c r="F271" s="20" t="e">
        <f>ROUND($F$7*D271,0)</f>
        <v>#REF!</v>
      </c>
      <c r="G271" s="20" t="e">
        <f>D271+E271+F271</f>
        <v>#REF!</v>
      </c>
      <c r="H271" s="34" t="e">
        <f>ROUND(G271/$H$7,0)</f>
        <v>#REF!</v>
      </c>
      <c r="I271" s="20"/>
      <c r="J271" s="20"/>
      <c r="K271" s="20"/>
      <c r="L271" s="20"/>
    </row>
    <row r="272" spans="1:12" ht="15.75">
      <c r="A272" s="5" t="s">
        <v>80</v>
      </c>
      <c r="B272" s="16">
        <v>2</v>
      </c>
      <c r="C272" s="17">
        <v>3.73</v>
      </c>
      <c r="D272" s="18" t="e">
        <f>$E$4*C272</f>
        <v>#REF!</v>
      </c>
      <c r="E272" s="19" t="e">
        <f>$E$7*$E$4</f>
        <v>#REF!</v>
      </c>
      <c r="F272" s="20" t="e">
        <f>ROUND($F$7*D272,0)</f>
        <v>#REF!</v>
      </c>
      <c r="G272" s="20" t="e">
        <f>D272+E272+F272</f>
        <v>#REF!</v>
      </c>
      <c r="H272" s="34" t="e">
        <f>ROUND(G272/$H$7,0)</f>
        <v>#REF!</v>
      </c>
      <c r="I272" s="20"/>
      <c r="J272" s="20"/>
      <c r="K272" s="20"/>
      <c r="L272" s="20"/>
    </row>
    <row r="273" spans="1:12" s="5" customFormat="1" ht="15.75">
      <c r="A273" s="13" t="s">
        <v>78</v>
      </c>
      <c r="B273" s="40" t="s">
        <v>369</v>
      </c>
      <c r="C273" s="22"/>
      <c r="D273" s="18"/>
      <c r="E273" s="19"/>
      <c r="F273" s="20"/>
      <c r="G273" s="19"/>
      <c r="H273" s="34"/>
      <c r="I273" s="20"/>
      <c r="J273" s="19"/>
      <c r="K273" s="19"/>
      <c r="L273" s="19"/>
    </row>
    <row r="274" spans="1:12" ht="15.75">
      <c r="A274" s="5" t="s">
        <v>81</v>
      </c>
      <c r="B274" s="16">
        <v>1</v>
      </c>
      <c r="C274" s="17">
        <v>4.16</v>
      </c>
      <c r="D274" s="18" t="e">
        <f>$E$4*C274</f>
        <v>#REF!</v>
      </c>
      <c r="E274" s="19" t="e">
        <f>$E$7*$E$4</f>
        <v>#REF!</v>
      </c>
      <c r="F274" s="20" t="e">
        <f>ROUND($F$7*D274,0)</f>
        <v>#REF!</v>
      </c>
      <c r="G274" s="20" t="e">
        <f>D274+E274+F274</f>
        <v>#REF!</v>
      </c>
      <c r="H274" s="34" t="e">
        <f>ROUND(G274/$H$7,0)</f>
        <v>#REF!</v>
      </c>
      <c r="I274" s="20"/>
      <c r="J274" s="20"/>
      <c r="K274" s="20"/>
      <c r="L274" s="20"/>
    </row>
    <row r="275" spans="1:12" ht="15.75">
      <c r="A275" s="5" t="s">
        <v>82</v>
      </c>
      <c r="B275" s="16">
        <v>2</v>
      </c>
      <c r="C275" s="17">
        <v>4.37</v>
      </c>
      <c r="D275" s="18" t="e">
        <f>$E$4*C275</f>
        <v>#REF!</v>
      </c>
      <c r="E275" s="19" t="e">
        <f>$E$7*$E$4</f>
        <v>#REF!</v>
      </c>
      <c r="F275" s="20" t="e">
        <f>ROUND($F$7*D275,0)</f>
        <v>#REF!</v>
      </c>
      <c r="G275" s="20" t="e">
        <f>D275+E275+F275</f>
        <v>#REF!</v>
      </c>
      <c r="H275" s="34" t="e">
        <f>ROUND(G275/$H$7,0)</f>
        <v>#REF!</v>
      </c>
      <c r="I275" s="20"/>
      <c r="J275" s="20"/>
      <c r="K275" s="20"/>
      <c r="L275" s="20"/>
    </row>
    <row r="276" spans="1:12" s="5" customFormat="1" ht="15.75">
      <c r="A276" s="13" t="s">
        <v>372</v>
      </c>
      <c r="B276" s="40" t="s">
        <v>370</v>
      </c>
      <c r="C276" s="22"/>
      <c r="D276" s="18"/>
      <c r="E276" s="19"/>
      <c r="F276" s="20"/>
      <c r="G276" s="19"/>
      <c r="H276" s="34"/>
      <c r="I276" s="20"/>
      <c r="J276" s="19"/>
      <c r="K276" s="19"/>
      <c r="L276" s="19"/>
    </row>
    <row r="277" spans="1:12" ht="15.75">
      <c r="A277" s="5" t="s">
        <v>373</v>
      </c>
      <c r="B277" s="16">
        <v>1</v>
      </c>
      <c r="C277" s="17">
        <v>4.71</v>
      </c>
      <c r="D277" s="18" t="e">
        <f>$E$4*C277</f>
        <v>#REF!</v>
      </c>
      <c r="E277" s="19" t="e">
        <f>$E$7*$E$4</f>
        <v>#REF!</v>
      </c>
      <c r="F277" s="20" t="e">
        <f>ROUND($F$7*D277,0)</f>
        <v>#REF!</v>
      </c>
      <c r="G277" s="20" t="e">
        <f>D277+E277+F277</f>
        <v>#REF!</v>
      </c>
      <c r="H277" s="34" t="e">
        <f>ROUND(G277/$H$7,0)</f>
        <v>#REF!</v>
      </c>
      <c r="I277" s="20"/>
      <c r="J277" s="20"/>
      <c r="K277" s="20"/>
      <c r="L277" s="20"/>
    </row>
    <row r="278" spans="1:12" ht="15.75">
      <c r="A278" s="5" t="s">
        <v>374</v>
      </c>
      <c r="B278" s="16">
        <v>2</v>
      </c>
      <c r="C278" s="17">
        <v>5.07</v>
      </c>
      <c r="D278" s="18" t="e">
        <f>$E$4*C278</f>
        <v>#REF!</v>
      </c>
      <c r="E278" s="19" t="e">
        <f>$E$7*$E$4</f>
        <v>#REF!</v>
      </c>
      <c r="F278" s="20" t="e">
        <f>ROUND($F$7*D278,0)</f>
        <v>#REF!</v>
      </c>
      <c r="G278" s="20" t="e">
        <f>D278+E278+F278</f>
        <v>#REF!</v>
      </c>
      <c r="H278" s="34" t="e">
        <f>ROUND(G278/$H$7,0)</f>
        <v>#REF!</v>
      </c>
      <c r="I278" s="20"/>
      <c r="J278" s="20"/>
      <c r="K278" s="20"/>
      <c r="L278" s="20"/>
    </row>
    <row r="279" spans="1:12" ht="15.75">
      <c r="F279" s="20"/>
      <c r="H279" s="34"/>
      <c r="I279" s="20"/>
      <c r="J279" s="20"/>
      <c r="K279" s="20"/>
      <c r="L279" s="20"/>
    </row>
    <row r="280" spans="1:12" s="38" customFormat="1" ht="18.75">
      <c r="A280" s="13" t="s">
        <v>267</v>
      </c>
      <c r="B280" s="32" t="s">
        <v>112</v>
      </c>
      <c r="C280" s="36"/>
      <c r="D280" s="37"/>
      <c r="F280" s="20"/>
      <c r="H280" s="34"/>
      <c r="I280" s="20"/>
      <c r="J280" s="39"/>
      <c r="K280" s="39"/>
      <c r="L280" s="39"/>
    </row>
    <row r="281" spans="1:12" s="5" customFormat="1" ht="15.75">
      <c r="A281" s="13" t="s">
        <v>375</v>
      </c>
      <c r="B281" s="40" t="s">
        <v>370</v>
      </c>
      <c r="C281" s="22"/>
      <c r="D281" s="18"/>
      <c r="E281" s="19"/>
      <c r="F281" s="20"/>
      <c r="G281" s="19"/>
      <c r="H281" s="34"/>
      <c r="I281" s="20"/>
      <c r="J281" s="19"/>
      <c r="K281" s="19"/>
      <c r="L281" s="19"/>
    </row>
    <row r="282" spans="1:12" ht="15.75">
      <c r="A282" s="5" t="s">
        <v>376</v>
      </c>
      <c r="B282" s="16">
        <v>1</v>
      </c>
      <c r="C282" s="17">
        <v>4.16</v>
      </c>
      <c r="D282" s="18" t="e">
        <f>$E$4*C282</f>
        <v>#REF!</v>
      </c>
      <c r="E282" s="19" t="e">
        <f>$E$7*$E$4</f>
        <v>#REF!</v>
      </c>
      <c r="F282" s="20" t="e">
        <f>ROUND($F$7*D282,0)</f>
        <v>#REF!</v>
      </c>
      <c r="G282" s="20" t="e">
        <f>D282+E282+F282</f>
        <v>#REF!</v>
      </c>
      <c r="H282" s="34" t="e">
        <f>ROUND(G282/$H$7,0)</f>
        <v>#REF!</v>
      </c>
      <c r="I282" s="20"/>
      <c r="J282" s="20"/>
      <c r="K282" s="20"/>
      <c r="L282" s="20"/>
    </row>
    <row r="283" spans="1:12" ht="15.75">
      <c r="A283" s="5" t="s">
        <v>377</v>
      </c>
      <c r="B283" s="16">
        <v>2</v>
      </c>
      <c r="C283" s="17">
        <v>4.3600000000000003</v>
      </c>
      <c r="D283" s="18" t="e">
        <f>$E$4*C283</f>
        <v>#REF!</v>
      </c>
      <c r="E283" s="19" t="e">
        <f>$E$7*$E$4</f>
        <v>#REF!</v>
      </c>
      <c r="F283" s="20" t="e">
        <f>ROUND($F$7*D283,0)</f>
        <v>#REF!</v>
      </c>
      <c r="G283" s="20" t="e">
        <f>D283+E283+F283</f>
        <v>#REF!</v>
      </c>
      <c r="H283" s="34" t="e">
        <f>ROUND(G283/$H$7,0)</f>
        <v>#REF!</v>
      </c>
      <c r="I283" s="20"/>
      <c r="J283" s="20"/>
      <c r="K283" s="20"/>
      <c r="L283" s="20"/>
    </row>
    <row r="284" spans="1:12" ht="15.75">
      <c r="F284" s="20"/>
      <c r="H284" s="34"/>
      <c r="I284" s="20"/>
      <c r="J284" s="20"/>
      <c r="K284" s="20"/>
      <c r="L284" s="20"/>
    </row>
    <row r="285" spans="1:12" s="38" customFormat="1" ht="18.75">
      <c r="A285" s="13" t="s">
        <v>268</v>
      </c>
      <c r="B285" s="32" t="s">
        <v>113</v>
      </c>
      <c r="C285" s="36"/>
      <c r="D285" s="37"/>
      <c r="F285" s="20"/>
      <c r="H285" s="34"/>
      <c r="I285" s="20"/>
      <c r="J285" s="39"/>
      <c r="K285" s="39"/>
      <c r="L285" s="39"/>
    </row>
    <row r="286" spans="1:12" s="5" customFormat="1" ht="15.75">
      <c r="A286" s="13" t="s">
        <v>83</v>
      </c>
      <c r="B286" s="40" t="s">
        <v>368</v>
      </c>
      <c r="C286" s="28"/>
      <c r="D286" s="7"/>
      <c r="F286" s="20"/>
      <c r="H286" s="34"/>
      <c r="I286" s="20"/>
      <c r="J286" s="19"/>
      <c r="K286" s="19"/>
      <c r="L286" s="19"/>
    </row>
    <row r="287" spans="1:12" ht="15.75">
      <c r="A287" s="5" t="s">
        <v>86</v>
      </c>
      <c r="B287" s="16">
        <v>1</v>
      </c>
      <c r="C287" s="17">
        <v>3.48</v>
      </c>
      <c r="D287" s="18" t="e">
        <f>$E$4*C287</f>
        <v>#REF!</v>
      </c>
      <c r="E287" s="19" t="e">
        <f>$E$7*$E$4</f>
        <v>#REF!</v>
      </c>
      <c r="F287" s="20" t="e">
        <f>ROUND($F$7*D287,0)</f>
        <v>#REF!</v>
      </c>
      <c r="G287" s="20" t="e">
        <f>D287+E287+F287</f>
        <v>#REF!</v>
      </c>
      <c r="H287" s="34" t="e">
        <f>ROUND(G287/$H$7,0)</f>
        <v>#REF!</v>
      </c>
      <c r="I287" s="20"/>
      <c r="J287" s="20"/>
      <c r="K287" s="20"/>
      <c r="L287" s="20"/>
    </row>
    <row r="288" spans="1:12" ht="15.75">
      <c r="A288" s="5" t="s">
        <v>87</v>
      </c>
      <c r="B288" s="16">
        <v>2</v>
      </c>
      <c r="C288" s="17">
        <v>3.71</v>
      </c>
      <c r="D288" s="18" t="e">
        <f>$E$4*C288</f>
        <v>#REF!</v>
      </c>
      <c r="E288" s="19" t="e">
        <f>$E$7*$E$4</f>
        <v>#REF!</v>
      </c>
      <c r="F288" s="20" t="e">
        <f>ROUND($F$7*D288,0)</f>
        <v>#REF!</v>
      </c>
      <c r="G288" s="20" t="e">
        <f>D288+E288+F288</f>
        <v>#REF!</v>
      </c>
      <c r="H288" s="34" t="e">
        <f>ROUND(G288/$H$7,0)</f>
        <v>#REF!</v>
      </c>
      <c r="I288" s="20"/>
      <c r="J288" s="20"/>
      <c r="K288" s="20"/>
      <c r="L288" s="20"/>
    </row>
    <row r="289" spans="1:12" s="5" customFormat="1" ht="15.75">
      <c r="A289" s="13" t="s">
        <v>84</v>
      </c>
      <c r="B289" s="40" t="s">
        <v>369</v>
      </c>
      <c r="C289" s="22"/>
      <c r="D289" s="18"/>
      <c r="E289" s="19"/>
      <c r="F289" s="20"/>
      <c r="G289" s="19"/>
      <c r="H289" s="34"/>
      <c r="I289" s="20"/>
      <c r="J289" s="19"/>
      <c r="K289" s="19"/>
      <c r="L289" s="19"/>
    </row>
    <row r="290" spans="1:12" ht="15.75">
      <c r="A290" s="5" t="s">
        <v>88</v>
      </c>
      <c r="B290" s="16">
        <v>1</v>
      </c>
      <c r="C290" s="17">
        <v>4.09</v>
      </c>
      <c r="D290" s="18" t="e">
        <f>$E$4*C290</f>
        <v>#REF!</v>
      </c>
      <c r="E290" s="19" t="e">
        <f>$E$7*$E$4</f>
        <v>#REF!</v>
      </c>
      <c r="F290" s="20" t="e">
        <f>ROUND($F$7*D290,0)</f>
        <v>#REF!</v>
      </c>
      <c r="G290" s="20" t="e">
        <f>D290+E290+F290</f>
        <v>#REF!</v>
      </c>
      <c r="H290" s="34" t="e">
        <f>ROUND(G290/$H$7,0)</f>
        <v>#REF!</v>
      </c>
      <c r="I290" s="20"/>
      <c r="J290" s="20"/>
      <c r="K290" s="20"/>
      <c r="L290" s="20"/>
    </row>
    <row r="291" spans="1:12" ht="15.75">
      <c r="A291" s="5" t="s">
        <v>89</v>
      </c>
      <c r="B291" s="16">
        <v>2</v>
      </c>
      <c r="C291" s="17">
        <v>4.3</v>
      </c>
      <c r="D291" s="18" t="e">
        <f>$E$4*C291</f>
        <v>#REF!</v>
      </c>
      <c r="E291" s="19" t="e">
        <f>$E$7*$E$4</f>
        <v>#REF!</v>
      </c>
      <c r="F291" s="20" t="e">
        <f>ROUND($F$7*D291,0)</f>
        <v>#REF!</v>
      </c>
      <c r="G291" s="20" t="e">
        <f>D291+E291+F291</f>
        <v>#REF!</v>
      </c>
      <c r="H291" s="34" t="e">
        <f>ROUND(G291/$H$7,0)</f>
        <v>#REF!</v>
      </c>
      <c r="I291" s="20"/>
      <c r="J291" s="20"/>
      <c r="K291" s="20"/>
      <c r="L291" s="20"/>
    </row>
    <row r="292" spans="1:12" s="5" customFormat="1" ht="15.75">
      <c r="A292" s="13" t="s">
        <v>85</v>
      </c>
      <c r="B292" s="40" t="s">
        <v>370</v>
      </c>
      <c r="C292" s="22"/>
      <c r="D292" s="18"/>
      <c r="E292" s="19"/>
      <c r="F292" s="20"/>
      <c r="G292" s="19"/>
      <c r="H292" s="34"/>
      <c r="I292" s="20"/>
      <c r="J292" s="19"/>
      <c r="K292" s="19"/>
      <c r="L292" s="19"/>
    </row>
    <row r="293" spans="1:12" ht="15.75">
      <c r="A293" s="5" t="s">
        <v>90</v>
      </c>
      <c r="B293" s="16">
        <v>1</v>
      </c>
      <c r="C293" s="17">
        <v>4.68</v>
      </c>
      <c r="D293" s="18" t="e">
        <f>$E$4*C293</f>
        <v>#REF!</v>
      </c>
      <c r="E293" s="19" t="e">
        <f>$E$7*$E$4</f>
        <v>#REF!</v>
      </c>
      <c r="F293" s="20" t="e">
        <f>ROUND($F$7*D293,0)</f>
        <v>#REF!</v>
      </c>
      <c r="G293" s="20" t="e">
        <f>D293+E293+F293</f>
        <v>#REF!</v>
      </c>
      <c r="H293" s="34" t="e">
        <f>ROUND(G293/$H$7,0)</f>
        <v>#REF!</v>
      </c>
      <c r="I293" s="20"/>
      <c r="J293" s="20"/>
      <c r="K293" s="20"/>
      <c r="L293" s="20"/>
    </row>
    <row r="294" spans="1:12" ht="15.75">
      <c r="A294" s="5" t="s">
        <v>91</v>
      </c>
      <c r="B294" s="16">
        <v>2</v>
      </c>
      <c r="C294" s="17">
        <v>4.92</v>
      </c>
      <c r="D294" s="18" t="e">
        <f>$E$4*C294</f>
        <v>#REF!</v>
      </c>
      <c r="E294" s="19" t="e">
        <f>$E$7*$E$4</f>
        <v>#REF!</v>
      </c>
      <c r="F294" s="20" t="e">
        <f>ROUND($F$7*D294,0)</f>
        <v>#REF!</v>
      </c>
      <c r="G294" s="20" t="e">
        <f>D294+E294+F294</f>
        <v>#REF!</v>
      </c>
      <c r="H294" s="34" t="e">
        <f>ROUND(G294/$H$7,0)</f>
        <v>#REF!</v>
      </c>
      <c r="I294" s="20"/>
      <c r="J294" s="20"/>
      <c r="K294" s="20"/>
      <c r="L294" s="20"/>
    </row>
    <row r="295" spans="1:12" ht="15.75">
      <c r="F295" s="20"/>
      <c r="H295" s="34"/>
      <c r="I295" s="20"/>
      <c r="J295" s="20"/>
      <c r="K295" s="20"/>
      <c r="L295" s="20"/>
    </row>
    <row r="296" spans="1:12" s="38" customFormat="1" ht="18.75">
      <c r="A296" s="13" t="s">
        <v>269</v>
      </c>
      <c r="B296" s="32" t="s">
        <v>114</v>
      </c>
      <c r="C296" s="36"/>
      <c r="D296" s="37"/>
      <c r="F296" s="20"/>
      <c r="H296" s="34"/>
      <c r="I296" s="20"/>
      <c r="J296" s="39"/>
      <c r="K296" s="39"/>
      <c r="L296" s="39"/>
    </row>
    <row r="297" spans="1:12" s="5" customFormat="1" ht="15.75">
      <c r="A297" s="13" t="s">
        <v>92</v>
      </c>
      <c r="B297" s="40" t="s">
        <v>368</v>
      </c>
      <c r="C297" s="28"/>
      <c r="D297" s="7"/>
      <c r="F297" s="20"/>
      <c r="H297" s="34"/>
      <c r="I297" s="20"/>
      <c r="J297" s="19"/>
      <c r="K297" s="19"/>
      <c r="L297" s="19"/>
    </row>
    <row r="298" spans="1:12" ht="15.75">
      <c r="A298" s="5" t="s">
        <v>95</v>
      </c>
      <c r="B298" s="16">
        <v>1</v>
      </c>
      <c r="C298" s="17">
        <v>3.17</v>
      </c>
      <c r="D298" s="18" t="e">
        <f>$E$4*C298</f>
        <v>#REF!</v>
      </c>
      <c r="E298" s="19" t="e">
        <f>$E$7*$E$4</f>
        <v>#REF!</v>
      </c>
      <c r="F298" s="20" t="e">
        <f>ROUND($F$7*D298,0)</f>
        <v>#REF!</v>
      </c>
      <c r="G298" s="20" t="e">
        <f>D298+E298+F298</f>
        <v>#REF!</v>
      </c>
      <c r="H298" s="34" t="e">
        <f>ROUND(G298/$H$7,0)</f>
        <v>#REF!</v>
      </c>
      <c r="I298" s="20"/>
      <c r="J298" s="20"/>
      <c r="K298" s="20"/>
      <c r="L298" s="20"/>
    </row>
    <row r="299" spans="1:12" ht="15.75">
      <c r="A299" s="5" t="s">
        <v>96</v>
      </c>
      <c r="B299" s="16">
        <v>2</v>
      </c>
      <c r="C299" s="17">
        <v>3.5</v>
      </c>
      <c r="D299" s="18" t="e">
        <f>$E$4*C299</f>
        <v>#REF!</v>
      </c>
      <c r="E299" s="19" t="e">
        <f>$E$7*$E$4</f>
        <v>#REF!</v>
      </c>
      <c r="F299" s="20" t="e">
        <f>ROUND($F$7*D299,0)</f>
        <v>#REF!</v>
      </c>
      <c r="G299" s="20" t="e">
        <f>D299+E299+F299</f>
        <v>#REF!</v>
      </c>
      <c r="H299" s="34" t="e">
        <f>ROUND(G299/$H$7,0)</f>
        <v>#REF!</v>
      </c>
      <c r="I299" s="20"/>
      <c r="J299" s="20"/>
      <c r="K299" s="20"/>
      <c r="L299" s="20"/>
    </row>
    <row r="300" spans="1:12" s="5" customFormat="1" ht="15.75">
      <c r="A300" s="13" t="s">
        <v>93</v>
      </c>
      <c r="B300" s="40" t="s">
        <v>369</v>
      </c>
      <c r="C300" s="22"/>
      <c r="D300" s="18"/>
      <c r="E300" s="19"/>
      <c r="F300" s="20"/>
      <c r="G300" s="19"/>
      <c r="H300" s="34"/>
      <c r="I300" s="20"/>
      <c r="J300" s="19"/>
      <c r="K300" s="19"/>
      <c r="L300" s="19"/>
    </row>
    <row r="301" spans="1:12" ht="15.75">
      <c r="A301" s="5" t="s">
        <v>97</v>
      </c>
      <c r="B301" s="16">
        <v>1</v>
      </c>
      <c r="C301" s="17">
        <v>3.73</v>
      </c>
      <c r="D301" s="18" t="e">
        <f>$E$4*C301</f>
        <v>#REF!</v>
      </c>
      <c r="E301" s="19" t="e">
        <f>$E$7*$E$4</f>
        <v>#REF!</v>
      </c>
      <c r="F301" s="20" t="e">
        <f>ROUND($F$7*D301,0)</f>
        <v>#REF!</v>
      </c>
      <c r="G301" s="20" t="e">
        <f>D301+E301+F301</f>
        <v>#REF!</v>
      </c>
      <c r="H301" s="34" t="e">
        <f>ROUND(G301/$H$7,0)</f>
        <v>#REF!</v>
      </c>
      <c r="I301" s="20"/>
      <c r="J301" s="20"/>
      <c r="K301" s="20"/>
      <c r="L301" s="20"/>
    </row>
    <row r="302" spans="1:12" ht="15.75">
      <c r="A302" s="5" t="s">
        <v>98</v>
      </c>
      <c r="B302" s="16">
        <v>2</v>
      </c>
      <c r="C302" s="17">
        <v>3.91</v>
      </c>
      <c r="D302" s="18" t="e">
        <f>$E$4*C302</f>
        <v>#REF!</v>
      </c>
      <c r="E302" s="19" t="e">
        <f>$E$7*$E$4</f>
        <v>#REF!</v>
      </c>
      <c r="F302" s="20" t="e">
        <f>ROUND($F$7*D302,0)</f>
        <v>#REF!</v>
      </c>
      <c r="G302" s="20" t="e">
        <f>D302+E302+F302</f>
        <v>#REF!</v>
      </c>
      <c r="H302" s="34" t="e">
        <f>ROUND(G302/$H$7,0)</f>
        <v>#REF!</v>
      </c>
      <c r="I302" s="20"/>
      <c r="J302" s="20"/>
      <c r="K302" s="20"/>
      <c r="L302" s="20"/>
    </row>
    <row r="303" spans="1:12" s="5" customFormat="1" ht="15.75">
      <c r="A303" s="13" t="s">
        <v>94</v>
      </c>
      <c r="B303" s="40" t="s">
        <v>370</v>
      </c>
      <c r="C303" s="22"/>
      <c r="D303" s="18"/>
      <c r="E303" s="19"/>
      <c r="F303" s="20"/>
      <c r="G303" s="19"/>
      <c r="H303" s="34"/>
      <c r="I303" s="20"/>
      <c r="J303" s="19"/>
      <c r="K303" s="19"/>
      <c r="L303" s="19"/>
    </row>
    <row r="304" spans="1:12" ht="15.75">
      <c r="A304" s="5" t="s">
        <v>99</v>
      </c>
      <c r="B304" s="16">
        <v>1</v>
      </c>
      <c r="C304" s="17">
        <v>4.37</v>
      </c>
      <c r="D304" s="18" t="e">
        <f>$E$4*C304</f>
        <v>#REF!</v>
      </c>
      <c r="E304" s="19" t="e">
        <f>$E$7*$E$4</f>
        <v>#REF!</v>
      </c>
      <c r="F304" s="20" t="e">
        <f>ROUND($F$7*D304,0)</f>
        <v>#REF!</v>
      </c>
      <c r="G304" s="20" t="e">
        <f>D304+E304+F304</f>
        <v>#REF!</v>
      </c>
      <c r="H304" s="34" t="e">
        <f>ROUND(G304/$H$7,0)</f>
        <v>#REF!</v>
      </c>
      <c r="I304" s="20"/>
      <c r="J304" s="20"/>
      <c r="K304" s="20"/>
      <c r="L304" s="20"/>
    </row>
    <row r="305" spans="1:12" ht="15.75">
      <c r="A305" s="5" t="s">
        <v>100</v>
      </c>
      <c r="B305" s="16">
        <v>2</v>
      </c>
      <c r="C305" s="17">
        <v>4.68</v>
      </c>
      <c r="D305" s="18" t="e">
        <f>$E$4*C305</f>
        <v>#REF!</v>
      </c>
      <c r="E305" s="19" t="e">
        <f>$E$7*$E$4</f>
        <v>#REF!</v>
      </c>
      <c r="F305" s="20" t="e">
        <f>ROUND($F$7*D305,0)</f>
        <v>#REF!</v>
      </c>
      <c r="G305" s="20" t="e">
        <f>D305+E305+F305</f>
        <v>#REF!</v>
      </c>
      <c r="H305" s="34" t="e">
        <f>ROUND(G305/$H$7,0)</f>
        <v>#REF!</v>
      </c>
      <c r="I305" s="20"/>
      <c r="J305" s="20"/>
      <c r="K305" s="20"/>
      <c r="L305" s="20"/>
    </row>
    <row r="306" spans="1:12" ht="15.75">
      <c r="F306" s="20"/>
      <c r="H306" s="34"/>
      <c r="I306" s="20"/>
      <c r="J306" s="20"/>
      <c r="K306" s="20"/>
      <c r="L306" s="20"/>
    </row>
    <row r="307" spans="1:12" s="38" customFormat="1" ht="18.75">
      <c r="A307" s="13" t="s">
        <v>270</v>
      </c>
      <c r="B307" s="32" t="s">
        <v>115</v>
      </c>
      <c r="C307" s="36"/>
      <c r="D307" s="37"/>
      <c r="F307" s="20"/>
      <c r="H307" s="34"/>
      <c r="I307" s="20"/>
      <c r="J307" s="39"/>
      <c r="K307" s="39"/>
      <c r="L307" s="39"/>
    </row>
    <row r="308" spans="1:12" s="5" customFormat="1" ht="15.75">
      <c r="A308" s="13" t="s">
        <v>378</v>
      </c>
      <c r="B308" s="40" t="s">
        <v>370</v>
      </c>
      <c r="C308" s="22"/>
      <c r="D308" s="18"/>
      <c r="E308" s="19"/>
      <c r="F308" s="20"/>
      <c r="G308" s="19"/>
      <c r="H308" s="34"/>
      <c r="I308" s="20"/>
      <c r="J308" s="19"/>
      <c r="K308" s="19"/>
      <c r="L308" s="19"/>
    </row>
    <row r="309" spans="1:12" ht="15.75">
      <c r="A309" s="5" t="s">
        <v>379</v>
      </c>
      <c r="B309" s="16">
        <v>1</v>
      </c>
      <c r="C309" s="17">
        <v>4.16</v>
      </c>
      <c r="D309" s="18" t="e">
        <f>$E$4*C309</f>
        <v>#REF!</v>
      </c>
      <c r="E309" s="19" t="e">
        <f>$E$7*$E$4</f>
        <v>#REF!</v>
      </c>
      <c r="F309" s="20" t="e">
        <f>ROUND($F$7*D309,0)</f>
        <v>#REF!</v>
      </c>
      <c r="G309" s="20" t="e">
        <f>D309+E309+F309</f>
        <v>#REF!</v>
      </c>
      <c r="H309" s="34" t="e">
        <f>ROUND(G309/$H$7,0)</f>
        <v>#REF!</v>
      </c>
      <c r="I309" s="20"/>
      <c r="J309" s="20"/>
      <c r="K309" s="20"/>
      <c r="L309" s="20"/>
    </row>
    <row r="310" spans="1:12" ht="15.75">
      <c r="A310" s="5" t="s">
        <v>380</v>
      </c>
      <c r="B310" s="16">
        <v>2</v>
      </c>
      <c r="C310" s="17">
        <v>4.3600000000000003</v>
      </c>
      <c r="D310" s="18" t="e">
        <f>$E$4*C310</f>
        <v>#REF!</v>
      </c>
      <c r="E310" s="19" t="e">
        <f>$E$7*$E$4</f>
        <v>#REF!</v>
      </c>
      <c r="F310" s="20" t="e">
        <f>ROUND($F$7*D310,0)</f>
        <v>#REF!</v>
      </c>
      <c r="G310" s="20" t="e">
        <f>D310+E310+F310</f>
        <v>#REF!</v>
      </c>
      <c r="H310" s="34" t="e">
        <f>ROUND(G310/$H$7,0)</f>
        <v>#REF!</v>
      </c>
      <c r="I310" s="20"/>
      <c r="J310" s="20"/>
      <c r="K310" s="20"/>
      <c r="L310" s="20"/>
    </row>
    <row r="311" spans="1:12" ht="15.75">
      <c r="F311" s="20"/>
      <c r="H311" s="34"/>
      <c r="I311" s="20"/>
      <c r="J311" s="20"/>
      <c r="K311" s="20"/>
      <c r="L311" s="20"/>
    </row>
    <row r="312" spans="1:12" s="38" customFormat="1" ht="18.75">
      <c r="A312" s="13" t="s">
        <v>271</v>
      </c>
      <c r="B312" s="32" t="s">
        <v>365</v>
      </c>
      <c r="C312" s="36"/>
      <c r="D312" s="37"/>
      <c r="F312" s="20"/>
      <c r="H312" s="34"/>
      <c r="I312" s="20"/>
      <c r="J312" s="39"/>
      <c r="K312" s="39"/>
      <c r="L312" s="39"/>
    </row>
    <row r="313" spans="1:12" ht="15.75">
      <c r="A313" s="5" t="s">
        <v>101</v>
      </c>
      <c r="B313" s="16">
        <v>1</v>
      </c>
      <c r="C313" s="17">
        <v>2.0499999999999998</v>
      </c>
      <c r="D313" s="18" t="e">
        <f>$E$4*C313</f>
        <v>#REF!</v>
      </c>
      <c r="E313" s="19" t="e">
        <f>$E$7*$E$4</f>
        <v>#REF!</v>
      </c>
      <c r="F313" s="20" t="e">
        <f>ROUND($F$7*D313,0)</f>
        <v>#REF!</v>
      </c>
      <c r="G313" s="20" t="e">
        <f>D313+E313+F313</f>
        <v>#REF!</v>
      </c>
      <c r="H313" s="34" t="e">
        <f>ROUND(G313/$H$7,0)</f>
        <v>#REF!</v>
      </c>
      <c r="I313" s="20"/>
      <c r="J313" s="20"/>
      <c r="K313" s="20"/>
      <c r="L313" s="20"/>
    </row>
    <row r="314" spans="1:12" ht="15.75">
      <c r="A314" s="5" t="s">
        <v>102</v>
      </c>
      <c r="B314" s="16">
        <v>2</v>
      </c>
      <c r="C314" s="17">
        <v>2.35</v>
      </c>
      <c r="D314" s="18" t="e">
        <f>$E$4*C314</f>
        <v>#REF!</v>
      </c>
      <c r="E314" s="19" t="e">
        <f>$E$7*$E$4</f>
        <v>#REF!</v>
      </c>
      <c r="F314" s="20" t="e">
        <f>ROUND($F$7*D314,0)</f>
        <v>#REF!</v>
      </c>
      <c r="G314" s="20" t="e">
        <f>D314+E314+F314</f>
        <v>#REF!</v>
      </c>
      <c r="H314" s="34" t="e">
        <f>ROUND(G314/$H$7,0)</f>
        <v>#REF!</v>
      </c>
      <c r="I314" s="20"/>
      <c r="J314" s="20"/>
      <c r="K314" s="20"/>
      <c r="L314" s="20"/>
    </row>
    <row r="315" spans="1:12" ht="15.75">
      <c r="A315" s="5" t="s">
        <v>103</v>
      </c>
      <c r="B315" s="16">
        <v>3</v>
      </c>
      <c r="C315" s="17">
        <v>2.66</v>
      </c>
      <c r="D315" s="18" t="e">
        <f>$E$4*C315</f>
        <v>#REF!</v>
      </c>
      <c r="E315" s="19" t="e">
        <f>$E$7*$E$4</f>
        <v>#REF!</v>
      </c>
      <c r="F315" s="20" t="e">
        <f>ROUND($F$7*D315,0)</f>
        <v>#REF!</v>
      </c>
      <c r="G315" s="20" t="e">
        <f>D315+E315+F315</f>
        <v>#REF!</v>
      </c>
      <c r="H315" s="34" t="e">
        <f>ROUND(G315/$H$7,0)</f>
        <v>#REF!</v>
      </c>
      <c r="I315" s="20"/>
      <c r="J315" s="20"/>
      <c r="K315" s="20"/>
      <c r="L315" s="20"/>
    </row>
    <row r="316" spans="1:12" ht="15.75">
      <c r="A316" s="5" t="s">
        <v>104</v>
      </c>
      <c r="B316" s="16">
        <v>4</v>
      </c>
      <c r="C316" s="17">
        <v>2.99</v>
      </c>
      <c r="D316" s="18" t="e">
        <f>$E$4*C316</f>
        <v>#REF!</v>
      </c>
      <c r="E316" s="19" t="e">
        <f>$E$7*$E$4</f>
        <v>#REF!</v>
      </c>
      <c r="F316" s="20" t="e">
        <f>ROUND($F$7*D316,0)</f>
        <v>#REF!</v>
      </c>
      <c r="G316" s="20" t="e">
        <f>D316+E316+F316</f>
        <v>#REF!</v>
      </c>
      <c r="H316" s="34" t="e">
        <f>ROUND(G316/$H$7,0)</f>
        <v>#REF!</v>
      </c>
      <c r="I316" s="20"/>
      <c r="J316" s="20"/>
      <c r="K316" s="20"/>
      <c r="L316" s="20"/>
    </row>
    <row r="317" spans="1:12" ht="15.75">
      <c r="F317" s="20"/>
      <c r="H317" s="34"/>
      <c r="I317" s="20"/>
      <c r="J317" s="20"/>
      <c r="K317" s="20"/>
      <c r="L317" s="20"/>
    </row>
    <row r="318" spans="1:12" s="38" customFormat="1" ht="18.75">
      <c r="A318" s="13" t="s">
        <v>272</v>
      </c>
      <c r="B318" s="32" t="s">
        <v>371</v>
      </c>
      <c r="C318" s="36"/>
      <c r="D318" s="37"/>
      <c r="F318" s="20"/>
      <c r="H318" s="34"/>
      <c r="I318" s="20"/>
      <c r="J318" s="39"/>
      <c r="K318" s="39"/>
      <c r="L318" s="39"/>
    </row>
    <row r="319" spans="1:12" ht="15.75">
      <c r="A319" s="5" t="s">
        <v>105</v>
      </c>
      <c r="B319" s="16">
        <v>1</v>
      </c>
      <c r="C319" s="17">
        <v>1.93</v>
      </c>
      <c r="D319" s="18" t="e">
        <f>$E$4*C319</f>
        <v>#REF!</v>
      </c>
      <c r="E319" s="19" t="e">
        <f>$E$7*$E$4</f>
        <v>#REF!</v>
      </c>
      <c r="F319" s="20" t="e">
        <f>ROUND($F$7*D319,0)</f>
        <v>#REF!</v>
      </c>
      <c r="G319" s="20" t="e">
        <f>D319+E319+F319</f>
        <v>#REF!</v>
      </c>
      <c r="H319" s="34" t="e">
        <f>ROUND(G319/$H$7,0)</f>
        <v>#REF!</v>
      </c>
      <c r="I319" s="20"/>
      <c r="J319" s="20"/>
      <c r="K319" s="20"/>
      <c r="L319" s="20"/>
    </row>
    <row r="320" spans="1:12" ht="15.75">
      <c r="A320" s="5" t="s">
        <v>106</v>
      </c>
      <c r="B320" s="16">
        <v>2</v>
      </c>
      <c r="C320" s="17">
        <v>2.1800000000000002</v>
      </c>
      <c r="D320" s="18" t="e">
        <f>$E$4*C320</f>
        <v>#REF!</v>
      </c>
      <c r="E320" s="19" t="e">
        <f>$E$7*$E$4</f>
        <v>#REF!</v>
      </c>
      <c r="F320" s="20" t="e">
        <f>ROUND($F$7*D320,0)</f>
        <v>#REF!</v>
      </c>
      <c r="G320" s="20" t="e">
        <f>D320+E320+F320</f>
        <v>#REF!</v>
      </c>
      <c r="H320" s="34" t="e">
        <f>ROUND(G320/$H$7,0)</f>
        <v>#REF!</v>
      </c>
      <c r="I320" s="20"/>
      <c r="J320" s="20"/>
      <c r="K320" s="20"/>
      <c r="L320" s="20"/>
    </row>
    <row r="321" spans="1:12" ht="15.75">
      <c r="A321" s="5" t="s">
        <v>107</v>
      </c>
      <c r="B321" s="16">
        <v>3</v>
      </c>
      <c r="C321" s="17">
        <v>2.5099999999999998</v>
      </c>
      <c r="D321" s="18" t="e">
        <f>$E$4*C321</f>
        <v>#REF!</v>
      </c>
      <c r="E321" s="19" t="e">
        <f>$E$7*$E$4</f>
        <v>#REF!</v>
      </c>
      <c r="F321" s="20" t="e">
        <f>ROUND($F$7*D321,0)</f>
        <v>#REF!</v>
      </c>
      <c r="G321" s="20" t="e">
        <f>D321+E321+F321</f>
        <v>#REF!</v>
      </c>
      <c r="H321" s="34" t="e">
        <f>ROUND(G321/$H$7,0)</f>
        <v>#REF!</v>
      </c>
      <c r="I321" s="20"/>
      <c r="J321" s="20"/>
      <c r="K321" s="20"/>
      <c r="L321" s="20"/>
    </row>
    <row r="322" spans="1:12" ht="15.75">
      <c r="A322" s="5" t="s">
        <v>108</v>
      </c>
      <c r="B322" s="16">
        <v>4</v>
      </c>
      <c r="C322" s="17">
        <v>2.83</v>
      </c>
      <c r="D322" s="18" t="e">
        <f>$E$4*C322</f>
        <v>#REF!</v>
      </c>
      <c r="E322" s="19" t="e">
        <f>$E$7*$E$4</f>
        <v>#REF!</v>
      </c>
      <c r="F322" s="20" t="e">
        <f>ROUND($F$7*D322,0)</f>
        <v>#REF!</v>
      </c>
      <c r="G322" s="20" t="e">
        <f>D322+E322+F322</f>
        <v>#REF!</v>
      </c>
      <c r="H322" s="34" t="e">
        <f>ROUND(G322/$H$7,0)</f>
        <v>#REF!</v>
      </c>
      <c r="I322" s="20"/>
      <c r="J322" s="20"/>
      <c r="K322" s="20"/>
      <c r="L322" s="20"/>
    </row>
    <row r="323" spans="1:12">
      <c r="I323" s="20"/>
      <c r="J323" s="20"/>
      <c r="K323" s="20"/>
      <c r="L323" s="20"/>
    </row>
    <row r="324" spans="1:12" ht="23.25">
      <c r="A324" s="13" t="s">
        <v>144</v>
      </c>
      <c r="B324" s="14" t="s">
        <v>140</v>
      </c>
      <c r="C324" s="3"/>
      <c r="I324" s="20"/>
      <c r="J324" s="20"/>
      <c r="K324" s="20"/>
      <c r="L324" s="20"/>
    </row>
    <row r="325" spans="1:12" s="38" customFormat="1" ht="18.75">
      <c r="A325" s="13" t="s">
        <v>145</v>
      </c>
      <c r="B325" s="32" t="s">
        <v>141</v>
      </c>
      <c r="C325" s="36"/>
      <c r="D325" s="37"/>
      <c r="F325" s="20"/>
      <c r="H325" s="34"/>
      <c r="I325" s="20"/>
      <c r="J325" s="39"/>
      <c r="K325" s="39"/>
      <c r="L325" s="39"/>
    </row>
    <row r="326" spans="1:12" ht="15.75">
      <c r="A326" s="1" t="s">
        <v>143</v>
      </c>
      <c r="B326" s="16">
        <v>1</v>
      </c>
      <c r="C326" s="17">
        <v>4.67</v>
      </c>
      <c r="D326" s="18" t="e">
        <f>$E$4*C326</f>
        <v>#REF!</v>
      </c>
      <c r="E326" s="19" t="e">
        <f>$E$7*$E$4</f>
        <v>#REF!</v>
      </c>
      <c r="F326" s="20" t="e">
        <f>ROUND($F$7*D326,0)</f>
        <v>#REF!</v>
      </c>
      <c r="G326" s="20" t="e">
        <f>D326+E326+F326</f>
        <v>#REF!</v>
      </c>
      <c r="H326" s="34" t="e">
        <f>ROUND(G326/$H$7,0)</f>
        <v>#REF!</v>
      </c>
      <c r="I326" s="20"/>
      <c r="J326" s="20"/>
      <c r="K326" s="20"/>
      <c r="L326" s="20"/>
    </row>
    <row r="327" spans="1:12" ht="15.75">
      <c r="B327" s="16"/>
      <c r="C327" s="17"/>
      <c r="D327" s="18"/>
      <c r="E327" s="19"/>
      <c r="F327" s="20"/>
      <c r="G327" s="20"/>
      <c r="H327" s="34"/>
      <c r="I327" s="20"/>
      <c r="J327" s="20"/>
      <c r="K327" s="20"/>
      <c r="L327" s="20"/>
    </row>
    <row r="328" spans="1:12" s="38" customFormat="1" ht="18.75">
      <c r="A328" s="13" t="s">
        <v>146</v>
      </c>
      <c r="B328" s="32" t="s">
        <v>142</v>
      </c>
      <c r="C328" s="36"/>
      <c r="D328" s="37"/>
      <c r="F328" s="20"/>
      <c r="H328" s="34"/>
      <c r="I328" s="20"/>
      <c r="J328" s="39"/>
      <c r="K328" s="39"/>
      <c r="L328" s="39"/>
    </row>
    <row r="329" spans="1:12" ht="15.75">
      <c r="A329" s="1" t="s">
        <v>147</v>
      </c>
      <c r="B329" s="16">
        <v>2</v>
      </c>
      <c r="C329" s="17">
        <v>3.28</v>
      </c>
      <c r="D329" s="18" t="e">
        <f>$E$4*C329</f>
        <v>#REF!</v>
      </c>
      <c r="E329" s="19" t="e">
        <f>$E$7*$E$4</f>
        <v>#REF!</v>
      </c>
      <c r="F329" s="20" t="e">
        <f>ROUND($F$7*D329,0)</f>
        <v>#REF!</v>
      </c>
      <c r="G329" s="20" t="e">
        <f>D329+E329+F329</f>
        <v>#REF!</v>
      </c>
      <c r="H329" s="34" t="e">
        <f>ROUND(G329/$H$7,0)</f>
        <v>#REF!</v>
      </c>
      <c r="I329" s="20"/>
      <c r="J329" s="20"/>
      <c r="K329" s="20"/>
      <c r="L329" s="20"/>
    </row>
    <row r="330" spans="1:12">
      <c r="I330" s="20"/>
      <c r="J330" s="20"/>
      <c r="K330" s="20"/>
      <c r="L330" s="20"/>
    </row>
    <row r="331" spans="1:12">
      <c r="I331" s="20"/>
      <c r="J331" s="20"/>
      <c r="K331" s="20"/>
      <c r="L331" s="20"/>
    </row>
  </sheetData>
  <sheetProtection password="E895" sheet="1" objects="1" scenarios="1" selectLockedCells="1" selectUnlockedCells="1"/>
  <mergeCells count="2">
    <mergeCell ref="B1:H1"/>
    <mergeCell ref="B2:H2"/>
  </mergeCells>
  <phoneticPr fontId="23" type="noConversion"/>
  <pageMargins left="1.0900000000000001" right="0.75" top="0.63" bottom="0.51" header="0.36" footer="0.31"/>
  <pageSetup paperSize="9" scale="95"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2:H57"/>
  <sheetViews>
    <sheetView zoomScaleNormal="40" zoomScaleSheetLayoutView="100" workbookViewId="0">
      <selection activeCell="F9" sqref="F9"/>
    </sheetView>
  </sheetViews>
  <sheetFormatPr defaultColWidth="10.28515625" defaultRowHeight="15"/>
  <cols>
    <col min="1" max="1" width="9.140625" style="1" customWidth="1"/>
    <col min="2" max="2" width="8.85546875" style="2" customWidth="1"/>
    <col min="3" max="3" width="10.7109375" style="2" customWidth="1"/>
    <col min="4" max="4" width="14.7109375" style="7" customWidth="1"/>
    <col min="5" max="5" width="12.5703125" style="5" customWidth="1"/>
    <col min="6" max="6" width="21.28515625" style="1" customWidth="1"/>
    <col min="7" max="7" width="14.85546875" style="1" customWidth="1"/>
    <col min="8" max="8" width="19.42578125" style="6" customWidth="1"/>
    <col min="9" max="16384" width="10.28515625" style="1"/>
  </cols>
  <sheetData>
    <row r="2" spans="1:8" ht="15.75">
      <c r="B2" s="424" t="s">
        <v>317</v>
      </c>
      <c r="C2" s="424"/>
      <c r="D2" s="424"/>
      <c r="E2" s="424"/>
      <c r="F2" s="424"/>
      <c r="G2" s="424"/>
      <c r="H2" s="424"/>
    </row>
    <row r="3" spans="1:8">
      <c r="B3" s="425" t="s">
        <v>318</v>
      </c>
      <c r="C3" s="425"/>
      <c r="D3" s="425"/>
      <c r="E3" s="425"/>
      <c r="F3" s="425"/>
      <c r="G3" s="425"/>
      <c r="H3" s="425"/>
    </row>
    <row r="4" spans="1:8">
      <c r="B4" s="3"/>
      <c r="C4" s="3"/>
      <c r="D4" s="4"/>
    </row>
    <row r="5" spans="1:8" ht="18">
      <c r="B5" s="3" t="s">
        <v>319</v>
      </c>
      <c r="C5" s="3"/>
      <c r="E5" s="8" t="e">
        <f>#REF!</f>
        <v>#REF!</v>
      </c>
      <c r="F5" s="5" t="s">
        <v>110</v>
      </c>
    </row>
    <row r="6" spans="1:8">
      <c r="B6" s="3"/>
      <c r="C6" s="3"/>
      <c r="D6" s="9"/>
    </row>
    <row r="7" spans="1:8" s="10" customFormat="1" ht="38.25">
      <c r="B7" s="10" t="s">
        <v>320</v>
      </c>
      <c r="C7" s="10" t="s">
        <v>321</v>
      </c>
      <c r="D7" s="10" t="s">
        <v>322</v>
      </c>
      <c r="E7" s="10" t="s">
        <v>323</v>
      </c>
      <c r="F7" s="10" t="s">
        <v>324</v>
      </c>
      <c r="G7" s="10" t="s">
        <v>397</v>
      </c>
      <c r="H7" s="10" t="s">
        <v>325</v>
      </c>
    </row>
    <row r="8" spans="1:8" s="10" customFormat="1" ht="25.5" customHeight="1">
      <c r="E8" s="11" t="e">
        <f>SUMIF(#REF!,"LTT",#REF!)</f>
        <v>#REF!</v>
      </c>
      <c r="F8" s="11" t="e">
        <f>SUMIF(#REF!,"LCB",#REF!)</f>
        <v>#REF!</v>
      </c>
      <c r="G8" s="11"/>
      <c r="H8" s="12" t="s">
        <v>326</v>
      </c>
    </row>
    <row r="9" spans="1:8" s="10" customFormat="1" ht="12.75"/>
    <row r="10" spans="1:8" ht="23.25">
      <c r="A10" s="13" t="s">
        <v>273</v>
      </c>
      <c r="B10" s="14" t="s">
        <v>327</v>
      </c>
      <c r="C10" s="3"/>
    </row>
    <row r="12" spans="1:8" ht="15.75">
      <c r="A12" s="13" t="s">
        <v>274</v>
      </c>
      <c r="B12" s="15" t="s">
        <v>328</v>
      </c>
    </row>
    <row r="13" spans="1:8" ht="15.75">
      <c r="A13" s="5" t="s">
        <v>275</v>
      </c>
      <c r="B13" s="16">
        <v>1</v>
      </c>
      <c r="C13" s="17">
        <v>1.67</v>
      </c>
      <c r="D13" s="18" t="e">
        <f t="shared" ref="D13:D19" si="0">$E$5*C13</f>
        <v>#REF!</v>
      </c>
      <c r="E13" s="19" t="e">
        <f t="shared" ref="E13:E19" si="1">$E$8*$E$5</f>
        <v>#REF!</v>
      </c>
      <c r="F13" s="20" t="e">
        <f t="shared" ref="F13:F19" si="2">ROUND($F$8*D13,0)</f>
        <v>#REF!</v>
      </c>
      <c r="G13" s="20" t="e">
        <f t="shared" ref="G13:G19" si="3">D13+E13+F13</f>
        <v>#REF!</v>
      </c>
      <c r="H13" s="21" t="e">
        <f t="shared" ref="H13:H19" si="4">ROUND(G13/$H$8,0)</f>
        <v>#REF!</v>
      </c>
    </row>
    <row r="14" spans="1:8" ht="15.75">
      <c r="A14" s="5" t="s">
        <v>276</v>
      </c>
      <c r="B14" s="16">
        <v>2</v>
      </c>
      <c r="C14" s="17">
        <v>1.96</v>
      </c>
      <c r="D14" s="18" t="e">
        <f t="shared" si="0"/>
        <v>#REF!</v>
      </c>
      <c r="E14" s="19" t="e">
        <f t="shared" si="1"/>
        <v>#REF!</v>
      </c>
      <c r="F14" s="20" t="e">
        <f t="shared" si="2"/>
        <v>#REF!</v>
      </c>
      <c r="G14" s="20" t="e">
        <f t="shared" si="3"/>
        <v>#REF!</v>
      </c>
      <c r="H14" s="21" t="e">
        <f t="shared" si="4"/>
        <v>#REF!</v>
      </c>
    </row>
    <row r="15" spans="1:8" s="13" customFormat="1" ht="15.75">
      <c r="A15" s="5" t="s">
        <v>277</v>
      </c>
      <c r="B15" s="16">
        <v>3</v>
      </c>
      <c r="C15" s="22">
        <v>2.31</v>
      </c>
      <c r="D15" s="18" t="e">
        <f t="shared" si="0"/>
        <v>#REF!</v>
      </c>
      <c r="E15" s="19" t="e">
        <f t="shared" si="1"/>
        <v>#REF!</v>
      </c>
      <c r="F15" s="20" t="e">
        <f t="shared" si="2"/>
        <v>#REF!</v>
      </c>
      <c r="G15" s="20" t="e">
        <f t="shared" si="3"/>
        <v>#REF!</v>
      </c>
      <c r="H15" s="21" t="e">
        <f t="shared" si="4"/>
        <v>#REF!</v>
      </c>
    </row>
    <row r="16" spans="1:8" s="13" customFormat="1" ht="15.75">
      <c r="A16" s="5" t="s">
        <v>278</v>
      </c>
      <c r="B16" s="16">
        <v>4</v>
      </c>
      <c r="C16" s="22">
        <v>2.71</v>
      </c>
      <c r="D16" s="18" t="e">
        <f t="shared" si="0"/>
        <v>#REF!</v>
      </c>
      <c r="E16" s="19" t="e">
        <f t="shared" si="1"/>
        <v>#REF!</v>
      </c>
      <c r="F16" s="20" t="e">
        <f t="shared" si="2"/>
        <v>#REF!</v>
      </c>
      <c r="G16" s="20" t="e">
        <f t="shared" si="3"/>
        <v>#REF!</v>
      </c>
      <c r="H16" s="21" t="e">
        <f t="shared" si="4"/>
        <v>#REF!</v>
      </c>
    </row>
    <row r="17" spans="1:8" s="13" customFormat="1" ht="15.75">
      <c r="A17" s="5" t="s">
        <v>279</v>
      </c>
      <c r="B17" s="16">
        <v>5</v>
      </c>
      <c r="C17" s="22">
        <v>3.19</v>
      </c>
      <c r="D17" s="18" t="e">
        <f t="shared" si="0"/>
        <v>#REF!</v>
      </c>
      <c r="E17" s="19" t="e">
        <f t="shared" si="1"/>
        <v>#REF!</v>
      </c>
      <c r="F17" s="20" t="e">
        <f t="shared" si="2"/>
        <v>#REF!</v>
      </c>
      <c r="G17" s="20" t="e">
        <f t="shared" si="3"/>
        <v>#REF!</v>
      </c>
      <c r="H17" s="21" t="e">
        <f t="shared" si="4"/>
        <v>#REF!</v>
      </c>
    </row>
    <row r="18" spans="1:8" s="13" customFormat="1" ht="15.75">
      <c r="A18" s="5" t="s">
        <v>280</v>
      </c>
      <c r="B18" s="16">
        <v>6</v>
      </c>
      <c r="C18" s="22">
        <v>3.74</v>
      </c>
      <c r="D18" s="18" t="e">
        <f t="shared" si="0"/>
        <v>#REF!</v>
      </c>
      <c r="E18" s="19" t="e">
        <f t="shared" si="1"/>
        <v>#REF!</v>
      </c>
      <c r="F18" s="20" t="e">
        <f t="shared" si="2"/>
        <v>#REF!</v>
      </c>
      <c r="G18" s="20" t="e">
        <f t="shared" si="3"/>
        <v>#REF!</v>
      </c>
      <c r="H18" s="21" t="e">
        <f t="shared" si="4"/>
        <v>#REF!</v>
      </c>
    </row>
    <row r="19" spans="1:8" ht="15.75">
      <c r="A19" s="5" t="s">
        <v>281</v>
      </c>
      <c r="B19" s="16">
        <v>7</v>
      </c>
      <c r="C19" s="17">
        <v>4.4000000000000004</v>
      </c>
      <c r="D19" s="18" t="e">
        <f t="shared" si="0"/>
        <v>#REF!</v>
      </c>
      <c r="E19" s="19" t="e">
        <f t="shared" si="1"/>
        <v>#REF!</v>
      </c>
      <c r="F19" s="20" t="e">
        <f t="shared" si="2"/>
        <v>#REF!</v>
      </c>
      <c r="G19" s="20" t="e">
        <f t="shared" si="3"/>
        <v>#REF!</v>
      </c>
      <c r="H19" s="21" t="e">
        <f t="shared" si="4"/>
        <v>#REF!</v>
      </c>
    </row>
    <row r="20" spans="1:8" ht="15.75">
      <c r="D20" s="23"/>
      <c r="E20" s="24"/>
      <c r="F20" s="20"/>
      <c r="G20" s="25"/>
      <c r="H20" s="21"/>
    </row>
    <row r="21" spans="1:8" ht="23.25">
      <c r="A21" s="13" t="s">
        <v>282</v>
      </c>
      <c r="B21" s="14" t="s">
        <v>329</v>
      </c>
      <c r="C21" s="3"/>
      <c r="F21" s="20"/>
      <c r="H21" s="21"/>
    </row>
    <row r="22" spans="1:8" ht="15.75">
      <c r="D22" s="23"/>
      <c r="E22" s="24"/>
      <c r="F22" s="20"/>
      <c r="G22" s="25"/>
      <c r="H22" s="21"/>
    </row>
    <row r="23" spans="1:8" s="13" customFormat="1" ht="15.75">
      <c r="A23" s="13" t="s">
        <v>283</v>
      </c>
      <c r="B23" s="26" t="s">
        <v>387</v>
      </c>
      <c r="C23" s="16"/>
      <c r="D23" s="27"/>
      <c r="F23" s="20"/>
      <c r="H23" s="21"/>
    </row>
    <row r="24" spans="1:8" ht="15.75">
      <c r="A24" s="5" t="s">
        <v>284</v>
      </c>
      <c r="B24" s="16">
        <v>1</v>
      </c>
      <c r="C24" s="17">
        <v>2.1800000000000002</v>
      </c>
      <c r="D24" s="18" t="e">
        <f>$E$5*C24</f>
        <v>#REF!</v>
      </c>
      <c r="E24" s="19" t="e">
        <f>$E$8*$E$5</f>
        <v>#REF!</v>
      </c>
      <c r="F24" s="20" t="e">
        <f>ROUND($F$8*D24,0)</f>
        <v>#REF!</v>
      </c>
      <c r="G24" s="20" t="e">
        <f>D24+E24+F24</f>
        <v>#REF!</v>
      </c>
      <c r="H24" s="21" t="e">
        <f>ROUND(G24/$H$8,0)</f>
        <v>#REF!</v>
      </c>
    </row>
    <row r="25" spans="1:8" ht="15.75">
      <c r="A25" s="5" t="s">
        <v>285</v>
      </c>
      <c r="B25" s="16">
        <v>2</v>
      </c>
      <c r="C25" s="17">
        <v>2.57</v>
      </c>
      <c r="D25" s="18" t="e">
        <f>$E$5*C25</f>
        <v>#REF!</v>
      </c>
      <c r="E25" s="19" t="e">
        <f>$E$8*$E$5</f>
        <v>#REF!</v>
      </c>
      <c r="F25" s="20" t="e">
        <f>ROUND($F$8*D25,0)</f>
        <v>#REF!</v>
      </c>
      <c r="G25" s="20" t="e">
        <f>D25+E25+F25</f>
        <v>#REF!</v>
      </c>
      <c r="H25" s="21" t="e">
        <f>ROUND(G25/$H$8,0)</f>
        <v>#REF!</v>
      </c>
    </row>
    <row r="26" spans="1:8" s="13" customFormat="1" ht="15.75">
      <c r="A26" s="5" t="s">
        <v>286</v>
      </c>
      <c r="B26" s="16">
        <v>3</v>
      </c>
      <c r="C26" s="22">
        <v>3.05</v>
      </c>
      <c r="D26" s="18" t="e">
        <f>$E$5*C26</f>
        <v>#REF!</v>
      </c>
      <c r="E26" s="19" t="e">
        <f>$E$8*$E$5</f>
        <v>#REF!</v>
      </c>
      <c r="F26" s="20" t="e">
        <f>ROUND($F$8*D26,0)</f>
        <v>#REF!</v>
      </c>
      <c r="G26" s="20" t="e">
        <f>D26+E26+F26</f>
        <v>#REF!</v>
      </c>
      <c r="H26" s="21" t="e">
        <f>ROUND(G26/$H$8,0)</f>
        <v>#REF!</v>
      </c>
    </row>
    <row r="27" spans="1:8" s="13" customFormat="1" ht="15.75">
      <c r="A27" s="5" t="s">
        <v>287</v>
      </c>
      <c r="B27" s="16">
        <v>4</v>
      </c>
      <c r="C27" s="22">
        <v>3.6</v>
      </c>
      <c r="D27" s="18" t="e">
        <f>$E$5*C27</f>
        <v>#REF!</v>
      </c>
      <c r="E27" s="19" t="e">
        <f>$E$8*$E$5</f>
        <v>#REF!</v>
      </c>
      <c r="F27" s="20" t="e">
        <f>ROUND($F$8*D27,0)</f>
        <v>#REF!</v>
      </c>
      <c r="G27" s="20" t="e">
        <f>D27+E27+F27</f>
        <v>#REF!</v>
      </c>
      <c r="H27" s="21" t="e">
        <f>ROUND(G27/$H$8,0)</f>
        <v>#REF!</v>
      </c>
    </row>
    <row r="28" spans="1:8" s="13" customFormat="1" ht="15.75">
      <c r="B28" s="16"/>
      <c r="C28" s="28"/>
      <c r="D28" s="18"/>
      <c r="E28" s="19"/>
      <c r="F28" s="20"/>
      <c r="G28" s="20"/>
      <c r="H28" s="21"/>
    </row>
    <row r="29" spans="1:8" s="13" customFormat="1" ht="15.75">
      <c r="A29" s="13" t="s">
        <v>288</v>
      </c>
      <c r="B29" s="26" t="s">
        <v>388</v>
      </c>
      <c r="C29" s="16"/>
      <c r="D29" s="27"/>
      <c r="F29" s="20"/>
      <c r="H29" s="21"/>
    </row>
    <row r="30" spans="1:8" ht="15.75">
      <c r="A30" s="5" t="s">
        <v>293</v>
      </c>
      <c r="B30" s="16">
        <v>1</v>
      </c>
      <c r="C30" s="17">
        <v>2.35</v>
      </c>
      <c r="D30" s="18" t="e">
        <f>$E$5*C30</f>
        <v>#REF!</v>
      </c>
      <c r="E30" s="19" t="e">
        <f>$E$8*$E$5</f>
        <v>#REF!</v>
      </c>
      <c r="F30" s="20" t="e">
        <f>ROUND($F$8*D30,0)</f>
        <v>#REF!</v>
      </c>
      <c r="G30" s="20" t="e">
        <f>D30+E30+F30</f>
        <v>#REF!</v>
      </c>
      <c r="H30" s="21" t="e">
        <f>ROUND(G30/$H$8,0)</f>
        <v>#REF!</v>
      </c>
    </row>
    <row r="31" spans="1:8" ht="15.75">
      <c r="A31" s="5" t="s">
        <v>295</v>
      </c>
      <c r="B31" s="16">
        <v>2</v>
      </c>
      <c r="C31" s="17">
        <v>2.76</v>
      </c>
      <c r="D31" s="18" t="e">
        <f>$E$5*C31</f>
        <v>#REF!</v>
      </c>
      <c r="E31" s="19" t="e">
        <f>$E$8*$E$5</f>
        <v>#REF!</v>
      </c>
      <c r="F31" s="20" t="e">
        <f>ROUND($F$8*D31,0)</f>
        <v>#REF!</v>
      </c>
      <c r="G31" s="20" t="e">
        <f>D31+E31+F31</f>
        <v>#REF!</v>
      </c>
      <c r="H31" s="21" t="e">
        <f>ROUND(G31/$H$8,0)</f>
        <v>#REF!</v>
      </c>
    </row>
    <row r="32" spans="1:8" s="13" customFormat="1" ht="15.75">
      <c r="A32" s="5" t="s">
        <v>294</v>
      </c>
      <c r="B32" s="16">
        <v>3</v>
      </c>
      <c r="C32" s="22">
        <v>3.25</v>
      </c>
      <c r="D32" s="18" t="e">
        <f>$E$5*C32</f>
        <v>#REF!</v>
      </c>
      <c r="E32" s="19" t="e">
        <f>$E$8*$E$5</f>
        <v>#REF!</v>
      </c>
      <c r="F32" s="20" t="e">
        <f>ROUND($F$8*D32,0)</f>
        <v>#REF!</v>
      </c>
      <c r="G32" s="20" t="e">
        <f>D32+E32+F32</f>
        <v>#REF!</v>
      </c>
      <c r="H32" s="21" t="e">
        <f>ROUND(G32/$H$8,0)</f>
        <v>#REF!</v>
      </c>
    </row>
    <row r="33" spans="1:8" s="13" customFormat="1" ht="15.75">
      <c r="A33" s="5" t="s">
        <v>296</v>
      </c>
      <c r="B33" s="16">
        <v>4</v>
      </c>
      <c r="C33" s="22">
        <v>3.82</v>
      </c>
      <c r="D33" s="18" t="e">
        <f>$E$5*C33</f>
        <v>#REF!</v>
      </c>
      <c r="E33" s="19" t="e">
        <f>$E$8*$E$5</f>
        <v>#REF!</v>
      </c>
      <c r="F33" s="20" t="e">
        <f>ROUND($F$8*D33,0)</f>
        <v>#REF!</v>
      </c>
      <c r="G33" s="20" t="e">
        <f>D33+E33+F33</f>
        <v>#REF!</v>
      </c>
      <c r="H33" s="21" t="e">
        <f>ROUND(G33/$H$8,0)</f>
        <v>#REF!</v>
      </c>
    </row>
    <row r="34" spans="1:8" ht="15.75">
      <c r="D34" s="23"/>
      <c r="E34" s="24"/>
      <c r="F34" s="20"/>
      <c r="G34" s="25"/>
      <c r="H34" s="21"/>
    </row>
    <row r="35" spans="1:8" s="13" customFormat="1" ht="15.75">
      <c r="A35" s="13" t="s">
        <v>289</v>
      </c>
      <c r="B35" s="26" t="s">
        <v>389</v>
      </c>
      <c r="C35" s="16"/>
      <c r="D35" s="27"/>
      <c r="F35" s="20"/>
      <c r="H35" s="21"/>
    </row>
    <row r="36" spans="1:8" ht="15.75">
      <c r="A36" s="5" t="s">
        <v>297</v>
      </c>
      <c r="B36" s="16">
        <v>1</v>
      </c>
      <c r="C36" s="17">
        <v>2.5099999999999998</v>
      </c>
      <c r="D36" s="18" t="e">
        <f>$E$5*C36</f>
        <v>#REF!</v>
      </c>
      <c r="E36" s="19" t="e">
        <f>$E$8*$E$5</f>
        <v>#REF!</v>
      </c>
      <c r="F36" s="20" t="e">
        <f>ROUND($F$8*D36,0)</f>
        <v>#REF!</v>
      </c>
      <c r="G36" s="20" t="e">
        <f>D36+E36+F36</f>
        <v>#REF!</v>
      </c>
      <c r="H36" s="21" t="e">
        <f>ROUND(G36/$H$8,0)</f>
        <v>#REF!</v>
      </c>
    </row>
    <row r="37" spans="1:8" ht="15.75">
      <c r="A37" s="5" t="s">
        <v>298</v>
      </c>
      <c r="B37" s="16">
        <v>2</v>
      </c>
      <c r="C37" s="17">
        <v>2.94</v>
      </c>
      <c r="D37" s="18" t="e">
        <f>$E$5*C37</f>
        <v>#REF!</v>
      </c>
      <c r="E37" s="19" t="e">
        <f>$E$8*$E$5</f>
        <v>#REF!</v>
      </c>
      <c r="F37" s="20" t="e">
        <f>ROUND($F$8*D37,0)</f>
        <v>#REF!</v>
      </c>
      <c r="G37" s="20" t="e">
        <f>D37+E37+F37</f>
        <v>#REF!</v>
      </c>
      <c r="H37" s="21" t="e">
        <f>ROUND(G37/$H$8,0)</f>
        <v>#REF!</v>
      </c>
    </row>
    <row r="38" spans="1:8" s="13" customFormat="1" ht="15.75">
      <c r="A38" s="5" t="s">
        <v>299</v>
      </c>
      <c r="B38" s="16">
        <v>3</v>
      </c>
      <c r="C38" s="22">
        <v>3.44</v>
      </c>
      <c r="D38" s="18" t="e">
        <f>$E$5*C38</f>
        <v>#REF!</v>
      </c>
      <c r="E38" s="19" t="e">
        <f>$E$8*$E$5</f>
        <v>#REF!</v>
      </c>
      <c r="F38" s="20" t="e">
        <f>ROUND($F$8*D38,0)</f>
        <v>#REF!</v>
      </c>
      <c r="G38" s="20" t="e">
        <f>D38+E38+F38</f>
        <v>#REF!</v>
      </c>
      <c r="H38" s="21" t="e">
        <f>ROUND(G38/$H$8,0)</f>
        <v>#REF!</v>
      </c>
    </row>
    <row r="39" spans="1:8" s="13" customFormat="1" ht="15.75">
      <c r="A39" s="5" t="s">
        <v>300</v>
      </c>
      <c r="B39" s="16">
        <v>4</v>
      </c>
      <c r="C39" s="22">
        <v>4.05</v>
      </c>
      <c r="D39" s="18" t="e">
        <f>$E$5*C39</f>
        <v>#REF!</v>
      </c>
      <c r="E39" s="19" t="e">
        <f>$E$8*$E$5</f>
        <v>#REF!</v>
      </c>
      <c r="F39" s="20" t="e">
        <f>ROUND($F$8*D39,0)</f>
        <v>#REF!</v>
      </c>
      <c r="G39" s="20" t="e">
        <f>D39+E39+F39</f>
        <v>#REF!</v>
      </c>
      <c r="H39" s="21" t="e">
        <f>ROUND(G39/$H$8,0)</f>
        <v>#REF!</v>
      </c>
    </row>
    <row r="40" spans="1:8" ht="15.75">
      <c r="F40" s="20"/>
      <c r="H40" s="21"/>
    </row>
    <row r="41" spans="1:8" s="13" customFormat="1" ht="15.75">
      <c r="A41" s="13" t="s">
        <v>290</v>
      </c>
      <c r="B41" s="26" t="s">
        <v>390</v>
      </c>
      <c r="C41" s="16"/>
      <c r="D41" s="27"/>
      <c r="F41" s="20"/>
      <c r="H41" s="21"/>
    </row>
    <row r="42" spans="1:8" ht="15.75">
      <c r="A42" s="5" t="s">
        <v>301</v>
      </c>
      <c r="B42" s="16">
        <v>1</v>
      </c>
      <c r="C42" s="17">
        <v>2.66</v>
      </c>
      <c r="D42" s="18" t="e">
        <f>$E$5*C42</f>
        <v>#REF!</v>
      </c>
      <c r="E42" s="19" t="e">
        <f>$E$8*$E$5</f>
        <v>#REF!</v>
      </c>
      <c r="F42" s="20" t="e">
        <f>ROUND($F$8*D42,0)</f>
        <v>#REF!</v>
      </c>
      <c r="G42" s="20" t="e">
        <f>D42+E42+F42</f>
        <v>#REF!</v>
      </c>
      <c r="H42" s="21" t="e">
        <f>ROUND(G42/$H$8,0)</f>
        <v>#REF!</v>
      </c>
    </row>
    <row r="43" spans="1:8" ht="15.75">
      <c r="A43" s="5" t="s">
        <v>302</v>
      </c>
      <c r="B43" s="16">
        <v>2</v>
      </c>
      <c r="C43" s="17">
        <v>3.11</v>
      </c>
      <c r="D43" s="18" t="e">
        <f>$E$5*C43</f>
        <v>#REF!</v>
      </c>
      <c r="E43" s="19" t="e">
        <f>$E$8*$E$5</f>
        <v>#REF!</v>
      </c>
      <c r="F43" s="20" t="e">
        <f>ROUND($F$8*D43,0)</f>
        <v>#REF!</v>
      </c>
      <c r="G43" s="20" t="e">
        <f>D43+E43+F43</f>
        <v>#REF!</v>
      </c>
      <c r="H43" s="21" t="e">
        <f>ROUND(G43/$H$8,0)</f>
        <v>#REF!</v>
      </c>
    </row>
    <row r="44" spans="1:8" s="13" customFormat="1" ht="15.75">
      <c r="A44" s="5" t="s">
        <v>303</v>
      </c>
      <c r="B44" s="16">
        <v>3</v>
      </c>
      <c r="C44" s="22">
        <v>3.64</v>
      </c>
      <c r="D44" s="18" t="e">
        <f>$E$5*C44</f>
        <v>#REF!</v>
      </c>
      <c r="E44" s="19" t="e">
        <f>$E$8*$E$5</f>
        <v>#REF!</v>
      </c>
      <c r="F44" s="20" t="e">
        <f>ROUND($F$8*D44,0)</f>
        <v>#REF!</v>
      </c>
      <c r="G44" s="20" t="e">
        <f>D44+E44+F44</f>
        <v>#REF!</v>
      </c>
      <c r="H44" s="21" t="e">
        <f>ROUND(G44/$H$8,0)</f>
        <v>#REF!</v>
      </c>
    </row>
    <row r="45" spans="1:8" s="13" customFormat="1" ht="15.75">
      <c r="A45" s="5" t="s">
        <v>304</v>
      </c>
      <c r="B45" s="16">
        <v>4</v>
      </c>
      <c r="C45" s="22">
        <v>4.2</v>
      </c>
      <c r="D45" s="18" t="e">
        <f>$E$5*C45</f>
        <v>#REF!</v>
      </c>
      <c r="E45" s="19" t="e">
        <f>$E$8*$E$5</f>
        <v>#REF!</v>
      </c>
      <c r="F45" s="20" t="e">
        <f>ROUND($F$8*D45,0)</f>
        <v>#REF!</v>
      </c>
      <c r="G45" s="20" t="e">
        <f>D45+E45+F45</f>
        <v>#REF!</v>
      </c>
      <c r="H45" s="21" t="e">
        <f>ROUND(G45/$H$8,0)</f>
        <v>#REF!</v>
      </c>
    </row>
    <row r="46" spans="1:8" ht="15.75">
      <c r="F46" s="20"/>
      <c r="H46" s="21"/>
    </row>
    <row r="47" spans="1:8" s="13" customFormat="1" ht="15.75">
      <c r="A47" s="13" t="s">
        <v>291</v>
      </c>
      <c r="B47" s="26" t="s">
        <v>391</v>
      </c>
      <c r="C47" s="16"/>
      <c r="D47" s="27"/>
      <c r="F47" s="20"/>
      <c r="H47" s="21"/>
    </row>
    <row r="48" spans="1:8" ht="15.75">
      <c r="A48" s="5" t="s">
        <v>305</v>
      </c>
      <c r="B48" s="16">
        <v>1</v>
      </c>
      <c r="C48" s="17">
        <v>2.99</v>
      </c>
      <c r="D48" s="18" t="e">
        <f>$E$5*C48</f>
        <v>#REF!</v>
      </c>
      <c r="E48" s="19" t="e">
        <f>$E$8*$E$5</f>
        <v>#REF!</v>
      </c>
      <c r="F48" s="20" t="e">
        <f>ROUND($F$8*D48,0)</f>
        <v>#REF!</v>
      </c>
      <c r="G48" s="20" t="e">
        <f>D48+E48+F48</f>
        <v>#REF!</v>
      </c>
      <c r="H48" s="21" t="e">
        <f>ROUND(G48/$H$8,0)</f>
        <v>#REF!</v>
      </c>
    </row>
    <row r="49" spans="1:8" ht="15.75">
      <c r="A49" s="5" t="s">
        <v>306</v>
      </c>
      <c r="B49" s="16">
        <v>2</v>
      </c>
      <c r="C49" s="17">
        <v>3.5</v>
      </c>
      <c r="D49" s="18" t="e">
        <f>$E$5*C49</f>
        <v>#REF!</v>
      </c>
      <c r="E49" s="19" t="e">
        <f>$E$8*$E$5</f>
        <v>#REF!</v>
      </c>
      <c r="F49" s="20" t="e">
        <f>ROUND($F$8*D49,0)</f>
        <v>#REF!</v>
      </c>
      <c r="G49" s="20" t="e">
        <f>D49+E49+F49</f>
        <v>#REF!</v>
      </c>
      <c r="H49" s="21" t="e">
        <f>ROUND(G49/$H$8,0)</f>
        <v>#REF!</v>
      </c>
    </row>
    <row r="50" spans="1:8" s="13" customFormat="1" ht="15.75">
      <c r="A50" s="5" t="s">
        <v>307</v>
      </c>
      <c r="B50" s="16">
        <v>3</v>
      </c>
      <c r="C50" s="22">
        <v>4.1100000000000003</v>
      </c>
      <c r="D50" s="18" t="e">
        <f>$E$5*C50</f>
        <v>#REF!</v>
      </c>
      <c r="E50" s="19" t="e">
        <f>$E$8*$E$5</f>
        <v>#REF!</v>
      </c>
      <c r="F50" s="20" t="e">
        <f>ROUND($F$8*D50,0)</f>
        <v>#REF!</v>
      </c>
      <c r="G50" s="20" t="e">
        <f>D50+E50+F50</f>
        <v>#REF!</v>
      </c>
      <c r="H50" s="21" t="e">
        <f>ROUND(G50/$H$8,0)</f>
        <v>#REF!</v>
      </c>
    </row>
    <row r="51" spans="1:8" s="13" customFormat="1" ht="15.75">
      <c r="A51" s="5" t="s">
        <v>308</v>
      </c>
      <c r="B51" s="16">
        <v>4</v>
      </c>
      <c r="C51" s="22">
        <v>4.82</v>
      </c>
      <c r="D51" s="18" t="e">
        <f>$E$5*C51</f>
        <v>#REF!</v>
      </c>
      <c r="E51" s="19" t="e">
        <f>$E$8*$E$5</f>
        <v>#REF!</v>
      </c>
      <c r="F51" s="20" t="e">
        <f>ROUND($F$8*D51,0)</f>
        <v>#REF!</v>
      </c>
      <c r="G51" s="20" t="e">
        <f>D51+E51+F51</f>
        <v>#REF!</v>
      </c>
      <c r="H51" s="21" t="e">
        <f>ROUND(G51/$H$8,0)</f>
        <v>#REF!</v>
      </c>
    </row>
    <row r="52" spans="1:8" ht="15.75">
      <c r="F52" s="20"/>
      <c r="H52" s="21"/>
    </row>
    <row r="53" spans="1:8" s="13" customFormat="1" ht="15.75">
      <c r="A53" s="13" t="s">
        <v>292</v>
      </c>
      <c r="B53" s="26" t="s">
        <v>392</v>
      </c>
      <c r="C53" s="16"/>
      <c r="D53" s="27"/>
      <c r="F53" s="20"/>
      <c r="H53" s="21"/>
    </row>
    <row r="54" spans="1:8" ht="15.75">
      <c r="A54" s="5" t="s">
        <v>309</v>
      </c>
      <c r="B54" s="16">
        <v>1</v>
      </c>
      <c r="C54" s="17">
        <v>3.2</v>
      </c>
      <c r="D54" s="18" t="e">
        <f>$E$5*C54</f>
        <v>#REF!</v>
      </c>
      <c r="E54" s="19" t="e">
        <f>$E$8*$E$5</f>
        <v>#REF!</v>
      </c>
      <c r="F54" s="20" t="e">
        <f>ROUND($F$8*D54,0)</f>
        <v>#REF!</v>
      </c>
      <c r="G54" s="20" t="e">
        <f>D54+E54+F54</f>
        <v>#REF!</v>
      </c>
      <c r="H54" s="21" t="e">
        <f>ROUND(G54/$H$8,0)</f>
        <v>#REF!</v>
      </c>
    </row>
    <row r="55" spans="1:8" ht="15.75">
      <c r="A55" s="5" t="s">
        <v>310</v>
      </c>
      <c r="B55" s="16">
        <v>2</v>
      </c>
      <c r="C55" s="17">
        <v>3.75</v>
      </c>
      <c r="D55" s="18" t="e">
        <f>$E$5*C55</f>
        <v>#REF!</v>
      </c>
      <c r="E55" s="19" t="e">
        <f>$E$8*$E$5</f>
        <v>#REF!</v>
      </c>
      <c r="F55" s="20" t="e">
        <f>ROUND($F$8*D55,0)</f>
        <v>#REF!</v>
      </c>
      <c r="G55" s="20" t="e">
        <f>D55+E55+F55</f>
        <v>#REF!</v>
      </c>
      <c r="H55" s="21" t="e">
        <f>ROUND(G55/$H$8,0)</f>
        <v>#REF!</v>
      </c>
    </row>
    <row r="56" spans="1:8" s="13" customFormat="1" ht="15.75">
      <c r="A56" s="5" t="s">
        <v>311</v>
      </c>
      <c r="B56" s="16">
        <v>3</v>
      </c>
      <c r="C56" s="22">
        <v>4.3899999999999997</v>
      </c>
      <c r="D56" s="18" t="e">
        <f>$E$5*C56</f>
        <v>#REF!</v>
      </c>
      <c r="E56" s="19" t="e">
        <f>$E$8*$E$5</f>
        <v>#REF!</v>
      </c>
      <c r="F56" s="20" t="e">
        <f>ROUND($F$8*D56,0)</f>
        <v>#REF!</v>
      </c>
      <c r="G56" s="20" t="e">
        <f>D56+E56+F56</f>
        <v>#REF!</v>
      </c>
      <c r="H56" s="21" t="e">
        <f>ROUND(G56/$H$8,0)</f>
        <v>#REF!</v>
      </c>
    </row>
    <row r="57" spans="1:8" s="13" customFormat="1" ht="15.75">
      <c r="A57" s="5" t="s">
        <v>312</v>
      </c>
      <c r="B57" s="16">
        <v>4</v>
      </c>
      <c r="C57" s="22">
        <v>5.15</v>
      </c>
      <c r="D57" s="18" t="e">
        <f>$E$5*C57</f>
        <v>#REF!</v>
      </c>
      <c r="E57" s="19" t="e">
        <f>$E$8*$E$5</f>
        <v>#REF!</v>
      </c>
      <c r="F57" s="20" t="e">
        <f>ROUND($F$8*D57,0)</f>
        <v>#REF!</v>
      </c>
      <c r="G57" s="20" t="e">
        <f>D57+E57+F57</f>
        <v>#REF!</v>
      </c>
      <c r="H57" s="21" t="e">
        <f>ROUND(G57/$H$8,0)</f>
        <v>#REF!</v>
      </c>
    </row>
  </sheetData>
  <sheetProtection password="E895" sheet="1" objects="1" scenarios="1" selectLockedCells="1" selectUnlockedCells="1"/>
  <mergeCells count="2">
    <mergeCell ref="B2:H2"/>
    <mergeCell ref="B3:H3"/>
  </mergeCells>
  <phoneticPr fontId="23" type="noConversion"/>
  <pageMargins left="1.05" right="0.75" top="0.63" bottom="0.51" header="0.36" footer="0.31"/>
  <pageSetup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F38"/>
  <sheetViews>
    <sheetView showGridLines="0" tabSelected="1" topLeftCell="A15" workbookViewId="0">
      <selection activeCell="D50" sqref="D49:D50"/>
    </sheetView>
  </sheetViews>
  <sheetFormatPr defaultRowHeight="12.75"/>
  <cols>
    <col min="1" max="1" width="5" style="186" customWidth="1"/>
    <col min="2" max="2" width="53.7109375" style="186" customWidth="1"/>
    <col min="3" max="3" width="20.5703125" style="186" bestFit="1" customWidth="1"/>
    <col min="4" max="4" width="16.5703125" style="186" customWidth="1"/>
    <col min="5" max="5" width="16.42578125" style="186" bestFit="1" customWidth="1"/>
    <col min="6" max="6" width="21" style="186" customWidth="1"/>
    <col min="7" max="7" width="19.140625" style="186" customWidth="1"/>
    <col min="8" max="250" width="9.140625" style="186"/>
    <col min="251" max="251" width="5" style="186" customWidth="1"/>
    <col min="252" max="252" width="51.42578125" style="186" bestFit="1" customWidth="1"/>
    <col min="253" max="254" width="0" style="186" hidden="1" customWidth="1"/>
    <col min="255" max="255" width="17.5703125" style="186" customWidth="1"/>
    <col min="256" max="256" width="16.5703125" style="186" customWidth="1"/>
    <col min="257" max="257" width="16.42578125" style="186" bestFit="1" customWidth="1"/>
    <col min="258" max="258" width="21" style="186" customWidth="1"/>
    <col min="259" max="259" width="9.140625" style="186"/>
    <col min="260" max="260" width="14.28515625" style="186" bestFit="1" customWidth="1"/>
    <col min="261" max="506" width="9.140625" style="186"/>
    <col min="507" max="507" width="5" style="186" customWidth="1"/>
    <col min="508" max="508" width="51.42578125" style="186" bestFit="1" customWidth="1"/>
    <col min="509" max="510" width="0" style="186" hidden="1" customWidth="1"/>
    <col min="511" max="511" width="17.5703125" style="186" customWidth="1"/>
    <col min="512" max="512" width="16.5703125" style="186" customWidth="1"/>
    <col min="513" max="513" width="16.42578125" style="186" bestFit="1" customWidth="1"/>
    <col min="514" max="514" width="21" style="186" customWidth="1"/>
    <col min="515" max="515" width="9.140625" style="186"/>
    <col min="516" max="516" width="14.28515625" style="186" bestFit="1" customWidth="1"/>
    <col min="517" max="762" width="9.140625" style="186"/>
    <col min="763" max="763" width="5" style="186" customWidth="1"/>
    <col min="764" max="764" width="51.42578125" style="186" bestFit="1" customWidth="1"/>
    <col min="765" max="766" width="0" style="186" hidden="1" customWidth="1"/>
    <col min="767" max="767" width="17.5703125" style="186" customWidth="1"/>
    <col min="768" max="768" width="16.5703125" style="186" customWidth="1"/>
    <col min="769" max="769" width="16.42578125" style="186" bestFit="1" customWidth="1"/>
    <col min="770" max="770" width="21" style="186" customWidth="1"/>
    <col min="771" max="771" width="9.140625" style="186"/>
    <col min="772" max="772" width="14.28515625" style="186" bestFit="1" customWidth="1"/>
    <col min="773" max="1018" width="9.140625" style="186"/>
    <col min="1019" max="1019" width="5" style="186" customWidth="1"/>
    <col min="1020" max="1020" width="51.42578125" style="186" bestFit="1" customWidth="1"/>
    <col min="1021" max="1022" width="0" style="186" hidden="1" customWidth="1"/>
    <col min="1023" max="1023" width="17.5703125" style="186" customWidth="1"/>
    <col min="1024" max="1024" width="16.5703125" style="186" customWidth="1"/>
    <col min="1025" max="1025" width="16.42578125" style="186" bestFit="1" customWidth="1"/>
    <col min="1026" max="1026" width="21" style="186" customWidth="1"/>
    <col min="1027" max="1027" width="9.140625" style="186"/>
    <col min="1028" max="1028" width="14.28515625" style="186" bestFit="1" customWidth="1"/>
    <col min="1029" max="1274" width="9.140625" style="186"/>
    <col min="1275" max="1275" width="5" style="186" customWidth="1"/>
    <col min="1276" max="1276" width="51.42578125" style="186" bestFit="1" customWidth="1"/>
    <col min="1277" max="1278" width="0" style="186" hidden="1" customWidth="1"/>
    <col min="1279" max="1279" width="17.5703125" style="186" customWidth="1"/>
    <col min="1280" max="1280" width="16.5703125" style="186" customWidth="1"/>
    <col min="1281" max="1281" width="16.42578125" style="186" bestFit="1" customWidth="1"/>
    <col min="1282" max="1282" width="21" style="186" customWidth="1"/>
    <col min="1283" max="1283" width="9.140625" style="186"/>
    <col min="1284" max="1284" width="14.28515625" style="186" bestFit="1" customWidth="1"/>
    <col min="1285" max="1530" width="9.140625" style="186"/>
    <col min="1531" max="1531" width="5" style="186" customWidth="1"/>
    <col min="1532" max="1532" width="51.42578125" style="186" bestFit="1" customWidth="1"/>
    <col min="1533" max="1534" width="0" style="186" hidden="1" customWidth="1"/>
    <col min="1535" max="1535" width="17.5703125" style="186" customWidth="1"/>
    <col min="1536" max="1536" width="16.5703125" style="186" customWidth="1"/>
    <col min="1537" max="1537" width="16.42578125" style="186" bestFit="1" customWidth="1"/>
    <col min="1538" max="1538" width="21" style="186" customWidth="1"/>
    <col min="1539" max="1539" width="9.140625" style="186"/>
    <col min="1540" max="1540" width="14.28515625" style="186" bestFit="1" customWidth="1"/>
    <col min="1541" max="1786" width="9.140625" style="186"/>
    <col min="1787" max="1787" width="5" style="186" customWidth="1"/>
    <col min="1788" max="1788" width="51.42578125" style="186" bestFit="1" customWidth="1"/>
    <col min="1789" max="1790" width="0" style="186" hidden="1" customWidth="1"/>
    <col min="1791" max="1791" width="17.5703125" style="186" customWidth="1"/>
    <col min="1792" max="1792" width="16.5703125" style="186" customWidth="1"/>
    <col min="1793" max="1793" width="16.42578125" style="186" bestFit="1" customWidth="1"/>
    <col min="1794" max="1794" width="21" style="186" customWidth="1"/>
    <col min="1795" max="1795" width="9.140625" style="186"/>
    <col min="1796" max="1796" width="14.28515625" style="186" bestFit="1" customWidth="1"/>
    <col min="1797" max="2042" width="9.140625" style="186"/>
    <col min="2043" max="2043" width="5" style="186" customWidth="1"/>
    <col min="2044" max="2044" width="51.42578125" style="186" bestFit="1" customWidth="1"/>
    <col min="2045" max="2046" width="0" style="186" hidden="1" customWidth="1"/>
    <col min="2047" max="2047" width="17.5703125" style="186" customWidth="1"/>
    <col min="2048" max="2048" width="16.5703125" style="186" customWidth="1"/>
    <col min="2049" max="2049" width="16.42578125" style="186" bestFit="1" customWidth="1"/>
    <col min="2050" max="2050" width="21" style="186" customWidth="1"/>
    <col min="2051" max="2051" width="9.140625" style="186"/>
    <col min="2052" max="2052" width="14.28515625" style="186" bestFit="1" customWidth="1"/>
    <col min="2053" max="2298" width="9.140625" style="186"/>
    <col min="2299" max="2299" width="5" style="186" customWidth="1"/>
    <col min="2300" max="2300" width="51.42578125" style="186" bestFit="1" customWidth="1"/>
    <col min="2301" max="2302" width="0" style="186" hidden="1" customWidth="1"/>
    <col min="2303" max="2303" width="17.5703125" style="186" customWidth="1"/>
    <col min="2304" max="2304" width="16.5703125" style="186" customWidth="1"/>
    <col min="2305" max="2305" width="16.42578125" style="186" bestFit="1" customWidth="1"/>
    <col min="2306" max="2306" width="21" style="186" customWidth="1"/>
    <col min="2307" max="2307" width="9.140625" style="186"/>
    <col min="2308" max="2308" width="14.28515625" style="186" bestFit="1" customWidth="1"/>
    <col min="2309" max="2554" width="9.140625" style="186"/>
    <col min="2555" max="2555" width="5" style="186" customWidth="1"/>
    <col min="2556" max="2556" width="51.42578125" style="186" bestFit="1" customWidth="1"/>
    <col min="2557" max="2558" width="0" style="186" hidden="1" customWidth="1"/>
    <col min="2559" max="2559" width="17.5703125" style="186" customWidth="1"/>
    <col min="2560" max="2560" width="16.5703125" style="186" customWidth="1"/>
    <col min="2561" max="2561" width="16.42578125" style="186" bestFit="1" customWidth="1"/>
    <col min="2562" max="2562" width="21" style="186" customWidth="1"/>
    <col min="2563" max="2563" width="9.140625" style="186"/>
    <col min="2564" max="2564" width="14.28515625" style="186" bestFit="1" customWidth="1"/>
    <col min="2565" max="2810" width="9.140625" style="186"/>
    <col min="2811" max="2811" width="5" style="186" customWidth="1"/>
    <col min="2812" max="2812" width="51.42578125" style="186" bestFit="1" customWidth="1"/>
    <col min="2813" max="2814" width="0" style="186" hidden="1" customWidth="1"/>
    <col min="2815" max="2815" width="17.5703125" style="186" customWidth="1"/>
    <col min="2816" max="2816" width="16.5703125" style="186" customWidth="1"/>
    <col min="2817" max="2817" width="16.42578125" style="186" bestFit="1" customWidth="1"/>
    <col min="2818" max="2818" width="21" style="186" customWidth="1"/>
    <col min="2819" max="2819" width="9.140625" style="186"/>
    <col min="2820" max="2820" width="14.28515625" style="186" bestFit="1" customWidth="1"/>
    <col min="2821" max="3066" width="9.140625" style="186"/>
    <col min="3067" max="3067" width="5" style="186" customWidth="1"/>
    <col min="3068" max="3068" width="51.42578125" style="186" bestFit="1" customWidth="1"/>
    <col min="3069" max="3070" width="0" style="186" hidden="1" customWidth="1"/>
    <col min="3071" max="3071" width="17.5703125" style="186" customWidth="1"/>
    <col min="3072" max="3072" width="16.5703125" style="186" customWidth="1"/>
    <col min="3073" max="3073" width="16.42578125" style="186" bestFit="1" customWidth="1"/>
    <col min="3074" max="3074" width="21" style="186" customWidth="1"/>
    <col min="3075" max="3075" width="9.140625" style="186"/>
    <col min="3076" max="3076" width="14.28515625" style="186" bestFit="1" customWidth="1"/>
    <col min="3077" max="3322" width="9.140625" style="186"/>
    <col min="3323" max="3323" width="5" style="186" customWidth="1"/>
    <col min="3324" max="3324" width="51.42578125" style="186" bestFit="1" customWidth="1"/>
    <col min="3325" max="3326" width="0" style="186" hidden="1" customWidth="1"/>
    <col min="3327" max="3327" width="17.5703125" style="186" customWidth="1"/>
    <col min="3328" max="3328" width="16.5703125" style="186" customWidth="1"/>
    <col min="3329" max="3329" width="16.42578125" style="186" bestFit="1" customWidth="1"/>
    <col min="3330" max="3330" width="21" style="186" customWidth="1"/>
    <col min="3331" max="3331" width="9.140625" style="186"/>
    <col min="3332" max="3332" width="14.28515625" style="186" bestFit="1" customWidth="1"/>
    <col min="3333" max="3578" width="9.140625" style="186"/>
    <col min="3579" max="3579" width="5" style="186" customWidth="1"/>
    <col min="3580" max="3580" width="51.42578125" style="186" bestFit="1" customWidth="1"/>
    <col min="3581" max="3582" width="0" style="186" hidden="1" customWidth="1"/>
    <col min="3583" max="3583" width="17.5703125" style="186" customWidth="1"/>
    <col min="3584" max="3584" width="16.5703125" style="186" customWidth="1"/>
    <col min="3585" max="3585" width="16.42578125" style="186" bestFit="1" customWidth="1"/>
    <col min="3586" max="3586" width="21" style="186" customWidth="1"/>
    <col min="3587" max="3587" width="9.140625" style="186"/>
    <col min="3588" max="3588" width="14.28515625" style="186" bestFit="1" customWidth="1"/>
    <col min="3589" max="3834" width="9.140625" style="186"/>
    <col min="3835" max="3835" width="5" style="186" customWidth="1"/>
    <col min="3836" max="3836" width="51.42578125" style="186" bestFit="1" customWidth="1"/>
    <col min="3837" max="3838" width="0" style="186" hidden="1" customWidth="1"/>
    <col min="3839" max="3839" width="17.5703125" style="186" customWidth="1"/>
    <col min="3840" max="3840" width="16.5703125" style="186" customWidth="1"/>
    <col min="3841" max="3841" width="16.42578125" style="186" bestFit="1" customWidth="1"/>
    <col min="3842" max="3842" width="21" style="186" customWidth="1"/>
    <col min="3843" max="3843" width="9.140625" style="186"/>
    <col min="3844" max="3844" width="14.28515625" style="186" bestFit="1" customWidth="1"/>
    <col min="3845" max="4090" width="9.140625" style="186"/>
    <col min="4091" max="4091" width="5" style="186" customWidth="1"/>
    <col min="4092" max="4092" width="51.42578125" style="186" bestFit="1" customWidth="1"/>
    <col min="4093" max="4094" width="0" style="186" hidden="1" customWidth="1"/>
    <col min="4095" max="4095" width="17.5703125" style="186" customWidth="1"/>
    <col min="4096" max="4096" width="16.5703125" style="186" customWidth="1"/>
    <col min="4097" max="4097" width="16.42578125" style="186" bestFit="1" customWidth="1"/>
    <col min="4098" max="4098" width="21" style="186" customWidth="1"/>
    <col min="4099" max="4099" width="9.140625" style="186"/>
    <col min="4100" max="4100" width="14.28515625" style="186" bestFit="1" customWidth="1"/>
    <col min="4101" max="4346" width="9.140625" style="186"/>
    <col min="4347" max="4347" width="5" style="186" customWidth="1"/>
    <col min="4348" max="4348" width="51.42578125" style="186" bestFit="1" customWidth="1"/>
    <col min="4349" max="4350" width="0" style="186" hidden="1" customWidth="1"/>
    <col min="4351" max="4351" width="17.5703125" style="186" customWidth="1"/>
    <col min="4352" max="4352" width="16.5703125" style="186" customWidth="1"/>
    <col min="4353" max="4353" width="16.42578125" style="186" bestFit="1" customWidth="1"/>
    <col min="4354" max="4354" width="21" style="186" customWidth="1"/>
    <col min="4355" max="4355" width="9.140625" style="186"/>
    <col min="4356" max="4356" width="14.28515625" style="186" bestFit="1" customWidth="1"/>
    <col min="4357" max="4602" width="9.140625" style="186"/>
    <col min="4603" max="4603" width="5" style="186" customWidth="1"/>
    <col min="4604" max="4604" width="51.42578125" style="186" bestFit="1" customWidth="1"/>
    <col min="4605" max="4606" width="0" style="186" hidden="1" customWidth="1"/>
    <col min="4607" max="4607" width="17.5703125" style="186" customWidth="1"/>
    <col min="4608" max="4608" width="16.5703125" style="186" customWidth="1"/>
    <col min="4609" max="4609" width="16.42578125" style="186" bestFit="1" customWidth="1"/>
    <col min="4610" max="4610" width="21" style="186" customWidth="1"/>
    <col min="4611" max="4611" width="9.140625" style="186"/>
    <col min="4612" max="4612" width="14.28515625" style="186" bestFit="1" customWidth="1"/>
    <col min="4613" max="4858" width="9.140625" style="186"/>
    <col min="4859" max="4859" width="5" style="186" customWidth="1"/>
    <col min="4860" max="4860" width="51.42578125" style="186" bestFit="1" customWidth="1"/>
    <col min="4861" max="4862" width="0" style="186" hidden="1" customWidth="1"/>
    <col min="4863" max="4863" width="17.5703125" style="186" customWidth="1"/>
    <col min="4864" max="4864" width="16.5703125" style="186" customWidth="1"/>
    <col min="4865" max="4865" width="16.42578125" style="186" bestFit="1" customWidth="1"/>
    <col min="4866" max="4866" width="21" style="186" customWidth="1"/>
    <col min="4867" max="4867" width="9.140625" style="186"/>
    <col min="4868" max="4868" width="14.28515625" style="186" bestFit="1" customWidth="1"/>
    <col min="4869" max="5114" width="9.140625" style="186"/>
    <col min="5115" max="5115" width="5" style="186" customWidth="1"/>
    <col min="5116" max="5116" width="51.42578125" style="186" bestFit="1" customWidth="1"/>
    <col min="5117" max="5118" width="0" style="186" hidden="1" customWidth="1"/>
    <col min="5119" max="5119" width="17.5703125" style="186" customWidth="1"/>
    <col min="5120" max="5120" width="16.5703125" style="186" customWidth="1"/>
    <col min="5121" max="5121" width="16.42578125" style="186" bestFit="1" customWidth="1"/>
    <col min="5122" max="5122" width="21" style="186" customWidth="1"/>
    <col min="5123" max="5123" width="9.140625" style="186"/>
    <col min="5124" max="5124" width="14.28515625" style="186" bestFit="1" customWidth="1"/>
    <col min="5125" max="5370" width="9.140625" style="186"/>
    <col min="5371" max="5371" width="5" style="186" customWidth="1"/>
    <col min="5372" max="5372" width="51.42578125" style="186" bestFit="1" customWidth="1"/>
    <col min="5373" max="5374" width="0" style="186" hidden="1" customWidth="1"/>
    <col min="5375" max="5375" width="17.5703125" style="186" customWidth="1"/>
    <col min="5376" max="5376" width="16.5703125" style="186" customWidth="1"/>
    <col min="5377" max="5377" width="16.42578125" style="186" bestFit="1" customWidth="1"/>
    <col min="5378" max="5378" width="21" style="186" customWidth="1"/>
    <col min="5379" max="5379" width="9.140625" style="186"/>
    <col min="5380" max="5380" width="14.28515625" style="186" bestFit="1" customWidth="1"/>
    <col min="5381" max="5626" width="9.140625" style="186"/>
    <col min="5627" max="5627" width="5" style="186" customWidth="1"/>
    <col min="5628" max="5628" width="51.42578125" style="186" bestFit="1" customWidth="1"/>
    <col min="5629" max="5630" width="0" style="186" hidden="1" customWidth="1"/>
    <col min="5631" max="5631" width="17.5703125" style="186" customWidth="1"/>
    <col min="5632" max="5632" width="16.5703125" style="186" customWidth="1"/>
    <col min="5633" max="5633" width="16.42578125" style="186" bestFit="1" customWidth="1"/>
    <col min="5634" max="5634" width="21" style="186" customWidth="1"/>
    <col min="5635" max="5635" width="9.140625" style="186"/>
    <col min="5636" max="5636" width="14.28515625" style="186" bestFit="1" customWidth="1"/>
    <col min="5637" max="5882" width="9.140625" style="186"/>
    <col min="5883" max="5883" width="5" style="186" customWidth="1"/>
    <col min="5884" max="5884" width="51.42578125" style="186" bestFit="1" customWidth="1"/>
    <col min="5885" max="5886" width="0" style="186" hidden="1" customWidth="1"/>
    <col min="5887" max="5887" width="17.5703125" style="186" customWidth="1"/>
    <col min="5888" max="5888" width="16.5703125" style="186" customWidth="1"/>
    <col min="5889" max="5889" width="16.42578125" style="186" bestFit="1" customWidth="1"/>
    <col min="5890" max="5890" width="21" style="186" customWidth="1"/>
    <col min="5891" max="5891" width="9.140625" style="186"/>
    <col min="5892" max="5892" width="14.28515625" style="186" bestFit="1" customWidth="1"/>
    <col min="5893" max="6138" width="9.140625" style="186"/>
    <col min="6139" max="6139" width="5" style="186" customWidth="1"/>
    <col min="6140" max="6140" width="51.42578125" style="186" bestFit="1" customWidth="1"/>
    <col min="6141" max="6142" width="0" style="186" hidden="1" customWidth="1"/>
    <col min="6143" max="6143" width="17.5703125" style="186" customWidth="1"/>
    <col min="6144" max="6144" width="16.5703125" style="186" customWidth="1"/>
    <col min="6145" max="6145" width="16.42578125" style="186" bestFit="1" customWidth="1"/>
    <col min="6146" max="6146" width="21" style="186" customWidth="1"/>
    <col min="6147" max="6147" width="9.140625" style="186"/>
    <col min="6148" max="6148" width="14.28515625" style="186" bestFit="1" customWidth="1"/>
    <col min="6149" max="6394" width="9.140625" style="186"/>
    <col min="6395" max="6395" width="5" style="186" customWidth="1"/>
    <col min="6396" max="6396" width="51.42578125" style="186" bestFit="1" customWidth="1"/>
    <col min="6397" max="6398" width="0" style="186" hidden="1" customWidth="1"/>
    <col min="6399" max="6399" width="17.5703125" style="186" customWidth="1"/>
    <col min="6400" max="6400" width="16.5703125" style="186" customWidth="1"/>
    <col min="6401" max="6401" width="16.42578125" style="186" bestFit="1" customWidth="1"/>
    <col min="6402" max="6402" width="21" style="186" customWidth="1"/>
    <col min="6403" max="6403" width="9.140625" style="186"/>
    <col min="6404" max="6404" width="14.28515625" style="186" bestFit="1" customWidth="1"/>
    <col min="6405" max="6650" width="9.140625" style="186"/>
    <col min="6651" max="6651" width="5" style="186" customWidth="1"/>
    <col min="6652" max="6652" width="51.42578125" style="186" bestFit="1" customWidth="1"/>
    <col min="6653" max="6654" width="0" style="186" hidden="1" customWidth="1"/>
    <col min="6655" max="6655" width="17.5703125" style="186" customWidth="1"/>
    <col min="6656" max="6656" width="16.5703125" style="186" customWidth="1"/>
    <col min="6657" max="6657" width="16.42578125" style="186" bestFit="1" customWidth="1"/>
    <col min="6658" max="6658" width="21" style="186" customWidth="1"/>
    <col min="6659" max="6659" width="9.140625" style="186"/>
    <col min="6660" max="6660" width="14.28515625" style="186" bestFit="1" customWidth="1"/>
    <col min="6661" max="6906" width="9.140625" style="186"/>
    <col min="6907" max="6907" width="5" style="186" customWidth="1"/>
    <col min="6908" max="6908" width="51.42578125" style="186" bestFit="1" customWidth="1"/>
    <col min="6909" max="6910" width="0" style="186" hidden="1" customWidth="1"/>
    <col min="6911" max="6911" width="17.5703125" style="186" customWidth="1"/>
    <col min="6912" max="6912" width="16.5703125" style="186" customWidth="1"/>
    <col min="6913" max="6913" width="16.42578125" style="186" bestFit="1" customWidth="1"/>
    <col min="6914" max="6914" width="21" style="186" customWidth="1"/>
    <col min="6915" max="6915" width="9.140625" style="186"/>
    <col min="6916" max="6916" width="14.28515625" style="186" bestFit="1" customWidth="1"/>
    <col min="6917" max="7162" width="9.140625" style="186"/>
    <col min="7163" max="7163" width="5" style="186" customWidth="1"/>
    <col min="7164" max="7164" width="51.42578125" style="186" bestFit="1" customWidth="1"/>
    <col min="7165" max="7166" width="0" style="186" hidden="1" customWidth="1"/>
    <col min="7167" max="7167" width="17.5703125" style="186" customWidth="1"/>
    <col min="7168" max="7168" width="16.5703125" style="186" customWidth="1"/>
    <col min="7169" max="7169" width="16.42578125" style="186" bestFit="1" customWidth="1"/>
    <col min="7170" max="7170" width="21" style="186" customWidth="1"/>
    <col min="7171" max="7171" width="9.140625" style="186"/>
    <col min="7172" max="7172" width="14.28515625" style="186" bestFit="1" customWidth="1"/>
    <col min="7173" max="7418" width="9.140625" style="186"/>
    <col min="7419" max="7419" width="5" style="186" customWidth="1"/>
    <col min="7420" max="7420" width="51.42578125" style="186" bestFit="1" customWidth="1"/>
    <col min="7421" max="7422" width="0" style="186" hidden="1" customWidth="1"/>
    <col min="7423" max="7423" width="17.5703125" style="186" customWidth="1"/>
    <col min="7424" max="7424" width="16.5703125" style="186" customWidth="1"/>
    <col min="7425" max="7425" width="16.42578125" style="186" bestFit="1" customWidth="1"/>
    <col min="7426" max="7426" width="21" style="186" customWidth="1"/>
    <col min="7427" max="7427" width="9.140625" style="186"/>
    <col min="7428" max="7428" width="14.28515625" style="186" bestFit="1" customWidth="1"/>
    <col min="7429" max="7674" width="9.140625" style="186"/>
    <col min="7675" max="7675" width="5" style="186" customWidth="1"/>
    <col min="7676" max="7676" width="51.42578125" style="186" bestFit="1" customWidth="1"/>
    <col min="7677" max="7678" width="0" style="186" hidden="1" customWidth="1"/>
    <col min="7679" max="7679" width="17.5703125" style="186" customWidth="1"/>
    <col min="7680" max="7680" width="16.5703125" style="186" customWidth="1"/>
    <col min="7681" max="7681" width="16.42578125" style="186" bestFit="1" customWidth="1"/>
    <col min="7682" max="7682" width="21" style="186" customWidth="1"/>
    <col min="7683" max="7683" width="9.140625" style="186"/>
    <col min="7684" max="7684" width="14.28515625" style="186" bestFit="1" customWidth="1"/>
    <col min="7685" max="7930" width="9.140625" style="186"/>
    <col min="7931" max="7931" width="5" style="186" customWidth="1"/>
    <col min="7932" max="7932" width="51.42578125" style="186" bestFit="1" customWidth="1"/>
    <col min="7933" max="7934" width="0" style="186" hidden="1" customWidth="1"/>
    <col min="7935" max="7935" width="17.5703125" style="186" customWidth="1"/>
    <col min="7936" max="7936" width="16.5703125" style="186" customWidth="1"/>
    <col min="7937" max="7937" width="16.42578125" style="186" bestFit="1" customWidth="1"/>
    <col min="7938" max="7938" width="21" style="186" customWidth="1"/>
    <col min="7939" max="7939" width="9.140625" style="186"/>
    <col min="7940" max="7940" width="14.28515625" style="186" bestFit="1" customWidth="1"/>
    <col min="7941" max="8186" width="9.140625" style="186"/>
    <col min="8187" max="8187" width="5" style="186" customWidth="1"/>
    <col min="8188" max="8188" width="51.42578125" style="186" bestFit="1" customWidth="1"/>
    <col min="8189" max="8190" width="0" style="186" hidden="1" customWidth="1"/>
    <col min="8191" max="8191" width="17.5703125" style="186" customWidth="1"/>
    <col min="8192" max="8192" width="16.5703125" style="186" customWidth="1"/>
    <col min="8193" max="8193" width="16.42578125" style="186" bestFit="1" customWidth="1"/>
    <col min="8194" max="8194" width="21" style="186" customWidth="1"/>
    <col min="8195" max="8195" width="9.140625" style="186"/>
    <col min="8196" max="8196" width="14.28515625" style="186" bestFit="1" customWidth="1"/>
    <col min="8197" max="8442" width="9.140625" style="186"/>
    <col min="8443" max="8443" width="5" style="186" customWidth="1"/>
    <col min="8444" max="8444" width="51.42578125" style="186" bestFit="1" customWidth="1"/>
    <col min="8445" max="8446" width="0" style="186" hidden="1" customWidth="1"/>
    <col min="8447" max="8447" width="17.5703125" style="186" customWidth="1"/>
    <col min="8448" max="8448" width="16.5703125" style="186" customWidth="1"/>
    <col min="8449" max="8449" width="16.42578125" style="186" bestFit="1" customWidth="1"/>
    <col min="8450" max="8450" width="21" style="186" customWidth="1"/>
    <col min="8451" max="8451" width="9.140625" style="186"/>
    <col min="8452" max="8452" width="14.28515625" style="186" bestFit="1" customWidth="1"/>
    <col min="8453" max="8698" width="9.140625" style="186"/>
    <col min="8699" max="8699" width="5" style="186" customWidth="1"/>
    <col min="8700" max="8700" width="51.42578125" style="186" bestFit="1" customWidth="1"/>
    <col min="8701" max="8702" width="0" style="186" hidden="1" customWidth="1"/>
    <col min="8703" max="8703" width="17.5703125" style="186" customWidth="1"/>
    <col min="8704" max="8704" width="16.5703125" style="186" customWidth="1"/>
    <col min="8705" max="8705" width="16.42578125" style="186" bestFit="1" customWidth="1"/>
    <col min="8706" max="8706" width="21" style="186" customWidth="1"/>
    <col min="8707" max="8707" width="9.140625" style="186"/>
    <col min="8708" max="8708" width="14.28515625" style="186" bestFit="1" customWidth="1"/>
    <col min="8709" max="8954" width="9.140625" style="186"/>
    <col min="8955" max="8955" width="5" style="186" customWidth="1"/>
    <col min="8956" max="8956" width="51.42578125" style="186" bestFit="1" customWidth="1"/>
    <col min="8957" max="8958" width="0" style="186" hidden="1" customWidth="1"/>
    <col min="8959" max="8959" width="17.5703125" style="186" customWidth="1"/>
    <col min="8960" max="8960" width="16.5703125" style="186" customWidth="1"/>
    <col min="8961" max="8961" width="16.42578125" style="186" bestFit="1" customWidth="1"/>
    <col min="8962" max="8962" width="21" style="186" customWidth="1"/>
    <col min="8963" max="8963" width="9.140625" style="186"/>
    <col min="8964" max="8964" width="14.28515625" style="186" bestFit="1" customWidth="1"/>
    <col min="8965" max="9210" width="9.140625" style="186"/>
    <col min="9211" max="9211" width="5" style="186" customWidth="1"/>
    <col min="9212" max="9212" width="51.42578125" style="186" bestFit="1" customWidth="1"/>
    <col min="9213" max="9214" width="0" style="186" hidden="1" customWidth="1"/>
    <col min="9215" max="9215" width="17.5703125" style="186" customWidth="1"/>
    <col min="9216" max="9216" width="16.5703125" style="186" customWidth="1"/>
    <col min="9217" max="9217" width="16.42578125" style="186" bestFit="1" customWidth="1"/>
    <col min="9218" max="9218" width="21" style="186" customWidth="1"/>
    <col min="9219" max="9219" width="9.140625" style="186"/>
    <col min="9220" max="9220" width="14.28515625" style="186" bestFit="1" customWidth="1"/>
    <col min="9221" max="9466" width="9.140625" style="186"/>
    <col min="9467" max="9467" width="5" style="186" customWidth="1"/>
    <col min="9468" max="9468" width="51.42578125" style="186" bestFit="1" customWidth="1"/>
    <col min="9469" max="9470" width="0" style="186" hidden="1" customWidth="1"/>
    <col min="9471" max="9471" width="17.5703125" style="186" customWidth="1"/>
    <col min="9472" max="9472" width="16.5703125" style="186" customWidth="1"/>
    <col min="9473" max="9473" width="16.42578125" style="186" bestFit="1" customWidth="1"/>
    <col min="9474" max="9474" width="21" style="186" customWidth="1"/>
    <col min="9475" max="9475" width="9.140625" style="186"/>
    <col min="9476" max="9476" width="14.28515625" style="186" bestFit="1" customWidth="1"/>
    <col min="9477" max="9722" width="9.140625" style="186"/>
    <col min="9723" max="9723" width="5" style="186" customWidth="1"/>
    <col min="9724" max="9724" width="51.42578125" style="186" bestFit="1" customWidth="1"/>
    <col min="9725" max="9726" width="0" style="186" hidden="1" customWidth="1"/>
    <col min="9727" max="9727" width="17.5703125" style="186" customWidth="1"/>
    <col min="9728" max="9728" width="16.5703125" style="186" customWidth="1"/>
    <col min="9729" max="9729" width="16.42578125" style="186" bestFit="1" customWidth="1"/>
    <col min="9730" max="9730" width="21" style="186" customWidth="1"/>
    <col min="9731" max="9731" width="9.140625" style="186"/>
    <col min="9732" max="9732" width="14.28515625" style="186" bestFit="1" customWidth="1"/>
    <col min="9733" max="9978" width="9.140625" style="186"/>
    <col min="9979" max="9979" width="5" style="186" customWidth="1"/>
    <col min="9980" max="9980" width="51.42578125" style="186" bestFit="1" customWidth="1"/>
    <col min="9981" max="9982" width="0" style="186" hidden="1" customWidth="1"/>
    <col min="9983" max="9983" width="17.5703125" style="186" customWidth="1"/>
    <col min="9984" max="9984" width="16.5703125" style="186" customWidth="1"/>
    <col min="9985" max="9985" width="16.42578125" style="186" bestFit="1" customWidth="1"/>
    <col min="9986" max="9986" width="21" style="186" customWidth="1"/>
    <col min="9987" max="9987" width="9.140625" style="186"/>
    <col min="9988" max="9988" width="14.28515625" style="186" bestFit="1" customWidth="1"/>
    <col min="9989" max="10234" width="9.140625" style="186"/>
    <col min="10235" max="10235" width="5" style="186" customWidth="1"/>
    <col min="10236" max="10236" width="51.42578125" style="186" bestFit="1" customWidth="1"/>
    <col min="10237" max="10238" width="0" style="186" hidden="1" customWidth="1"/>
    <col min="10239" max="10239" width="17.5703125" style="186" customWidth="1"/>
    <col min="10240" max="10240" width="16.5703125" style="186" customWidth="1"/>
    <col min="10241" max="10241" width="16.42578125" style="186" bestFit="1" customWidth="1"/>
    <col min="10242" max="10242" width="21" style="186" customWidth="1"/>
    <col min="10243" max="10243" width="9.140625" style="186"/>
    <col min="10244" max="10244" width="14.28515625" style="186" bestFit="1" customWidth="1"/>
    <col min="10245" max="10490" width="9.140625" style="186"/>
    <col min="10491" max="10491" width="5" style="186" customWidth="1"/>
    <col min="10492" max="10492" width="51.42578125" style="186" bestFit="1" customWidth="1"/>
    <col min="10493" max="10494" width="0" style="186" hidden="1" customWidth="1"/>
    <col min="10495" max="10495" width="17.5703125" style="186" customWidth="1"/>
    <col min="10496" max="10496" width="16.5703125" style="186" customWidth="1"/>
    <col min="10497" max="10497" width="16.42578125" style="186" bestFit="1" customWidth="1"/>
    <col min="10498" max="10498" width="21" style="186" customWidth="1"/>
    <col min="10499" max="10499" width="9.140625" style="186"/>
    <col min="10500" max="10500" width="14.28515625" style="186" bestFit="1" customWidth="1"/>
    <col min="10501" max="10746" width="9.140625" style="186"/>
    <col min="10747" max="10747" width="5" style="186" customWidth="1"/>
    <col min="10748" max="10748" width="51.42578125" style="186" bestFit="1" customWidth="1"/>
    <col min="10749" max="10750" width="0" style="186" hidden="1" customWidth="1"/>
    <col min="10751" max="10751" width="17.5703125" style="186" customWidth="1"/>
    <col min="10752" max="10752" width="16.5703125" style="186" customWidth="1"/>
    <col min="10753" max="10753" width="16.42578125" style="186" bestFit="1" customWidth="1"/>
    <col min="10754" max="10754" width="21" style="186" customWidth="1"/>
    <col min="10755" max="10755" width="9.140625" style="186"/>
    <col min="10756" max="10756" width="14.28515625" style="186" bestFit="1" customWidth="1"/>
    <col min="10757" max="11002" width="9.140625" style="186"/>
    <col min="11003" max="11003" width="5" style="186" customWidth="1"/>
    <col min="11004" max="11004" width="51.42578125" style="186" bestFit="1" customWidth="1"/>
    <col min="11005" max="11006" width="0" style="186" hidden="1" customWidth="1"/>
    <col min="11007" max="11007" width="17.5703125" style="186" customWidth="1"/>
    <col min="11008" max="11008" width="16.5703125" style="186" customWidth="1"/>
    <col min="11009" max="11009" width="16.42578125" style="186" bestFit="1" customWidth="1"/>
    <col min="11010" max="11010" width="21" style="186" customWidth="1"/>
    <col min="11011" max="11011" width="9.140625" style="186"/>
    <col min="11012" max="11012" width="14.28515625" style="186" bestFit="1" customWidth="1"/>
    <col min="11013" max="11258" width="9.140625" style="186"/>
    <col min="11259" max="11259" width="5" style="186" customWidth="1"/>
    <col min="11260" max="11260" width="51.42578125" style="186" bestFit="1" customWidth="1"/>
    <col min="11261" max="11262" width="0" style="186" hidden="1" customWidth="1"/>
    <col min="11263" max="11263" width="17.5703125" style="186" customWidth="1"/>
    <col min="11264" max="11264" width="16.5703125" style="186" customWidth="1"/>
    <col min="11265" max="11265" width="16.42578125" style="186" bestFit="1" customWidth="1"/>
    <col min="11266" max="11266" width="21" style="186" customWidth="1"/>
    <col min="11267" max="11267" width="9.140625" style="186"/>
    <col min="11268" max="11268" width="14.28515625" style="186" bestFit="1" customWidth="1"/>
    <col min="11269" max="11514" width="9.140625" style="186"/>
    <col min="11515" max="11515" width="5" style="186" customWidth="1"/>
    <col min="11516" max="11516" width="51.42578125" style="186" bestFit="1" customWidth="1"/>
    <col min="11517" max="11518" width="0" style="186" hidden="1" customWidth="1"/>
    <col min="11519" max="11519" width="17.5703125" style="186" customWidth="1"/>
    <col min="11520" max="11520" width="16.5703125" style="186" customWidth="1"/>
    <col min="11521" max="11521" width="16.42578125" style="186" bestFit="1" customWidth="1"/>
    <col min="11522" max="11522" width="21" style="186" customWidth="1"/>
    <col min="11523" max="11523" width="9.140625" style="186"/>
    <col min="11524" max="11524" width="14.28515625" style="186" bestFit="1" customWidth="1"/>
    <col min="11525" max="11770" width="9.140625" style="186"/>
    <col min="11771" max="11771" width="5" style="186" customWidth="1"/>
    <col min="11772" max="11772" width="51.42578125" style="186" bestFit="1" customWidth="1"/>
    <col min="11773" max="11774" width="0" style="186" hidden="1" customWidth="1"/>
    <col min="11775" max="11775" width="17.5703125" style="186" customWidth="1"/>
    <col min="11776" max="11776" width="16.5703125" style="186" customWidth="1"/>
    <col min="11777" max="11777" width="16.42578125" style="186" bestFit="1" customWidth="1"/>
    <col min="11778" max="11778" width="21" style="186" customWidth="1"/>
    <col min="11779" max="11779" width="9.140625" style="186"/>
    <col min="11780" max="11780" width="14.28515625" style="186" bestFit="1" customWidth="1"/>
    <col min="11781" max="12026" width="9.140625" style="186"/>
    <col min="12027" max="12027" width="5" style="186" customWidth="1"/>
    <col min="12028" max="12028" width="51.42578125" style="186" bestFit="1" customWidth="1"/>
    <col min="12029" max="12030" width="0" style="186" hidden="1" customWidth="1"/>
    <col min="12031" max="12031" width="17.5703125" style="186" customWidth="1"/>
    <col min="12032" max="12032" width="16.5703125" style="186" customWidth="1"/>
    <col min="12033" max="12033" width="16.42578125" style="186" bestFit="1" customWidth="1"/>
    <col min="12034" max="12034" width="21" style="186" customWidth="1"/>
    <col min="12035" max="12035" width="9.140625" style="186"/>
    <col min="12036" max="12036" width="14.28515625" style="186" bestFit="1" customWidth="1"/>
    <col min="12037" max="12282" width="9.140625" style="186"/>
    <col min="12283" max="12283" width="5" style="186" customWidth="1"/>
    <col min="12284" max="12284" width="51.42578125" style="186" bestFit="1" customWidth="1"/>
    <col min="12285" max="12286" width="0" style="186" hidden="1" customWidth="1"/>
    <col min="12287" max="12287" width="17.5703125" style="186" customWidth="1"/>
    <col min="12288" max="12288" width="16.5703125" style="186" customWidth="1"/>
    <col min="12289" max="12289" width="16.42578125" style="186" bestFit="1" customWidth="1"/>
    <col min="12290" max="12290" width="21" style="186" customWidth="1"/>
    <col min="12291" max="12291" width="9.140625" style="186"/>
    <col min="12292" max="12292" width="14.28515625" style="186" bestFit="1" customWidth="1"/>
    <col min="12293" max="12538" width="9.140625" style="186"/>
    <col min="12539" max="12539" width="5" style="186" customWidth="1"/>
    <col min="12540" max="12540" width="51.42578125" style="186" bestFit="1" customWidth="1"/>
    <col min="12541" max="12542" width="0" style="186" hidden="1" customWidth="1"/>
    <col min="12543" max="12543" width="17.5703125" style="186" customWidth="1"/>
    <col min="12544" max="12544" width="16.5703125" style="186" customWidth="1"/>
    <col min="12545" max="12545" width="16.42578125" style="186" bestFit="1" customWidth="1"/>
    <col min="12546" max="12546" width="21" style="186" customWidth="1"/>
    <col min="12547" max="12547" width="9.140625" style="186"/>
    <col min="12548" max="12548" width="14.28515625" style="186" bestFit="1" customWidth="1"/>
    <col min="12549" max="12794" width="9.140625" style="186"/>
    <col min="12795" max="12795" width="5" style="186" customWidth="1"/>
    <col min="12796" max="12796" width="51.42578125" style="186" bestFit="1" customWidth="1"/>
    <col min="12797" max="12798" width="0" style="186" hidden="1" customWidth="1"/>
    <col min="12799" max="12799" width="17.5703125" style="186" customWidth="1"/>
    <col min="12800" max="12800" width="16.5703125" style="186" customWidth="1"/>
    <col min="12801" max="12801" width="16.42578125" style="186" bestFit="1" customWidth="1"/>
    <col min="12802" max="12802" width="21" style="186" customWidth="1"/>
    <col min="12803" max="12803" width="9.140625" style="186"/>
    <col min="12804" max="12804" width="14.28515625" style="186" bestFit="1" customWidth="1"/>
    <col min="12805" max="13050" width="9.140625" style="186"/>
    <col min="13051" max="13051" width="5" style="186" customWidth="1"/>
    <col min="13052" max="13052" width="51.42578125" style="186" bestFit="1" customWidth="1"/>
    <col min="13053" max="13054" width="0" style="186" hidden="1" customWidth="1"/>
    <col min="13055" max="13055" width="17.5703125" style="186" customWidth="1"/>
    <col min="13056" max="13056" width="16.5703125" style="186" customWidth="1"/>
    <col min="13057" max="13057" width="16.42578125" style="186" bestFit="1" customWidth="1"/>
    <col min="13058" max="13058" width="21" style="186" customWidth="1"/>
    <col min="13059" max="13059" width="9.140625" style="186"/>
    <col min="13060" max="13060" width="14.28515625" style="186" bestFit="1" customWidth="1"/>
    <col min="13061" max="13306" width="9.140625" style="186"/>
    <col min="13307" max="13307" width="5" style="186" customWidth="1"/>
    <col min="13308" max="13308" width="51.42578125" style="186" bestFit="1" customWidth="1"/>
    <col min="13309" max="13310" width="0" style="186" hidden="1" customWidth="1"/>
    <col min="13311" max="13311" width="17.5703125" style="186" customWidth="1"/>
    <col min="13312" max="13312" width="16.5703125" style="186" customWidth="1"/>
    <col min="13313" max="13313" width="16.42578125" style="186" bestFit="1" customWidth="1"/>
    <col min="13314" max="13314" width="21" style="186" customWidth="1"/>
    <col min="13315" max="13315" width="9.140625" style="186"/>
    <col min="13316" max="13316" width="14.28515625" style="186" bestFit="1" customWidth="1"/>
    <col min="13317" max="13562" width="9.140625" style="186"/>
    <col min="13563" max="13563" width="5" style="186" customWidth="1"/>
    <col min="13564" max="13564" width="51.42578125" style="186" bestFit="1" customWidth="1"/>
    <col min="13565" max="13566" width="0" style="186" hidden="1" customWidth="1"/>
    <col min="13567" max="13567" width="17.5703125" style="186" customWidth="1"/>
    <col min="13568" max="13568" width="16.5703125" style="186" customWidth="1"/>
    <col min="13569" max="13569" width="16.42578125" style="186" bestFit="1" customWidth="1"/>
    <col min="13570" max="13570" width="21" style="186" customWidth="1"/>
    <col min="13571" max="13571" width="9.140625" style="186"/>
    <col min="13572" max="13572" width="14.28515625" style="186" bestFit="1" customWidth="1"/>
    <col min="13573" max="13818" width="9.140625" style="186"/>
    <col min="13819" max="13819" width="5" style="186" customWidth="1"/>
    <col min="13820" max="13820" width="51.42578125" style="186" bestFit="1" customWidth="1"/>
    <col min="13821" max="13822" width="0" style="186" hidden="1" customWidth="1"/>
    <col min="13823" max="13823" width="17.5703125" style="186" customWidth="1"/>
    <col min="13824" max="13824" width="16.5703125" style="186" customWidth="1"/>
    <col min="13825" max="13825" width="16.42578125" style="186" bestFit="1" customWidth="1"/>
    <col min="13826" max="13826" width="21" style="186" customWidth="1"/>
    <col min="13827" max="13827" width="9.140625" style="186"/>
    <col min="13828" max="13828" width="14.28515625" style="186" bestFit="1" customWidth="1"/>
    <col min="13829" max="14074" width="9.140625" style="186"/>
    <col min="14075" max="14075" width="5" style="186" customWidth="1"/>
    <col min="14076" max="14076" width="51.42578125" style="186" bestFit="1" customWidth="1"/>
    <col min="14077" max="14078" width="0" style="186" hidden="1" customWidth="1"/>
    <col min="14079" max="14079" width="17.5703125" style="186" customWidth="1"/>
    <col min="14080" max="14080" width="16.5703125" style="186" customWidth="1"/>
    <col min="14081" max="14081" width="16.42578125" style="186" bestFit="1" customWidth="1"/>
    <col min="14082" max="14082" width="21" style="186" customWidth="1"/>
    <col min="14083" max="14083" width="9.140625" style="186"/>
    <col min="14084" max="14084" width="14.28515625" style="186" bestFit="1" customWidth="1"/>
    <col min="14085" max="14330" width="9.140625" style="186"/>
    <col min="14331" max="14331" width="5" style="186" customWidth="1"/>
    <col min="14332" max="14332" width="51.42578125" style="186" bestFit="1" customWidth="1"/>
    <col min="14333" max="14334" width="0" style="186" hidden="1" customWidth="1"/>
    <col min="14335" max="14335" width="17.5703125" style="186" customWidth="1"/>
    <col min="14336" max="14336" width="16.5703125" style="186" customWidth="1"/>
    <col min="14337" max="14337" width="16.42578125" style="186" bestFit="1" customWidth="1"/>
    <col min="14338" max="14338" width="21" style="186" customWidth="1"/>
    <col min="14339" max="14339" width="9.140625" style="186"/>
    <col min="14340" max="14340" width="14.28515625" style="186" bestFit="1" customWidth="1"/>
    <col min="14341" max="14586" width="9.140625" style="186"/>
    <col min="14587" max="14587" width="5" style="186" customWidth="1"/>
    <col min="14588" max="14588" width="51.42578125" style="186" bestFit="1" customWidth="1"/>
    <col min="14589" max="14590" width="0" style="186" hidden="1" customWidth="1"/>
    <col min="14591" max="14591" width="17.5703125" style="186" customWidth="1"/>
    <col min="14592" max="14592" width="16.5703125" style="186" customWidth="1"/>
    <col min="14593" max="14593" width="16.42578125" style="186" bestFit="1" customWidth="1"/>
    <col min="14594" max="14594" width="21" style="186" customWidth="1"/>
    <col min="14595" max="14595" width="9.140625" style="186"/>
    <col min="14596" max="14596" width="14.28515625" style="186" bestFit="1" customWidth="1"/>
    <col min="14597" max="14842" width="9.140625" style="186"/>
    <col min="14843" max="14843" width="5" style="186" customWidth="1"/>
    <col min="14844" max="14844" width="51.42578125" style="186" bestFit="1" customWidth="1"/>
    <col min="14845" max="14846" width="0" style="186" hidden="1" customWidth="1"/>
    <col min="14847" max="14847" width="17.5703125" style="186" customWidth="1"/>
    <col min="14848" max="14848" width="16.5703125" style="186" customWidth="1"/>
    <col min="14849" max="14849" width="16.42578125" style="186" bestFit="1" customWidth="1"/>
    <col min="14850" max="14850" width="21" style="186" customWidth="1"/>
    <col min="14851" max="14851" width="9.140625" style="186"/>
    <col min="14852" max="14852" width="14.28515625" style="186" bestFit="1" customWidth="1"/>
    <col min="14853" max="15098" width="9.140625" style="186"/>
    <col min="15099" max="15099" width="5" style="186" customWidth="1"/>
    <col min="15100" max="15100" width="51.42578125" style="186" bestFit="1" customWidth="1"/>
    <col min="15101" max="15102" width="0" style="186" hidden="1" customWidth="1"/>
    <col min="15103" max="15103" width="17.5703125" style="186" customWidth="1"/>
    <col min="15104" max="15104" width="16.5703125" style="186" customWidth="1"/>
    <col min="15105" max="15105" width="16.42578125" style="186" bestFit="1" customWidth="1"/>
    <col min="15106" max="15106" width="21" style="186" customWidth="1"/>
    <col min="15107" max="15107" width="9.140625" style="186"/>
    <col min="15108" max="15108" width="14.28515625" style="186" bestFit="1" customWidth="1"/>
    <col min="15109" max="15354" width="9.140625" style="186"/>
    <col min="15355" max="15355" width="5" style="186" customWidth="1"/>
    <col min="15356" max="15356" width="51.42578125" style="186" bestFit="1" customWidth="1"/>
    <col min="15357" max="15358" width="0" style="186" hidden="1" customWidth="1"/>
    <col min="15359" max="15359" width="17.5703125" style="186" customWidth="1"/>
    <col min="15360" max="15360" width="16.5703125" style="186" customWidth="1"/>
    <col min="15361" max="15361" width="16.42578125" style="186" bestFit="1" customWidth="1"/>
    <col min="15362" max="15362" width="21" style="186" customWidth="1"/>
    <col min="15363" max="15363" width="9.140625" style="186"/>
    <col min="15364" max="15364" width="14.28515625" style="186" bestFit="1" customWidth="1"/>
    <col min="15365" max="15610" width="9.140625" style="186"/>
    <col min="15611" max="15611" width="5" style="186" customWidth="1"/>
    <col min="15612" max="15612" width="51.42578125" style="186" bestFit="1" customWidth="1"/>
    <col min="15613" max="15614" width="0" style="186" hidden="1" customWidth="1"/>
    <col min="15615" max="15615" width="17.5703125" style="186" customWidth="1"/>
    <col min="15616" max="15616" width="16.5703125" style="186" customWidth="1"/>
    <col min="15617" max="15617" width="16.42578125" style="186" bestFit="1" customWidth="1"/>
    <col min="15618" max="15618" width="21" style="186" customWidth="1"/>
    <col min="15619" max="15619" width="9.140625" style="186"/>
    <col min="15620" max="15620" width="14.28515625" style="186" bestFit="1" customWidth="1"/>
    <col min="15621" max="15866" width="9.140625" style="186"/>
    <col min="15867" max="15867" width="5" style="186" customWidth="1"/>
    <col min="15868" max="15868" width="51.42578125" style="186" bestFit="1" customWidth="1"/>
    <col min="15869" max="15870" width="0" style="186" hidden="1" customWidth="1"/>
    <col min="15871" max="15871" width="17.5703125" style="186" customWidth="1"/>
    <col min="15872" max="15872" width="16.5703125" style="186" customWidth="1"/>
    <col min="15873" max="15873" width="16.42578125" style="186" bestFit="1" customWidth="1"/>
    <col min="15874" max="15874" width="21" style="186" customWidth="1"/>
    <col min="15875" max="15875" width="9.140625" style="186"/>
    <col min="15876" max="15876" width="14.28515625" style="186" bestFit="1" customWidth="1"/>
    <col min="15877" max="16122" width="9.140625" style="186"/>
    <col min="16123" max="16123" width="5" style="186" customWidth="1"/>
    <col min="16124" max="16124" width="51.42578125" style="186" bestFit="1" customWidth="1"/>
    <col min="16125" max="16126" width="0" style="186" hidden="1" customWidth="1"/>
    <col min="16127" max="16127" width="17.5703125" style="186" customWidth="1"/>
    <col min="16128" max="16128" width="16.5703125" style="186" customWidth="1"/>
    <col min="16129" max="16129" width="16.42578125" style="186" bestFit="1" customWidth="1"/>
    <col min="16130" max="16130" width="21" style="186" customWidth="1"/>
    <col min="16131" max="16131" width="9.140625" style="186"/>
    <col min="16132" max="16132" width="14.28515625" style="186" bestFit="1" customWidth="1"/>
    <col min="16133" max="16384" width="9.140625" style="186"/>
  </cols>
  <sheetData>
    <row r="1" spans="1:6" hidden="1"/>
    <row r="2" spans="1:6" ht="22.5" hidden="1">
      <c r="A2" s="428" t="s">
        <v>432</v>
      </c>
      <c r="B2" s="428"/>
      <c r="C2" s="428"/>
      <c r="D2" s="428"/>
      <c r="E2" s="428"/>
      <c r="F2" s="428"/>
    </row>
    <row r="3" spans="1:6" ht="15.75" hidden="1">
      <c r="A3" s="427" t="s">
        <v>433</v>
      </c>
      <c r="B3" s="427"/>
      <c r="C3" s="427"/>
      <c r="D3" s="427"/>
      <c r="E3" s="427"/>
      <c r="F3" s="427"/>
    </row>
    <row r="4" spans="1:6" ht="15.75" hidden="1">
      <c r="A4" s="427" t="s">
        <v>434</v>
      </c>
      <c r="B4" s="427"/>
      <c r="C4" s="427"/>
      <c r="D4" s="427"/>
      <c r="E4" s="427"/>
      <c r="F4" s="427"/>
    </row>
    <row r="5" spans="1:6" ht="15.75" hidden="1">
      <c r="A5" s="427"/>
      <c r="B5" s="427"/>
      <c r="C5" s="427"/>
      <c r="D5" s="427"/>
      <c r="E5" s="427"/>
      <c r="F5" s="427"/>
    </row>
    <row r="6" spans="1:6" ht="15" hidden="1" thickTop="1">
      <c r="A6" s="58" t="s">
        <v>109</v>
      </c>
      <c r="B6" s="59" t="s">
        <v>435</v>
      </c>
      <c r="C6" s="60" t="s">
        <v>436</v>
      </c>
      <c r="D6" s="60" t="s">
        <v>437</v>
      </c>
      <c r="E6" s="60" t="s">
        <v>438</v>
      </c>
      <c r="F6" s="61" t="s">
        <v>439</v>
      </c>
    </row>
    <row r="7" spans="1:6" ht="15" hidden="1">
      <c r="A7" s="62">
        <v>1</v>
      </c>
      <c r="B7" s="63" t="s">
        <v>440</v>
      </c>
      <c r="C7" s="64" t="e">
        <f>#REF!</f>
        <v>#REF!</v>
      </c>
      <c r="D7" s="64" t="e">
        <f>C7*1%</f>
        <v>#REF!</v>
      </c>
      <c r="E7" s="64" t="e">
        <f>(C7+D7)*10%</f>
        <v>#REF!</v>
      </c>
      <c r="F7" s="65" t="e">
        <f>C7+D7+E7</f>
        <v>#REF!</v>
      </c>
    </row>
    <row r="8" spans="1:6" ht="15" hidden="1">
      <c r="A8" s="66">
        <f>A7+1</f>
        <v>2</v>
      </c>
      <c r="B8" s="67" t="s">
        <v>441</v>
      </c>
      <c r="C8" s="64" t="e">
        <f>#REF!</f>
        <v>#REF!</v>
      </c>
      <c r="D8" s="64" t="e">
        <f>C8*1%</f>
        <v>#REF!</v>
      </c>
      <c r="E8" s="64" t="e">
        <f>(C8+D8)*10%</f>
        <v>#REF!</v>
      </c>
      <c r="F8" s="65" t="e">
        <f>C8+D8+E8</f>
        <v>#REF!</v>
      </c>
    </row>
    <row r="9" spans="1:6" ht="15" hidden="1">
      <c r="A9" s="66">
        <f>A8+1</f>
        <v>3</v>
      </c>
      <c r="B9" s="67" t="s">
        <v>442</v>
      </c>
      <c r="C9" s="64" t="e">
        <f>#REF!</f>
        <v>#REF!</v>
      </c>
      <c r="D9" s="64" t="e">
        <f>C9*1%</f>
        <v>#REF!</v>
      </c>
      <c r="E9" s="64" t="e">
        <f>(C9+D9)*10%</f>
        <v>#REF!</v>
      </c>
      <c r="F9" s="65" t="e">
        <f>C9+D9+E9</f>
        <v>#REF!</v>
      </c>
    </row>
    <row r="10" spans="1:6" ht="15" hidden="1">
      <c r="A10" s="66">
        <f>A9+1</f>
        <v>4</v>
      </c>
      <c r="B10" s="67" t="s">
        <v>443</v>
      </c>
      <c r="C10" s="64" t="e">
        <f>#REF!</f>
        <v>#REF!</v>
      </c>
      <c r="D10" s="64" t="e">
        <f>C10*1%</f>
        <v>#REF!</v>
      </c>
      <c r="E10" s="64" t="e">
        <f>(C10+D10)*10%</f>
        <v>#REF!</v>
      </c>
      <c r="F10" s="65" t="e">
        <f>C10+D10+E10</f>
        <v>#REF!</v>
      </c>
    </row>
    <row r="11" spans="1:6" s="68" customFormat="1" ht="14.25" hidden="1">
      <c r="A11" s="69"/>
      <c r="B11" s="70" t="s">
        <v>444</v>
      </c>
      <c r="C11" s="71" t="e">
        <f>SUM(C7:C10)</f>
        <v>#REF!</v>
      </c>
      <c r="D11" s="72" t="e">
        <f>C11*1%</f>
        <v>#REF!</v>
      </c>
      <c r="E11" s="72" t="e">
        <f>(C11+D11)*10%</f>
        <v>#REF!</v>
      </c>
      <c r="F11" s="73" t="e">
        <f>C11+D11+E11</f>
        <v>#REF!</v>
      </c>
    </row>
    <row r="12" spans="1:6" s="68" customFormat="1" ht="15" hidden="1" thickBot="1">
      <c r="A12" s="74"/>
      <c r="B12" s="75"/>
      <c r="C12" s="76"/>
      <c r="D12" s="76"/>
      <c r="E12" s="76"/>
      <c r="F12" s="77"/>
    </row>
    <row r="13" spans="1:6" hidden="1"/>
    <row r="14" spans="1:6" hidden="1">
      <c r="F14" s="187"/>
    </row>
    <row r="15" spans="1:6" ht="20.25">
      <c r="A15" s="429" t="s">
        <v>432</v>
      </c>
      <c r="B15" s="429"/>
      <c r="C15" s="429"/>
      <c r="D15" s="429"/>
      <c r="E15" s="429"/>
      <c r="F15" s="429"/>
    </row>
    <row r="16" spans="1:6" s="78" customFormat="1" ht="17.25">
      <c r="A16" s="426"/>
      <c r="B16" s="426"/>
      <c r="C16" s="426"/>
      <c r="D16" s="426"/>
      <c r="E16" s="426"/>
      <c r="F16" s="426"/>
    </row>
    <row r="17" spans="1:6" s="78" customFormat="1" ht="17.25">
      <c r="A17" s="426"/>
      <c r="B17" s="426"/>
      <c r="C17" s="426"/>
      <c r="D17" s="426"/>
      <c r="E17" s="426"/>
      <c r="F17" s="426"/>
    </row>
    <row r="18" spans="1:6" ht="16.5" thickBot="1">
      <c r="A18" s="427"/>
      <c r="B18" s="427"/>
      <c r="C18" s="427"/>
      <c r="D18" s="427"/>
      <c r="E18" s="427"/>
      <c r="F18" s="427"/>
    </row>
    <row r="19" spans="1:6" ht="33.75" thickTop="1">
      <c r="A19" s="188" t="s">
        <v>109</v>
      </c>
      <c r="B19" s="189" t="s">
        <v>435</v>
      </c>
      <c r="C19" s="190" t="s">
        <v>436</v>
      </c>
      <c r="D19" s="190" t="s">
        <v>437</v>
      </c>
      <c r="E19" s="190" t="s">
        <v>438</v>
      </c>
      <c r="F19" s="191" t="s">
        <v>439</v>
      </c>
    </row>
    <row r="20" spans="1:6" s="196" customFormat="1" ht="23.25" customHeight="1">
      <c r="A20" s="192"/>
      <c r="B20" s="193" t="s">
        <v>445</v>
      </c>
      <c r="C20" s="194">
        <f>SUM(C21:C33)</f>
        <v>20056145888.584942</v>
      </c>
      <c r="D20" s="194">
        <f>SUM(D21:D33)</f>
        <v>220617604.77443436</v>
      </c>
      <c r="E20" s="194">
        <f>SUM(E21:E33)</f>
        <v>2005614588.858494</v>
      </c>
      <c r="F20" s="195">
        <f>E20+D20+C20</f>
        <v>22282378082.217869</v>
      </c>
    </row>
    <row r="21" spans="1:6" s="196" customFormat="1" ht="31.5">
      <c r="A21" s="398">
        <v>1</v>
      </c>
      <c r="B21" s="399" t="s">
        <v>647</v>
      </c>
      <c r="C21" s="407">
        <f>'[8]Tong hop kinh phi'!$D$19</f>
        <v>680862779.90152788</v>
      </c>
      <c r="D21" s="400">
        <f>C21*1%*1.1</f>
        <v>7489490.5789168077</v>
      </c>
      <c r="E21" s="400">
        <f>C21*0.1</f>
        <v>68086277.990152791</v>
      </c>
      <c r="F21" s="401">
        <f t="shared" ref="F21:F26" si="0">ROUNDDOWN(E21+D21+C21,0)</f>
        <v>756438548</v>
      </c>
    </row>
    <row r="22" spans="1:6" s="196" customFormat="1" ht="15.75">
      <c r="A22" s="398">
        <v>2</v>
      </c>
      <c r="B22" s="399" t="s">
        <v>504</v>
      </c>
      <c r="C22" s="407">
        <f>'[9]Tong hop kinh phi'!$D$19</f>
        <v>62444875.292530015</v>
      </c>
      <c r="D22" s="400">
        <f t="shared" ref="D22:D33" si="1">C22*1%*1.1</f>
        <v>686893.62821783021</v>
      </c>
      <c r="E22" s="400">
        <f t="shared" ref="E22:E23" si="2">C22*0.1</f>
        <v>6244487.5292530023</v>
      </c>
      <c r="F22" s="401">
        <f t="shared" si="0"/>
        <v>69376256</v>
      </c>
    </row>
    <row r="23" spans="1:6" s="196" customFormat="1" ht="19.5" customHeight="1">
      <c r="A23" s="398">
        <v>3</v>
      </c>
      <c r="B23" s="399" t="s">
        <v>648</v>
      </c>
      <c r="C23" s="407">
        <f>'[10]Tong hop kinh phi'!$D$19</f>
        <v>62444875.292530015</v>
      </c>
      <c r="D23" s="400">
        <f t="shared" si="1"/>
        <v>686893.62821783021</v>
      </c>
      <c r="E23" s="400">
        <f t="shared" si="2"/>
        <v>6244487.5292530023</v>
      </c>
      <c r="F23" s="401">
        <f t="shared" si="0"/>
        <v>69376256</v>
      </c>
    </row>
    <row r="24" spans="1:6" s="196" customFormat="1" ht="19.5" customHeight="1">
      <c r="A24" s="398">
        <v>4</v>
      </c>
      <c r="B24" s="399" t="s">
        <v>649</v>
      </c>
      <c r="C24" s="407">
        <f>'[11]Tong hop kinh phi'!$D$19</f>
        <v>29588959.658573285</v>
      </c>
      <c r="D24" s="400">
        <f t="shared" si="1"/>
        <v>325478.55624430615</v>
      </c>
      <c r="E24" s="400">
        <f>C24*0.1</f>
        <v>2958895.9658573288</v>
      </c>
      <c r="F24" s="401">
        <f t="shared" si="0"/>
        <v>32873334</v>
      </c>
    </row>
    <row r="25" spans="1:6" s="196" customFormat="1" ht="19.5" customHeight="1">
      <c r="A25" s="398">
        <v>5</v>
      </c>
      <c r="B25" s="399" t="s">
        <v>650</v>
      </c>
      <c r="C25" s="407">
        <f>'[12]Tong hop kinh phi'!$D$19</f>
        <v>28265160.922701273</v>
      </c>
      <c r="D25" s="400">
        <f t="shared" si="1"/>
        <v>310916.77014971402</v>
      </c>
      <c r="E25" s="400">
        <f>C25*0.1</f>
        <v>2826516.0922701275</v>
      </c>
      <c r="F25" s="401">
        <f t="shared" si="0"/>
        <v>31402593</v>
      </c>
    </row>
    <row r="26" spans="1:6" s="196" customFormat="1" ht="19.5" customHeight="1">
      <c r="A26" s="398">
        <v>6</v>
      </c>
      <c r="B26" s="402" t="s">
        <v>651</v>
      </c>
      <c r="C26" s="408">
        <f>'[13]Tong hop kinh phi'!$D$19</f>
        <v>30991329.660672765</v>
      </c>
      <c r="D26" s="400">
        <f t="shared" si="1"/>
        <v>340904.62626740045</v>
      </c>
      <c r="E26" s="403">
        <f>C26*0.1</f>
        <v>3099132.9660672769</v>
      </c>
      <c r="F26" s="404">
        <f t="shared" si="0"/>
        <v>34431367</v>
      </c>
    </row>
    <row r="27" spans="1:6" s="196" customFormat="1" ht="19.5" customHeight="1">
      <c r="A27" s="398">
        <v>7</v>
      </c>
      <c r="B27" s="402" t="s">
        <v>652</v>
      </c>
      <c r="C27" s="408">
        <f>'[14]Tong hop kinh phi'!$D$19</f>
        <v>14841531769.232868</v>
      </c>
      <c r="D27" s="400">
        <f t="shared" si="1"/>
        <v>163256849.46156156</v>
      </c>
      <c r="E27" s="403">
        <f>C27*0.1</f>
        <v>1484153176.9232869</v>
      </c>
      <c r="F27" s="404">
        <f>ROUNDDOWN(E27+D27+C27,0)</f>
        <v>16488941795</v>
      </c>
    </row>
    <row r="28" spans="1:6" s="196" customFormat="1" ht="19.5" customHeight="1">
      <c r="A28" s="398">
        <v>8</v>
      </c>
      <c r="B28" s="402" t="s">
        <v>653</v>
      </c>
      <c r="C28" s="408">
        <f>'[15]Tong hop kinh phi'!$D$19</f>
        <v>169552184.78277037</v>
      </c>
      <c r="D28" s="400">
        <f t="shared" si="1"/>
        <v>1865074.0326104742</v>
      </c>
      <c r="E28" s="403">
        <f t="shared" ref="E28:E33" si="3">C28*0.1</f>
        <v>16955218.478277039</v>
      </c>
      <c r="F28" s="404">
        <f t="shared" ref="F28:F32" si="4">ROUNDDOWN(E28+D28+C28,0)</f>
        <v>188372477</v>
      </c>
    </row>
    <row r="29" spans="1:6" s="196" customFormat="1" ht="31.5">
      <c r="A29" s="398">
        <v>9</v>
      </c>
      <c r="B29" s="402" t="s">
        <v>654</v>
      </c>
      <c r="C29" s="408">
        <f>'[16]Tong hop kinh phi'!$D$20</f>
        <v>732104899.52915514</v>
      </c>
      <c r="D29" s="400">
        <f t="shared" si="1"/>
        <v>8053153.8948207069</v>
      </c>
      <c r="E29" s="403">
        <f t="shared" si="3"/>
        <v>73210489.952915519</v>
      </c>
      <c r="F29" s="404">
        <f t="shared" si="4"/>
        <v>813368543</v>
      </c>
    </row>
    <row r="30" spans="1:6" s="196" customFormat="1" ht="19.5" customHeight="1">
      <c r="A30" s="398">
        <v>10</v>
      </c>
      <c r="B30" s="402" t="s">
        <v>662</v>
      </c>
      <c r="C30" s="408">
        <f>'[17]Tong hop kinh phi'!$D$20</f>
        <v>901393490.68343842</v>
      </c>
      <c r="D30" s="400">
        <f t="shared" si="1"/>
        <v>9915328.3975178245</v>
      </c>
      <c r="E30" s="403">
        <f t="shared" si="3"/>
        <v>90139349.068343848</v>
      </c>
      <c r="F30" s="404">
        <f t="shared" si="4"/>
        <v>1001448168</v>
      </c>
    </row>
    <row r="31" spans="1:6" s="196" customFormat="1" ht="19.5" customHeight="1">
      <c r="A31" s="398">
        <v>11</v>
      </c>
      <c r="B31" s="402" t="s">
        <v>693</v>
      </c>
      <c r="C31" s="408">
        <f>'[18]Tong hop kinh phi'!$D$19</f>
        <v>1039259146.6821297</v>
      </c>
      <c r="D31" s="400">
        <f t="shared" si="1"/>
        <v>11431850.613503428</v>
      </c>
      <c r="E31" s="403">
        <f t="shared" si="3"/>
        <v>103925914.66821298</v>
      </c>
      <c r="F31" s="404">
        <f>ROUNDDOWN(E31+D31+C31,0)</f>
        <v>1154616911</v>
      </c>
    </row>
    <row r="32" spans="1:6" s="196" customFormat="1" ht="31.5">
      <c r="A32" s="398">
        <v>12</v>
      </c>
      <c r="B32" s="402" t="s">
        <v>655</v>
      </c>
      <c r="C32" s="408">
        <f>'[19]Tong hop kinh phi'!$D$19</f>
        <v>1161168262.039294</v>
      </c>
      <c r="D32" s="400">
        <f t="shared" si="1"/>
        <v>12772850.882432235</v>
      </c>
      <c r="E32" s="403">
        <f t="shared" si="3"/>
        <v>116116826.20392941</v>
      </c>
      <c r="F32" s="404">
        <f t="shared" si="4"/>
        <v>1290057939</v>
      </c>
    </row>
    <row r="33" spans="1:6" s="196" customFormat="1" ht="18" customHeight="1">
      <c r="A33" s="398">
        <v>13</v>
      </c>
      <c r="B33" s="402" t="s">
        <v>659</v>
      </c>
      <c r="C33" s="408">
        <f>'[20]Tong hop kinh phi'!$D$20</f>
        <v>316538154.90674859</v>
      </c>
      <c r="D33" s="400">
        <f t="shared" si="1"/>
        <v>3481919.7039742349</v>
      </c>
      <c r="E33" s="403">
        <f t="shared" si="3"/>
        <v>31653815.490674861</v>
      </c>
      <c r="F33" s="404">
        <f>ROUNDDOWN(E33+D33+C33,0)</f>
        <v>351673890</v>
      </c>
    </row>
    <row r="34" spans="1:6" s="198" customFormat="1" ht="21.75" customHeight="1">
      <c r="A34" s="192"/>
      <c r="B34" s="193" t="s">
        <v>658</v>
      </c>
      <c r="C34" s="409">
        <f>C35</f>
        <v>4097070000</v>
      </c>
      <c r="D34" s="366"/>
      <c r="E34" s="197">
        <f>E35</f>
        <v>409707000</v>
      </c>
      <c r="F34" s="195">
        <f>E34+C34</f>
        <v>4506777000</v>
      </c>
    </row>
    <row r="35" spans="1:6" s="196" customFormat="1" ht="15.75">
      <c r="A35" s="376">
        <v>1</v>
      </c>
      <c r="B35" s="377" t="s">
        <v>660</v>
      </c>
      <c r="C35" s="410">
        <f>'[21]PL1_Ket qua khao sat gia'!$I$1106</f>
        <v>4097070000</v>
      </c>
      <c r="D35" s="378"/>
      <c r="E35" s="379">
        <f>C35*0.1</f>
        <v>409707000</v>
      </c>
      <c r="F35" s="380">
        <f>E35+C35</f>
        <v>4506777000</v>
      </c>
    </row>
    <row r="36" spans="1:6" s="196" customFormat="1" ht="15.75">
      <c r="A36" s="367"/>
      <c r="B36" s="368"/>
      <c r="C36" s="411"/>
      <c r="D36" s="369"/>
      <c r="E36" s="370"/>
      <c r="F36" s="371"/>
    </row>
    <row r="37" spans="1:6" s="198" customFormat="1" ht="28.5" customHeight="1" thickBot="1">
      <c r="A37" s="372"/>
      <c r="B37" s="373" t="s">
        <v>657</v>
      </c>
      <c r="C37" s="374">
        <f>C34+C20</f>
        <v>24153215888.584942</v>
      </c>
      <c r="D37" s="374">
        <f>D20+D34</f>
        <v>220617604.77443436</v>
      </c>
      <c r="E37" s="374">
        <f>E34+E20</f>
        <v>2415321588.8584938</v>
      </c>
      <c r="F37" s="375">
        <f>+F20+F34</f>
        <v>26789155082.217869</v>
      </c>
    </row>
    <row r="38" spans="1:6" ht="13.5" thickTop="1">
      <c r="C38" s="412"/>
      <c r="D38" s="412"/>
      <c r="E38" s="412"/>
      <c r="F38" s="412"/>
    </row>
  </sheetData>
  <mergeCells count="8">
    <mergeCell ref="A17:F17"/>
    <mergeCell ref="A18:F18"/>
    <mergeCell ref="A2:F2"/>
    <mergeCell ref="A3:F3"/>
    <mergeCell ref="A4:F4"/>
    <mergeCell ref="A5:F5"/>
    <mergeCell ref="A15:F15"/>
    <mergeCell ref="A16:F16"/>
  </mergeCells>
  <pageMargins left="0.7" right="0.7" top="1.135" bottom="0.75" header="0.3" footer="0.3"/>
  <pageSetup scale="92" orientation="landscape"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210"/>
  <sheetViews>
    <sheetView showGridLines="0" topLeftCell="E10" workbookViewId="0">
      <selection activeCell="O16" sqref="O16"/>
    </sheetView>
  </sheetViews>
  <sheetFormatPr defaultRowHeight="12.75"/>
  <cols>
    <col min="1" max="1" width="3.85546875" style="325" customWidth="1"/>
    <col min="2" max="2" width="40.5703125" style="201" customWidth="1"/>
    <col min="3" max="3" width="8.7109375" style="201" customWidth="1"/>
    <col min="4" max="4" width="9.28515625" style="201" bestFit="1" customWidth="1"/>
    <col min="5" max="5" width="9.140625" style="201"/>
    <col min="6" max="6" width="17.7109375" style="201" bestFit="1" customWidth="1"/>
    <col min="7" max="7" width="9.140625" style="201"/>
    <col min="8" max="8" width="9.42578125" style="201" bestFit="1" customWidth="1"/>
    <col min="9" max="9" width="10.28515625" style="201" bestFit="1" customWidth="1"/>
    <col min="10" max="10" width="9.42578125" style="201" bestFit="1" customWidth="1"/>
    <col min="11" max="12" width="9.140625" style="201"/>
    <col min="13" max="13" width="10.28515625" style="201" bestFit="1" customWidth="1"/>
    <col min="14" max="14" width="10.42578125" style="201" customWidth="1"/>
    <col min="15" max="15" width="17.7109375" style="201" bestFit="1" customWidth="1"/>
    <col min="16" max="16" width="11.85546875" style="325" customWidth="1"/>
    <col min="17" max="17" width="12.140625" style="201" customWidth="1"/>
    <col min="18" max="256" width="9.140625" style="201"/>
    <col min="257" max="257" width="3.85546875" style="201" customWidth="1"/>
    <col min="258" max="258" width="40.5703125" style="201" customWidth="1"/>
    <col min="259" max="259" width="8.7109375" style="201" customWidth="1"/>
    <col min="260" max="260" width="9.28515625" style="201" bestFit="1" customWidth="1"/>
    <col min="261" max="261" width="9.140625" style="201"/>
    <col min="262" max="262" width="10.28515625" style="201" bestFit="1" customWidth="1"/>
    <col min="263" max="263" width="9.140625" style="201"/>
    <col min="264" max="264" width="9.42578125" style="201" bestFit="1" customWidth="1"/>
    <col min="265" max="265" width="10.28515625" style="201" bestFit="1" customWidth="1"/>
    <col min="266" max="266" width="9.42578125" style="201" bestFit="1" customWidth="1"/>
    <col min="267" max="268" width="9.140625" style="201"/>
    <col min="269" max="269" width="10.28515625" style="201" bestFit="1" customWidth="1"/>
    <col min="270" max="270" width="10.42578125" style="201" customWidth="1"/>
    <col min="271" max="271" width="10.28515625" style="201" bestFit="1" customWidth="1"/>
    <col min="272" max="272" width="11.85546875" style="201" customWidth="1"/>
    <col min="273" max="273" width="12.140625" style="201" customWidth="1"/>
    <col min="274" max="512" width="9.140625" style="201"/>
    <col min="513" max="513" width="3.85546875" style="201" customWidth="1"/>
    <col min="514" max="514" width="40.5703125" style="201" customWidth="1"/>
    <col min="515" max="515" width="8.7109375" style="201" customWidth="1"/>
    <col min="516" max="516" width="9.28515625" style="201" bestFit="1" customWidth="1"/>
    <col min="517" max="517" width="9.140625" style="201"/>
    <col min="518" max="518" width="10.28515625" style="201" bestFit="1" customWidth="1"/>
    <col min="519" max="519" width="9.140625" style="201"/>
    <col min="520" max="520" width="9.42578125" style="201" bestFit="1" customWidth="1"/>
    <col min="521" max="521" width="10.28515625" style="201" bestFit="1" customWidth="1"/>
    <col min="522" max="522" width="9.42578125" style="201" bestFit="1" customWidth="1"/>
    <col min="523" max="524" width="9.140625" style="201"/>
    <col min="525" max="525" width="10.28515625" style="201" bestFit="1" customWidth="1"/>
    <col min="526" max="526" width="10.42578125" style="201" customWidth="1"/>
    <col min="527" max="527" width="10.28515625" style="201" bestFit="1" customWidth="1"/>
    <col min="528" max="528" width="11.85546875" style="201" customWidth="1"/>
    <col min="529" max="529" width="12.140625" style="201" customWidth="1"/>
    <col min="530" max="768" width="9.140625" style="201"/>
    <col min="769" max="769" width="3.85546875" style="201" customWidth="1"/>
    <col min="770" max="770" width="40.5703125" style="201" customWidth="1"/>
    <col min="771" max="771" width="8.7109375" style="201" customWidth="1"/>
    <col min="772" max="772" width="9.28515625" style="201" bestFit="1" customWidth="1"/>
    <col min="773" max="773" width="9.140625" style="201"/>
    <col min="774" max="774" width="10.28515625" style="201" bestFit="1" customWidth="1"/>
    <col min="775" max="775" width="9.140625" style="201"/>
    <col min="776" max="776" width="9.42578125" style="201" bestFit="1" customWidth="1"/>
    <col min="777" max="777" width="10.28515625" style="201" bestFit="1" customWidth="1"/>
    <col min="778" max="778" width="9.42578125" style="201" bestFit="1" customWidth="1"/>
    <col min="779" max="780" width="9.140625" style="201"/>
    <col min="781" max="781" width="10.28515625" style="201" bestFit="1" customWidth="1"/>
    <col min="782" max="782" width="10.42578125" style="201" customWidth="1"/>
    <col min="783" max="783" width="10.28515625" style="201" bestFit="1" customWidth="1"/>
    <col min="784" max="784" width="11.85546875" style="201" customWidth="1"/>
    <col min="785" max="785" width="12.140625" style="201" customWidth="1"/>
    <col min="786" max="1024" width="9.140625" style="201"/>
    <col min="1025" max="1025" width="3.85546875" style="201" customWidth="1"/>
    <col min="1026" max="1026" width="40.5703125" style="201" customWidth="1"/>
    <col min="1027" max="1027" width="8.7109375" style="201" customWidth="1"/>
    <col min="1028" max="1028" width="9.28515625" style="201" bestFit="1" customWidth="1"/>
    <col min="1029" max="1029" width="9.140625" style="201"/>
    <col min="1030" max="1030" width="10.28515625" style="201" bestFit="1" customWidth="1"/>
    <col min="1031" max="1031" width="9.140625" style="201"/>
    <col min="1032" max="1032" width="9.42578125" style="201" bestFit="1" customWidth="1"/>
    <col min="1033" max="1033" width="10.28515625" style="201" bestFit="1" customWidth="1"/>
    <col min="1034" max="1034" width="9.42578125" style="201" bestFit="1" customWidth="1"/>
    <col min="1035" max="1036" width="9.140625" style="201"/>
    <col min="1037" max="1037" width="10.28515625" style="201" bestFit="1" customWidth="1"/>
    <col min="1038" max="1038" width="10.42578125" style="201" customWidth="1"/>
    <col min="1039" max="1039" width="10.28515625" style="201" bestFit="1" customWidth="1"/>
    <col min="1040" max="1040" width="11.85546875" style="201" customWidth="1"/>
    <col min="1041" max="1041" width="12.140625" style="201" customWidth="1"/>
    <col min="1042" max="1280" width="9.140625" style="201"/>
    <col min="1281" max="1281" width="3.85546875" style="201" customWidth="1"/>
    <col min="1282" max="1282" width="40.5703125" style="201" customWidth="1"/>
    <col min="1283" max="1283" width="8.7109375" style="201" customWidth="1"/>
    <col min="1284" max="1284" width="9.28515625" style="201" bestFit="1" customWidth="1"/>
    <col min="1285" max="1285" width="9.140625" style="201"/>
    <col min="1286" max="1286" width="10.28515625" style="201" bestFit="1" customWidth="1"/>
    <col min="1287" max="1287" width="9.140625" style="201"/>
    <col min="1288" max="1288" width="9.42578125" style="201" bestFit="1" customWidth="1"/>
    <col min="1289" max="1289" width="10.28515625" style="201" bestFit="1" customWidth="1"/>
    <col min="1290" max="1290" width="9.42578125" style="201" bestFit="1" customWidth="1"/>
    <col min="1291" max="1292" width="9.140625" style="201"/>
    <col min="1293" max="1293" width="10.28515625" style="201" bestFit="1" customWidth="1"/>
    <col min="1294" max="1294" width="10.42578125" style="201" customWidth="1"/>
    <col min="1295" max="1295" width="10.28515625" style="201" bestFit="1" customWidth="1"/>
    <col min="1296" max="1296" width="11.85546875" style="201" customWidth="1"/>
    <col min="1297" max="1297" width="12.140625" style="201" customWidth="1"/>
    <col min="1298" max="1536" width="9.140625" style="201"/>
    <col min="1537" max="1537" width="3.85546875" style="201" customWidth="1"/>
    <col min="1538" max="1538" width="40.5703125" style="201" customWidth="1"/>
    <col min="1539" max="1539" width="8.7109375" style="201" customWidth="1"/>
    <col min="1540" max="1540" width="9.28515625" style="201" bestFit="1" customWidth="1"/>
    <col min="1541" max="1541" width="9.140625" style="201"/>
    <col min="1542" max="1542" width="10.28515625" style="201" bestFit="1" customWidth="1"/>
    <col min="1543" max="1543" width="9.140625" style="201"/>
    <col min="1544" max="1544" width="9.42578125" style="201" bestFit="1" customWidth="1"/>
    <col min="1545" max="1545" width="10.28515625" style="201" bestFit="1" customWidth="1"/>
    <col min="1546" max="1546" width="9.42578125" style="201" bestFit="1" customWidth="1"/>
    <col min="1547" max="1548" width="9.140625" style="201"/>
    <col min="1549" max="1549" width="10.28515625" style="201" bestFit="1" customWidth="1"/>
    <col min="1550" max="1550" width="10.42578125" style="201" customWidth="1"/>
    <col min="1551" max="1551" width="10.28515625" style="201" bestFit="1" customWidth="1"/>
    <col min="1552" max="1552" width="11.85546875" style="201" customWidth="1"/>
    <col min="1553" max="1553" width="12.140625" style="201" customWidth="1"/>
    <col min="1554" max="1792" width="9.140625" style="201"/>
    <col min="1793" max="1793" width="3.85546875" style="201" customWidth="1"/>
    <col min="1794" max="1794" width="40.5703125" style="201" customWidth="1"/>
    <col min="1795" max="1795" width="8.7109375" style="201" customWidth="1"/>
    <col min="1796" max="1796" width="9.28515625" style="201" bestFit="1" customWidth="1"/>
    <col min="1797" max="1797" width="9.140625" style="201"/>
    <col min="1798" max="1798" width="10.28515625" style="201" bestFit="1" customWidth="1"/>
    <col min="1799" max="1799" width="9.140625" style="201"/>
    <col min="1800" max="1800" width="9.42578125" style="201" bestFit="1" customWidth="1"/>
    <col min="1801" max="1801" width="10.28515625" style="201" bestFit="1" customWidth="1"/>
    <col min="1802" max="1802" width="9.42578125" style="201" bestFit="1" customWidth="1"/>
    <col min="1803" max="1804" width="9.140625" style="201"/>
    <col min="1805" max="1805" width="10.28515625" style="201" bestFit="1" customWidth="1"/>
    <col min="1806" max="1806" width="10.42578125" style="201" customWidth="1"/>
    <col min="1807" max="1807" width="10.28515625" style="201" bestFit="1" customWidth="1"/>
    <col min="1808" max="1808" width="11.85546875" style="201" customWidth="1"/>
    <col min="1809" max="1809" width="12.140625" style="201" customWidth="1"/>
    <col min="1810" max="2048" width="9.140625" style="201"/>
    <col min="2049" max="2049" width="3.85546875" style="201" customWidth="1"/>
    <col min="2050" max="2050" width="40.5703125" style="201" customWidth="1"/>
    <col min="2051" max="2051" width="8.7109375" style="201" customWidth="1"/>
    <col min="2052" max="2052" width="9.28515625" style="201" bestFit="1" customWidth="1"/>
    <col min="2053" max="2053" width="9.140625" style="201"/>
    <col min="2054" max="2054" width="10.28515625" style="201" bestFit="1" customWidth="1"/>
    <col min="2055" max="2055" width="9.140625" style="201"/>
    <col min="2056" max="2056" width="9.42578125" style="201" bestFit="1" customWidth="1"/>
    <col min="2057" max="2057" width="10.28515625" style="201" bestFit="1" customWidth="1"/>
    <col min="2058" max="2058" width="9.42578125" style="201" bestFit="1" customWidth="1"/>
    <col min="2059" max="2060" width="9.140625" style="201"/>
    <col min="2061" max="2061" width="10.28515625" style="201" bestFit="1" customWidth="1"/>
    <col min="2062" max="2062" width="10.42578125" style="201" customWidth="1"/>
    <col min="2063" max="2063" width="10.28515625" style="201" bestFit="1" customWidth="1"/>
    <col min="2064" max="2064" width="11.85546875" style="201" customWidth="1"/>
    <col min="2065" max="2065" width="12.140625" style="201" customWidth="1"/>
    <col min="2066" max="2304" width="9.140625" style="201"/>
    <col min="2305" max="2305" width="3.85546875" style="201" customWidth="1"/>
    <col min="2306" max="2306" width="40.5703125" style="201" customWidth="1"/>
    <col min="2307" max="2307" width="8.7109375" style="201" customWidth="1"/>
    <col min="2308" max="2308" width="9.28515625" style="201" bestFit="1" customWidth="1"/>
    <col min="2309" max="2309" width="9.140625" style="201"/>
    <col min="2310" max="2310" width="10.28515625" style="201" bestFit="1" customWidth="1"/>
    <col min="2311" max="2311" width="9.140625" style="201"/>
    <col min="2312" max="2312" width="9.42578125" style="201" bestFit="1" customWidth="1"/>
    <col min="2313" max="2313" width="10.28515625" style="201" bestFit="1" customWidth="1"/>
    <col min="2314" max="2314" width="9.42578125" style="201" bestFit="1" customWidth="1"/>
    <col min="2315" max="2316" width="9.140625" style="201"/>
    <col min="2317" max="2317" width="10.28515625" style="201" bestFit="1" customWidth="1"/>
    <col min="2318" max="2318" width="10.42578125" style="201" customWidth="1"/>
    <col min="2319" max="2319" width="10.28515625" style="201" bestFit="1" customWidth="1"/>
    <col min="2320" max="2320" width="11.85546875" style="201" customWidth="1"/>
    <col min="2321" max="2321" width="12.140625" style="201" customWidth="1"/>
    <col min="2322" max="2560" width="9.140625" style="201"/>
    <col min="2561" max="2561" width="3.85546875" style="201" customWidth="1"/>
    <col min="2562" max="2562" width="40.5703125" style="201" customWidth="1"/>
    <col min="2563" max="2563" width="8.7109375" style="201" customWidth="1"/>
    <col min="2564" max="2564" width="9.28515625" style="201" bestFit="1" customWidth="1"/>
    <col min="2565" max="2565" width="9.140625" style="201"/>
    <col min="2566" max="2566" width="10.28515625" style="201" bestFit="1" customWidth="1"/>
    <col min="2567" max="2567" width="9.140625" style="201"/>
    <col min="2568" max="2568" width="9.42578125" style="201" bestFit="1" customWidth="1"/>
    <col min="2569" max="2569" width="10.28515625" style="201" bestFit="1" customWidth="1"/>
    <col min="2570" max="2570" width="9.42578125" style="201" bestFit="1" customWidth="1"/>
    <col min="2571" max="2572" width="9.140625" style="201"/>
    <col min="2573" max="2573" width="10.28515625" style="201" bestFit="1" customWidth="1"/>
    <col min="2574" max="2574" width="10.42578125" style="201" customWidth="1"/>
    <col min="2575" max="2575" width="10.28515625" style="201" bestFit="1" customWidth="1"/>
    <col min="2576" max="2576" width="11.85546875" style="201" customWidth="1"/>
    <col min="2577" max="2577" width="12.140625" style="201" customWidth="1"/>
    <col min="2578" max="2816" width="9.140625" style="201"/>
    <col min="2817" max="2817" width="3.85546875" style="201" customWidth="1"/>
    <col min="2818" max="2818" width="40.5703125" style="201" customWidth="1"/>
    <col min="2819" max="2819" width="8.7109375" style="201" customWidth="1"/>
    <col min="2820" max="2820" width="9.28515625" style="201" bestFit="1" customWidth="1"/>
    <col min="2821" max="2821" width="9.140625" style="201"/>
    <col min="2822" max="2822" width="10.28515625" style="201" bestFit="1" customWidth="1"/>
    <col min="2823" max="2823" width="9.140625" style="201"/>
    <col min="2824" max="2824" width="9.42578125" style="201" bestFit="1" customWidth="1"/>
    <col min="2825" max="2825" width="10.28515625" style="201" bestFit="1" customWidth="1"/>
    <col min="2826" max="2826" width="9.42578125" style="201" bestFit="1" customWidth="1"/>
    <col min="2827" max="2828" width="9.140625" style="201"/>
    <col min="2829" max="2829" width="10.28515625" style="201" bestFit="1" customWidth="1"/>
    <col min="2830" max="2830" width="10.42578125" style="201" customWidth="1"/>
    <col min="2831" max="2831" width="10.28515625" style="201" bestFit="1" customWidth="1"/>
    <col min="2832" max="2832" width="11.85546875" style="201" customWidth="1"/>
    <col min="2833" max="2833" width="12.140625" style="201" customWidth="1"/>
    <col min="2834" max="3072" width="9.140625" style="201"/>
    <col min="3073" max="3073" width="3.85546875" style="201" customWidth="1"/>
    <col min="3074" max="3074" width="40.5703125" style="201" customWidth="1"/>
    <col min="3075" max="3075" width="8.7109375" style="201" customWidth="1"/>
    <col min="3076" max="3076" width="9.28515625" style="201" bestFit="1" customWidth="1"/>
    <col min="3077" max="3077" width="9.140625" style="201"/>
    <col min="3078" max="3078" width="10.28515625" style="201" bestFit="1" customWidth="1"/>
    <col min="3079" max="3079" width="9.140625" style="201"/>
    <col min="3080" max="3080" width="9.42578125" style="201" bestFit="1" customWidth="1"/>
    <col min="3081" max="3081" width="10.28515625" style="201" bestFit="1" customWidth="1"/>
    <col min="3082" max="3082" width="9.42578125" style="201" bestFit="1" customWidth="1"/>
    <col min="3083" max="3084" width="9.140625" style="201"/>
    <col min="3085" max="3085" width="10.28515625" style="201" bestFit="1" customWidth="1"/>
    <col min="3086" max="3086" width="10.42578125" style="201" customWidth="1"/>
    <col min="3087" max="3087" width="10.28515625" style="201" bestFit="1" customWidth="1"/>
    <col min="3088" max="3088" width="11.85546875" style="201" customWidth="1"/>
    <col min="3089" max="3089" width="12.140625" style="201" customWidth="1"/>
    <col min="3090" max="3328" width="9.140625" style="201"/>
    <col min="3329" max="3329" width="3.85546875" style="201" customWidth="1"/>
    <col min="3330" max="3330" width="40.5703125" style="201" customWidth="1"/>
    <col min="3331" max="3331" width="8.7109375" style="201" customWidth="1"/>
    <col min="3332" max="3332" width="9.28515625" style="201" bestFit="1" customWidth="1"/>
    <col min="3333" max="3333" width="9.140625" style="201"/>
    <col min="3334" max="3334" width="10.28515625" style="201" bestFit="1" customWidth="1"/>
    <col min="3335" max="3335" width="9.140625" style="201"/>
    <col min="3336" max="3336" width="9.42578125" style="201" bestFit="1" customWidth="1"/>
    <col min="3337" max="3337" width="10.28515625" style="201" bestFit="1" customWidth="1"/>
    <col min="3338" max="3338" width="9.42578125" style="201" bestFit="1" customWidth="1"/>
    <col min="3339" max="3340" width="9.140625" style="201"/>
    <col min="3341" max="3341" width="10.28515625" style="201" bestFit="1" customWidth="1"/>
    <col min="3342" max="3342" width="10.42578125" style="201" customWidth="1"/>
    <col min="3343" max="3343" width="10.28515625" style="201" bestFit="1" customWidth="1"/>
    <col min="3344" max="3344" width="11.85546875" style="201" customWidth="1"/>
    <col min="3345" max="3345" width="12.140625" style="201" customWidth="1"/>
    <col min="3346" max="3584" width="9.140625" style="201"/>
    <col min="3585" max="3585" width="3.85546875" style="201" customWidth="1"/>
    <col min="3586" max="3586" width="40.5703125" style="201" customWidth="1"/>
    <col min="3587" max="3587" width="8.7109375" style="201" customWidth="1"/>
    <col min="3588" max="3588" width="9.28515625" style="201" bestFit="1" customWidth="1"/>
    <col min="3589" max="3589" width="9.140625" style="201"/>
    <col min="3590" max="3590" width="10.28515625" style="201" bestFit="1" customWidth="1"/>
    <col min="3591" max="3591" width="9.140625" style="201"/>
    <col min="3592" max="3592" width="9.42578125" style="201" bestFit="1" customWidth="1"/>
    <col min="3593" max="3593" width="10.28515625" style="201" bestFit="1" customWidth="1"/>
    <col min="3594" max="3594" width="9.42578125" style="201" bestFit="1" customWidth="1"/>
    <col min="3595" max="3596" width="9.140625" style="201"/>
    <col min="3597" max="3597" width="10.28515625" style="201" bestFit="1" customWidth="1"/>
    <col min="3598" max="3598" width="10.42578125" style="201" customWidth="1"/>
    <col min="3599" max="3599" width="10.28515625" style="201" bestFit="1" customWidth="1"/>
    <col min="3600" max="3600" width="11.85546875" style="201" customWidth="1"/>
    <col min="3601" max="3601" width="12.140625" style="201" customWidth="1"/>
    <col min="3602" max="3840" width="9.140625" style="201"/>
    <col min="3841" max="3841" width="3.85546875" style="201" customWidth="1"/>
    <col min="3842" max="3842" width="40.5703125" style="201" customWidth="1"/>
    <col min="3843" max="3843" width="8.7109375" style="201" customWidth="1"/>
    <col min="3844" max="3844" width="9.28515625" style="201" bestFit="1" customWidth="1"/>
    <col min="3845" max="3845" width="9.140625" style="201"/>
    <col min="3846" max="3846" width="10.28515625" style="201" bestFit="1" customWidth="1"/>
    <col min="3847" max="3847" width="9.140625" style="201"/>
    <col min="3848" max="3848" width="9.42578125" style="201" bestFit="1" customWidth="1"/>
    <col min="3849" max="3849" width="10.28515625" style="201" bestFit="1" customWidth="1"/>
    <col min="3850" max="3850" width="9.42578125" style="201" bestFit="1" customWidth="1"/>
    <col min="3851" max="3852" width="9.140625" style="201"/>
    <col min="3853" max="3853" width="10.28515625" style="201" bestFit="1" customWidth="1"/>
    <col min="3854" max="3854" width="10.42578125" style="201" customWidth="1"/>
    <col min="3855" max="3855" width="10.28515625" style="201" bestFit="1" customWidth="1"/>
    <col min="3856" max="3856" width="11.85546875" style="201" customWidth="1"/>
    <col min="3857" max="3857" width="12.140625" style="201" customWidth="1"/>
    <col min="3858" max="4096" width="9.140625" style="201"/>
    <col min="4097" max="4097" width="3.85546875" style="201" customWidth="1"/>
    <col min="4098" max="4098" width="40.5703125" style="201" customWidth="1"/>
    <col min="4099" max="4099" width="8.7109375" style="201" customWidth="1"/>
    <col min="4100" max="4100" width="9.28515625" style="201" bestFit="1" customWidth="1"/>
    <col min="4101" max="4101" width="9.140625" style="201"/>
    <col min="4102" max="4102" width="10.28515625" style="201" bestFit="1" customWidth="1"/>
    <col min="4103" max="4103" width="9.140625" style="201"/>
    <col min="4104" max="4104" width="9.42578125" style="201" bestFit="1" customWidth="1"/>
    <col min="4105" max="4105" width="10.28515625" style="201" bestFit="1" customWidth="1"/>
    <col min="4106" max="4106" width="9.42578125" style="201" bestFit="1" customWidth="1"/>
    <col min="4107" max="4108" width="9.140625" style="201"/>
    <col min="4109" max="4109" width="10.28515625" style="201" bestFit="1" customWidth="1"/>
    <col min="4110" max="4110" width="10.42578125" style="201" customWidth="1"/>
    <col min="4111" max="4111" width="10.28515625" style="201" bestFit="1" customWidth="1"/>
    <col min="4112" max="4112" width="11.85546875" style="201" customWidth="1"/>
    <col min="4113" max="4113" width="12.140625" style="201" customWidth="1"/>
    <col min="4114" max="4352" width="9.140625" style="201"/>
    <col min="4353" max="4353" width="3.85546875" style="201" customWidth="1"/>
    <col min="4354" max="4354" width="40.5703125" style="201" customWidth="1"/>
    <col min="4355" max="4355" width="8.7109375" style="201" customWidth="1"/>
    <col min="4356" max="4356" width="9.28515625" style="201" bestFit="1" customWidth="1"/>
    <col min="4357" max="4357" width="9.140625" style="201"/>
    <col min="4358" max="4358" width="10.28515625" style="201" bestFit="1" customWidth="1"/>
    <col min="4359" max="4359" width="9.140625" style="201"/>
    <col min="4360" max="4360" width="9.42578125" style="201" bestFit="1" customWidth="1"/>
    <col min="4361" max="4361" width="10.28515625" style="201" bestFit="1" customWidth="1"/>
    <col min="4362" max="4362" width="9.42578125" style="201" bestFit="1" customWidth="1"/>
    <col min="4363" max="4364" width="9.140625" style="201"/>
    <col min="4365" max="4365" width="10.28515625" style="201" bestFit="1" customWidth="1"/>
    <col min="4366" max="4366" width="10.42578125" style="201" customWidth="1"/>
    <col min="4367" max="4367" width="10.28515625" style="201" bestFit="1" customWidth="1"/>
    <col min="4368" max="4368" width="11.85546875" style="201" customWidth="1"/>
    <col min="4369" max="4369" width="12.140625" style="201" customWidth="1"/>
    <col min="4370" max="4608" width="9.140625" style="201"/>
    <col min="4609" max="4609" width="3.85546875" style="201" customWidth="1"/>
    <col min="4610" max="4610" width="40.5703125" style="201" customWidth="1"/>
    <col min="4611" max="4611" width="8.7109375" style="201" customWidth="1"/>
    <col min="4612" max="4612" width="9.28515625" style="201" bestFit="1" customWidth="1"/>
    <col min="4613" max="4613" width="9.140625" style="201"/>
    <col min="4614" max="4614" width="10.28515625" style="201" bestFit="1" customWidth="1"/>
    <col min="4615" max="4615" width="9.140625" style="201"/>
    <col min="4616" max="4616" width="9.42578125" style="201" bestFit="1" customWidth="1"/>
    <col min="4617" max="4617" width="10.28515625" style="201" bestFit="1" customWidth="1"/>
    <col min="4618" max="4618" width="9.42578125" style="201" bestFit="1" customWidth="1"/>
    <col min="4619" max="4620" width="9.140625" style="201"/>
    <col min="4621" max="4621" width="10.28515625" style="201" bestFit="1" customWidth="1"/>
    <col min="4622" max="4622" width="10.42578125" style="201" customWidth="1"/>
    <col min="4623" max="4623" width="10.28515625" style="201" bestFit="1" customWidth="1"/>
    <col min="4624" max="4624" width="11.85546875" style="201" customWidth="1"/>
    <col min="4625" max="4625" width="12.140625" style="201" customWidth="1"/>
    <col min="4626" max="4864" width="9.140625" style="201"/>
    <col min="4865" max="4865" width="3.85546875" style="201" customWidth="1"/>
    <col min="4866" max="4866" width="40.5703125" style="201" customWidth="1"/>
    <col min="4867" max="4867" width="8.7109375" style="201" customWidth="1"/>
    <col min="4868" max="4868" width="9.28515625" style="201" bestFit="1" customWidth="1"/>
    <col min="4869" max="4869" width="9.140625" style="201"/>
    <col min="4870" max="4870" width="10.28515625" style="201" bestFit="1" customWidth="1"/>
    <col min="4871" max="4871" width="9.140625" style="201"/>
    <col min="4872" max="4872" width="9.42578125" style="201" bestFit="1" customWidth="1"/>
    <col min="4873" max="4873" width="10.28515625" style="201" bestFit="1" customWidth="1"/>
    <col min="4874" max="4874" width="9.42578125" style="201" bestFit="1" customWidth="1"/>
    <col min="4875" max="4876" width="9.140625" style="201"/>
    <col min="4877" max="4877" width="10.28515625" style="201" bestFit="1" customWidth="1"/>
    <col min="4878" max="4878" width="10.42578125" style="201" customWidth="1"/>
    <col min="4879" max="4879" width="10.28515625" style="201" bestFit="1" customWidth="1"/>
    <col min="4880" max="4880" width="11.85546875" style="201" customWidth="1"/>
    <col min="4881" max="4881" width="12.140625" style="201" customWidth="1"/>
    <col min="4882" max="5120" width="9.140625" style="201"/>
    <col min="5121" max="5121" width="3.85546875" style="201" customWidth="1"/>
    <col min="5122" max="5122" width="40.5703125" style="201" customWidth="1"/>
    <col min="5123" max="5123" width="8.7109375" style="201" customWidth="1"/>
    <col min="5124" max="5124" width="9.28515625" style="201" bestFit="1" customWidth="1"/>
    <col min="5125" max="5125" width="9.140625" style="201"/>
    <col min="5126" max="5126" width="10.28515625" style="201" bestFit="1" customWidth="1"/>
    <col min="5127" max="5127" width="9.140625" style="201"/>
    <col min="5128" max="5128" width="9.42578125" style="201" bestFit="1" customWidth="1"/>
    <col min="5129" max="5129" width="10.28515625" style="201" bestFit="1" customWidth="1"/>
    <col min="5130" max="5130" width="9.42578125" style="201" bestFit="1" customWidth="1"/>
    <col min="5131" max="5132" width="9.140625" style="201"/>
    <col min="5133" max="5133" width="10.28515625" style="201" bestFit="1" customWidth="1"/>
    <col min="5134" max="5134" width="10.42578125" style="201" customWidth="1"/>
    <col min="5135" max="5135" width="10.28515625" style="201" bestFit="1" customWidth="1"/>
    <col min="5136" max="5136" width="11.85546875" style="201" customWidth="1"/>
    <col min="5137" max="5137" width="12.140625" style="201" customWidth="1"/>
    <col min="5138" max="5376" width="9.140625" style="201"/>
    <col min="5377" max="5377" width="3.85546875" style="201" customWidth="1"/>
    <col min="5378" max="5378" width="40.5703125" style="201" customWidth="1"/>
    <col min="5379" max="5379" width="8.7109375" style="201" customWidth="1"/>
    <col min="5380" max="5380" width="9.28515625" style="201" bestFit="1" customWidth="1"/>
    <col min="5381" max="5381" width="9.140625" style="201"/>
    <col min="5382" max="5382" width="10.28515625" style="201" bestFit="1" customWidth="1"/>
    <col min="5383" max="5383" width="9.140625" style="201"/>
    <col min="5384" max="5384" width="9.42578125" style="201" bestFit="1" customWidth="1"/>
    <col min="5385" max="5385" width="10.28515625" style="201" bestFit="1" customWidth="1"/>
    <col min="5386" max="5386" width="9.42578125" style="201" bestFit="1" customWidth="1"/>
    <col min="5387" max="5388" width="9.140625" style="201"/>
    <col min="5389" max="5389" width="10.28515625" style="201" bestFit="1" customWidth="1"/>
    <col min="5390" max="5390" width="10.42578125" style="201" customWidth="1"/>
    <col min="5391" max="5391" width="10.28515625" style="201" bestFit="1" customWidth="1"/>
    <col min="5392" max="5392" width="11.85546875" style="201" customWidth="1"/>
    <col min="5393" max="5393" width="12.140625" style="201" customWidth="1"/>
    <col min="5394" max="5632" width="9.140625" style="201"/>
    <col min="5633" max="5633" width="3.85546875" style="201" customWidth="1"/>
    <col min="5634" max="5634" width="40.5703125" style="201" customWidth="1"/>
    <col min="5635" max="5635" width="8.7109375" style="201" customWidth="1"/>
    <col min="5636" max="5636" width="9.28515625" style="201" bestFit="1" customWidth="1"/>
    <col min="5637" max="5637" width="9.140625" style="201"/>
    <col min="5638" max="5638" width="10.28515625" style="201" bestFit="1" customWidth="1"/>
    <col min="5639" max="5639" width="9.140625" style="201"/>
    <col min="5640" max="5640" width="9.42578125" style="201" bestFit="1" customWidth="1"/>
    <col min="5641" max="5641" width="10.28515625" style="201" bestFit="1" customWidth="1"/>
    <col min="5642" max="5642" width="9.42578125" style="201" bestFit="1" customWidth="1"/>
    <col min="5643" max="5644" width="9.140625" style="201"/>
    <col min="5645" max="5645" width="10.28515625" style="201" bestFit="1" customWidth="1"/>
    <col min="5646" max="5646" width="10.42578125" style="201" customWidth="1"/>
    <col min="5647" max="5647" width="10.28515625" style="201" bestFit="1" customWidth="1"/>
    <col min="5648" max="5648" width="11.85546875" style="201" customWidth="1"/>
    <col min="5649" max="5649" width="12.140625" style="201" customWidth="1"/>
    <col min="5650" max="5888" width="9.140625" style="201"/>
    <col min="5889" max="5889" width="3.85546875" style="201" customWidth="1"/>
    <col min="5890" max="5890" width="40.5703125" style="201" customWidth="1"/>
    <col min="5891" max="5891" width="8.7109375" style="201" customWidth="1"/>
    <col min="5892" max="5892" width="9.28515625" style="201" bestFit="1" customWidth="1"/>
    <col min="5893" max="5893" width="9.140625" style="201"/>
    <col min="5894" max="5894" width="10.28515625" style="201" bestFit="1" customWidth="1"/>
    <col min="5895" max="5895" width="9.140625" style="201"/>
    <col min="5896" max="5896" width="9.42578125" style="201" bestFit="1" customWidth="1"/>
    <col min="5897" max="5897" width="10.28515625" style="201" bestFit="1" customWidth="1"/>
    <col min="5898" max="5898" width="9.42578125" style="201" bestFit="1" customWidth="1"/>
    <col min="5899" max="5900" width="9.140625" style="201"/>
    <col min="5901" max="5901" width="10.28515625" style="201" bestFit="1" customWidth="1"/>
    <col min="5902" max="5902" width="10.42578125" style="201" customWidth="1"/>
    <col min="5903" max="5903" width="10.28515625" style="201" bestFit="1" customWidth="1"/>
    <col min="5904" max="5904" width="11.85546875" style="201" customWidth="1"/>
    <col min="5905" max="5905" width="12.140625" style="201" customWidth="1"/>
    <col min="5906" max="6144" width="9.140625" style="201"/>
    <col min="6145" max="6145" width="3.85546875" style="201" customWidth="1"/>
    <col min="6146" max="6146" width="40.5703125" style="201" customWidth="1"/>
    <col min="6147" max="6147" width="8.7109375" style="201" customWidth="1"/>
    <col min="6148" max="6148" width="9.28515625" style="201" bestFit="1" customWidth="1"/>
    <col min="6149" max="6149" width="9.140625" style="201"/>
    <col min="6150" max="6150" width="10.28515625" style="201" bestFit="1" customWidth="1"/>
    <col min="6151" max="6151" width="9.140625" style="201"/>
    <col min="6152" max="6152" width="9.42578125" style="201" bestFit="1" customWidth="1"/>
    <col min="6153" max="6153" width="10.28515625" style="201" bestFit="1" customWidth="1"/>
    <col min="6154" max="6154" width="9.42578125" style="201" bestFit="1" customWidth="1"/>
    <col min="6155" max="6156" width="9.140625" style="201"/>
    <col min="6157" max="6157" width="10.28515625" style="201" bestFit="1" customWidth="1"/>
    <col min="6158" max="6158" width="10.42578125" style="201" customWidth="1"/>
    <col min="6159" max="6159" width="10.28515625" style="201" bestFit="1" customWidth="1"/>
    <col min="6160" max="6160" width="11.85546875" style="201" customWidth="1"/>
    <col min="6161" max="6161" width="12.140625" style="201" customWidth="1"/>
    <col min="6162" max="6400" width="9.140625" style="201"/>
    <col min="6401" max="6401" width="3.85546875" style="201" customWidth="1"/>
    <col min="6402" max="6402" width="40.5703125" style="201" customWidth="1"/>
    <col min="6403" max="6403" width="8.7109375" style="201" customWidth="1"/>
    <col min="6404" max="6404" width="9.28515625" style="201" bestFit="1" customWidth="1"/>
    <col min="6405" max="6405" width="9.140625" style="201"/>
    <col min="6406" max="6406" width="10.28515625" style="201" bestFit="1" customWidth="1"/>
    <col min="6407" max="6407" width="9.140625" style="201"/>
    <col min="6408" max="6408" width="9.42578125" style="201" bestFit="1" customWidth="1"/>
    <col min="6409" max="6409" width="10.28515625" style="201" bestFit="1" customWidth="1"/>
    <col min="6410" max="6410" width="9.42578125" style="201" bestFit="1" customWidth="1"/>
    <col min="6411" max="6412" width="9.140625" style="201"/>
    <col min="6413" max="6413" width="10.28515625" style="201" bestFit="1" customWidth="1"/>
    <col min="6414" max="6414" width="10.42578125" style="201" customWidth="1"/>
    <col min="6415" max="6415" width="10.28515625" style="201" bestFit="1" customWidth="1"/>
    <col min="6416" max="6416" width="11.85546875" style="201" customWidth="1"/>
    <col min="6417" max="6417" width="12.140625" style="201" customWidth="1"/>
    <col min="6418" max="6656" width="9.140625" style="201"/>
    <col min="6657" max="6657" width="3.85546875" style="201" customWidth="1"/>
    <col min="6658" max="6658" width="40.5703125" style="201" customWidth="1"/>
    <col min="6659" max="6659" width="8.7109375" style="201" customWidth="1"/>
    <col min="6660" max="6660" width="9.28515625" style="201" bestFit="1" customWidth="1"/>
    <col min="6661" max="6661" width="9.140625" style="201"/>
    <col min="6662" max="6662" width="10.28515625" style="201" bestFit="1" customWidth="1"/>
    <col min="6663" max="6663" width="9.140625" style="201"/>
    <col min="6664" max="6664" width="9.42578125" style="201" bestFit="1" customWidth="1"/>
    <col min="6665" max="6665" width="10.28515625" style="201" bestFit="1" customWidth="1"/>
    <col min="6666" max="6666" width="9.42578125" style="201" bestFit="1" customWidth="1"/>
    <col min="6667" max="6668" width="9.140625" style="201"/>
    <col min="6669" max="6669" width="10.28515625" style="201" bestFit="1" customWidth="1"/>
    <col min="6670" max="6670" width="10.42578125" style="201" customWidth="1"/>
    <col min="6671" max="6671" width="10.28515625" style="201" bestFit="1" customWidth="1"/>
    <col min="6672" max="6672" width="11.85546875" style="201" customWidth="1"/>
    <col min="6673" max="6673" width="12.140625" style="201" customWidth="1"/>
    <col min="6674" max="6912" width="9.140625" style="201"/>
    <col min="6913" max="6913" width="3.85546875" style="201" customWidth="1"/>
    <col min="6914" max="6914" width="40.5703125" style="201" customWidth="1"/>
    <col min="6915" max="6915" width="8.7109375" style="201" customWidth="1"/>
    <col min="6916" max="6916" width="9.28515625" style="201" bestFit="1" customWidth="1"/>
    <col min="6917" max="6917" width="9.140625" style="201"/>
    <col min="6918" max="6918" width="10.28515625" style="201" bestFit="1" customWidth="1"/>
    <col min="6919" max="6919" width="9.140625" style="201"/>
    <col min="6920" max="6920" width="9.42578125" style="201" bestFit="1" customWidth="1"/>
    <col min="6921" max="6921" width="10.28515625" style="201" bestFit="1" customWidth="1"/>
    <col min="6922" max="6922" width="9.42578125" style="201" bestFit="1" customWidth="1"/>
    <col min="6923" max="6924" width="9.140625" style="201"/>
    <col min="6925" max="6925" width="10.28515625" style="201" bestFit="1" customWidth="1"/>
    <col min="6926" max="6926" width="10.42578125" style="201" customWidth="1"/>
    <col min="6927" max="6927" width="10.28515625" style="201" bestFit="1" customWidth="1"/>
    <col min="6928" max="6928" width="11.85546875" style="201" customWidth="1"/>
    <col min="6929" max="6929" width="12.140625" style="201" customWidth="1"/>
    <col min="6930" max="7168" width="9.140625" style="201"/>
    <col min="7169" max="7169" width="3.85546875" style="201" customWidth="1"/>
    <col min="7170" max="7170" width="40.5703125" style="201" customWidth="1"/>
    <col min="7171" max="7171" width="8.7109375" style="201" customWidth="1"/>
    <col min="7172" max="7172" width="9.28515625" style="201" bestFit="1" customWidth="1"/>
    <col min="7173" max="7173" width="9.140625" style="201"/>
    <col min="7174" max="7174" width="10.28515625" style="201" bestFit="1" customWidth="1"/>
    <col min="7175" max="7175" width="9.140625" style="201"/>
    <col min="7176" max="7176" width="9.42578125" style="201" bestFit="1" customWidth="1"/>
    <col min="7177" max="7177" width="10.28515625" style="201" bestFit="1" customWidth="1"/>
    <col min="7178" max="7178" width="9.42578125" style="201" bestFit="1" customWidth="1"/>
    <col min="7179" max="7180" width="9.140625" style="201"/>
    <col min="7181" max="7181" width="10.28515625" style="201" bestFit="1" customWidth="1"/>
    <col min="7182" max="7182" width="10.42578125" style="201" customWidth="1"/>
    <col min="7183" max="7183" width="10.28515625" style="201" bestFit="1" customWidth="1"/>
    <col min="7184" max="7184" width="11.85546875" style="201" customWidth="1"/>
    <col min="7185" max="7185" width="12.140625" style="201" customWidth="1"/>
    <col min="7186" max="7424" width="9.140625" style="201"/>
    <col min="7425" max="7425" width="3.85546875" style="201" customWidth="1"/>
    <col min="7426" max="7426" width="40.5703125" style="201" customWidth="1"/>
    <col min="7427" max="7427" width="8.7109375" style="201" customWidth="1"/>
    <col min="7428" max="7428" width="9.28515625" style="201" bestFit="1" customWidth="1"/>
    <col min="7429" max="7429" width="9.140625" style="201"/>
    <col min="7430" max="7430" width="10.28515625" style="201" bestFit="1" customWidth="1"/>
    <col min="7431" max="7431" width="9.140625" style="201"/>
    <col min="7432" max="7432" width="9.42578125" style="201" bestFit="1" customWidth="1"/>
    <col min="7433" max="7433" width="10.28515625" style="201" bestFit="1" customWidth="1"/>
    <col min="7434" max="7434" width="9.42578125" style="201" bestFit="1" customWidth="1"/>
    <col min="7435" max="7436" width="9.140625" style="201"/>
    <col min="7437" max="7437" width="10.28515625" style="201" bestFit="1" customWidth="1"/>
    <col min="7438" max="7438" width="10.42578125" style="201" customWidth="1"/>
    <col min="7439" max="7439" width="10.28515625" style="201" bestFit="1" customWidth="1"/>
    <col min="7440" max="7440" width="11.85546875" style="201" customWidth="1"/>
    <col min="7441" max="7441" width="12.140625" style="201" customWidth="1"/>
    <col min="7442" max="7680" width="9.140625" style="201"/>
    <col min="7681" max="7681" width="3.85546875" style="201" customWidth="1"/>
    <col min="7682" max="7682" width="40.5703125" style="201" customWidth="1"/>
    <col min="7683" max="7683" width="8.7109375" style="201" customWidth="1"/>
    <col min="7684" max="7684" width="9.28515625" style="201" bestFit="1" customWidth="1"/>
    <col min="7685" max="7685" width="9.140625" style="201"/>
    <col min="7686" max="7686" width="10.28515625" style="201" bestFit="1" customWidth="1"/>
    <col min="7687" max="7687" width="9.140625" style="201"/>
    <col min="7688" max="7688" width="9.42578125" style="201" bestFit="1" customWidth="1"/>
    <col min="7689" max="7689" width="10.28515625" style="201" bestFit="1" customWidth="1"/>
    <col min="7690" max="7690" width="9.42578125" style="201" bestFit="1" customWidth="1"/>
    <col min="7691" max="7692" width="9.140625" style="201"/>
    <col min="7693" max="7693" width="10.28515625" style="201" bestFit="1" customWidth="1"/>
    <col min="7694" max="7694" width="10.42578125" style="201" customWidth="1"/>
    <col min="7695" max="7695" width="10.28515625" style="201" bestFit="1" customWidth="1"/>
    <col min="7696" max="7696" width="11.85546875" style="201" customWidth="1"/>
    <col min="7697" max="7697" width="12.140625" style="201" customWidth="1"/>
    <col min="7698" max="7936" width="9.140625" style="201"/>
    <col min="7937" max="7937" width="3.85546875" style="201" customWidth="1"/>
    <col min="7938" max="7938" width="40.5703125" style="201" customWidth="1"/>
    <col min="7939" max="7939" width="8.7109375" style="201" customWidth="1"/>
    <col min="7940" max="7940" width="9.28515625" style="201" bestFit="1" customWidth="1"/>
    <col min="7941" max="7941" width="9.140625" style="201"/>
    <col min="7942" max="7942" width="10.28515625" style="201" bestFit="1" customWidth="1"/>
    <col min="7943" max="7943" width="9.140625" style="201"/>
    <col min="7944" max="7944" width="9.42578125" style="201" bestFit="1" customWidth="1"/>
    <col min="7945" max="7945" width="10.28515625" style="201" bestFit="1" customWidth="1"/>
    <col min="7946" max="7946" width="9.42578125" style="201" bestFit="1" customWidth="1"/>
    <col min="7947" max="7948" width="9.140625" style="201"/>
    <col min="7949" max="7949" width="10.28515625" style="201" bestFit="1" customWidth="1"/>
    <col min="7950" max="7950" width="10.42578125" style="201" customWidth="1"/>
    <col min="7951" max="7951" width="10.28515625" style="201" bestFit="1" customWidth="1"/>
    <col min="7952" max="7952" width="11.85546875" style="201" customWidth="1"/>
    <col min="7953" max="7953" width="12.140625" style="201" customWidth="1"/>
    <col min="7954" max="8192" width="9.140625" style="201"/>
    <col min="8193" max="8193" width="3.85546875" style="201" customWidth="1"/>
    <col min="8194" max="8194" width="40.5703125" style="201" customWidth="1"/>
    <col min="8195" max="8195" width="8.7109375" style="201" customWidth="1"/>
    <col min="8196" max="8196" width="9.28515625" style="201" bestFit="1" customWidth="1"/>
    <col min="8197" max="8197" width="9.140625" style="201"/>
    <col min="8198" max="8198" width="10.28515625" style="201" bestFit="1" customWidth="1"/>
    <col min="8199" max="8199" width="9.140625" style="201"/>
    <col min="8200" max="8200" width="9.42578125" style="201" bestFit="1" customWidth="1"/>
    <col min="8201" max="8201" width="10.28515625" style="201" bestFit="1" customWidth="1"/>
    <col min="8202" max="8202" width="9.42578125" style="201" bestFit="1" customWidth="1"/>
    <col min="8203" max="8204" width="9.140625" style="201"/>
    <col min="8205" max="8205" width="10.28515625" style="201" bestFit="1" customWidth="1"/>
    <col min="8206" max="8206" width="10.42578125" style="201" customWidth="1"/>
    <col min="8207" max="8207" width="10.28515625" style="201" bestFit="1" customWidth="1"/>
    <col min="8208" max="8208" width="11.85546875" style="201" customWidth="1"/>
    <col min="8209" max="8209" width="12.140625" style="201" customWidth="1"/>
    <col min="8210" max="8448" width="9.140625" style="201"/>
    <col min="8449" max="8449" width="3.85546875" style="201" customWidth="1"/>
    <col min="8450" max="8450" width="40.5703125" style="201" customWidth="1"/>
    <col min="8451" max="8451" width="8.7109375" style="201" customWidth="1"/>
    <col min="8452" max="8452" width="9.28515625" style="201" bestFit="1" customWidth="1"/>
    <col min="8453" max="8453" width="9.140625" style="201"/>
    <col min="8454" max="8454" width="10.28515625" style="201" bestFit="1" customWidth="1"/>
    <col min="8455" max="8455" width="9.140625" style="201"/>
    <col min="8456" max="8456" width="9.42578125" style="201" bestFit="1" customWidth="1"/>
    <col min="8457" max="8457" width="10.28515625" style="201" bestFit="1" customWidth="1"/>
    <col min="8458" max="8458" width="9.42578125" style="201" bestFit="1" customWidth="1"/>
    <col min="8459" max="8460" width="9.140625" style="201"/>
    <col min="8461" max="8461" width="10.28515625" style="201" bestFit="1" customWidth="1"/>
    <col min="8462" max="8462" width="10.42578125" style="201" customWidth="1"/>
    <col min="8463" max="8463" width="10.28515625" style="201" bestFit="1" customWidth="1"/>
    <col min="8464" max="8464" width="11.85546875" style="201" customWidth="1"/>
    <col min="8465" max="8465" width="12.140625" style="201" customWidth="1"/>
    <col min="8466" max="8704" width="9.140625" style="201"/>
    <col min="8705" max="8705" width="3.85546875" style="201" customWidth="1"/>
    <col min="8706" max="8706" width="40.5703125" style="201" customWidth="1"/>
    <col min="8707" max="8707" width="8.7109375" style="201" customWidth="1"/>
    <col min="8708" max="8708" width="9.28515625" style="201" bestFit="1" customWidth="1"/>
    <col min="8709" max="8709" width="9.140625" style="201"/>
    <col min="8710" max="8710" width="10.28515625" style="201" bestFit="1" customWidth="1"/>
    <col min="8711" max="8711" width="9.140625" style="201"/>
    <col min="8712" max="8712" width="9.42578125" style="201" bestFit="1" customWidth="1"/>
    <col min="8713" max="8713" width="10.28515625" style="201" bestFit="1" customWidth="1"/>
    <col min="8714" max="8714" width="9.42578125" style="201" bestFit="1" customWidth="1"/>
    <col min="8715" max="8716" width="9.140625" style="201"/>
    <col min="8717" max="8717" width="10.28515625" style="201" bestFit="1" customWidth="1"/>
    <col min="8718" max="8718" width="10.42578125" style="201" customWidth="1"/>
    <col min="8719" max="8719" width="10.28515625" style="201" bestFit="1" customWidth="1"/>
    <col min="8720" max="8720" width="11.85546875" style="201" customWidth="1"/>
    <col min="8721" max="8721" width="12.140625" style="201" customWidth="1"/>
    <col min="8722" max="8960" width="9.140625" style="201"/>
    <col min="8961" max="8961" width="3.85546875" style="201" customWidth="1"/>
    <col min="8962" max="8962" width="40.5703125" style="201" customWidth="1"/>
    <col min="8963" max="8963" width="8.7109375" style="201" customWidth="1"/>
    <col min="8964" max="8964" width="9.28515625" style="201" bestFit="1" customWidth="1"/>
    <col min="8965" max="8965" width="9.140625" style="201"/>
    <col min="8966" max="8966" width="10.28515625" style="201" bestFit="1" customWidth="1"/>
    <col min="8967" max="8967" width="9.140625" style="201"/>
    <col min="8968" max="8968" width="9.42578125" style="201" bestFit="1" customWidth="1"/>
    <col min="8969" max="8969" width="10.28515625" style="201" bestFit="1" customWidth="1"/>
    <col min="8970" max="8970" width="9.42578125" style="201" bestFit="1" customWidth="1"/>
    <col min="8971" max="8972" width="9.140625" style="201"/>
    <col min="8973" max="8973" width="10.28515625" style="201" bestFit="1" customWidth="1"/>
    <col min="8974" max="8974" width="10.42578125" style="201" customWidth="1"/>
    <col min="8975" max="8975" width="10.28515625" style="201" bestFit="1" customWidth="1"/>
    <col min="8976" max="8976" width="11.85546875" style="201" customWidth="1"/>
    <col min="8977" max="8977" width="12.140625" style="201" customWidth="1"/>
    <col min="8978" max="9216" width="9.140625" style="201"/>
    <col min="9217" max="9217" width="3.85546875" style="201" customWidth="1"/>
    <col min="9218" max="9218" width="40.5703125" style="201" customWidth="1"/>
    <col min="9219" max="9219" width="8.7109375" style="201" customWidth="1"/>
    <col min="9220" max="9220" width="9.28515625" style="201" bestFit="1" customWidth="1"/>
    <col min="9221" max="9221" width="9.140625" style="201"/>
    <col min="9222" max="9222" width="10.28515625" style="201" bestFit="1" customWidth="1"/>
    <col min="9223" max="9223" width="9.140625" style="201"/>
    <col min="9224" max="9224" width="9.42578125" style="201" bestFit="1" customWidth="1"/>
    <col min="9225" max="9225" width="10.28515625" style="201" bestFit="1" customWidth="1"/>
    <col min="9226" max="9226" width="9.42578125" style="201" bestFit="1" customWidth="1"/>
    <col min="9227" max="9228" width="9.140625" style="201"/>
    <col min="9229" max="9229" width="10.28515625" style="201" bestFit="1" customWidth="1"/>
    <col min="9230" max="9230" width="10.42578125" style="201" customWidth="1"/>
    <col min="9231" max="9231" width="10.28515625" style="201" bestFit="1" customWidth="1"/>
    <col min="9232" max="9232" width="11.85546875" style="201" customWidth="1"/>
    <col min="9233" max="9233" width="12.140625" style="201" customWidth="1"/>
    <col min="9234" max="9472" width="9.140625" style="201"/>
    <col min="9473" max="9473" width="3.85546875" style="201" customWidth="1"/>
    <col min="9474" max="9474" width="40.5703125" style="201" customWidth="1"/>
    <col min="9475" max="9475" width="8.7109375" style="201" customWidth="1"/>
    <col min="9476" max="9476" width="9.28515625" style="201" bestFit="1" customWidth="1"/>
    <col min="9477" max="9477" width="9.140625" style="201"/>
    <col min="9478" max="9478" width="10.28515625" style="201" bestFit="1" customWidth="1"/>
    <col min="9479" max="9479" width="9.140625" style="201"/>
    <col min="9480" max="9480" width="9.42578125" style="201" bestFit="1" customWidth="1"/>
    <col min="9481" max="9481" width="10.28515625" style="201" bestFit="1" customWidth="1"/>
    <col min="9482" max="9482" width="9.42578125" style="201" bestFit="1" customWidth="1"/>
    <col min="9483" max="9484" width="9.140625" style="201"/>
    <col min="9485" max="9485" width="10.28515625" style="201" bestFit="1" customWidth="1"/>
    <col min="9486" max="9486" width="10.42578125" style="201" customWidth="1"/>
    <col min="9487" max="9487" width="10.28515625" style="201" bestFit="1" customWidth="1"/>
    <col min="9488" max="9488" width="11.85546875" style="201" customWidth="1"/>
    <col min="9489" max="9489" width="12.140625" style="201" customWidth="1"/>
    <col min="9490" max="9728" width="9.140625" style="201"/>
    <col min="9729" max="9729" width="3.85546875" style="201" customWidth="1"/>
    <col min="9730" max="9730" width="40.5703125" style="201" customWidth="1"/>
    <col min="9731" max="9731" width="8.7109375" style="201" customWidth="1"/>
    <col min="9732" max="9732" width="9.28515625" style="201" bestFit="1" customWidth="1"/>
    <col min="9733" max="9733" width="9.140625" style="201"/>
    <col min="9734" max="9734" width="10.28515625" style="201" bestFit="1" customWidth="1"/>
    <col min="9735" max="9735" width="9.140625" style="201"/>
    <col min="9736" max="9736" width="9.42578125" style="201" bestFit="1" customWidth="1"/>
    <col min="9737" max="9737" width="10.28515625" style="201" bestFit="1" customWidth="1"/>
    <col min="9738" max="9738" width="9.42578125" style="201" bestFit="1" customWidth="1"/>
    <col min="9739" max="9740" width="9.140625" style="201"/>
    <col min="9741" max="9741" width="10.28515625" style="201" bestFit="1" customWidth="1"/>
    <col min="9742" max="9742" width="10.42578125" style="201" customWidth="1"/>
    <col min="9743" max="9743" width="10.28515625" style="201" bestFit="1" customWidth="1"/>
    <col min="9744" max="9744" width="11.85546875" style="201" customWidth="1"/>
    <col min="9745" max="9745" width="12.140625" style="201" customWidth="1"/>
    <col min="9746" max="9984" width="9.140625" style="201"/>
    <col min="9985" max="9985" width="3.85546875" style="201" customWidth="1"/>
    <col min="9986" max="9986" width="40.5703125" style="201" customWidth="1"/>
    <col min="9987" max="9987" width="8.7109375" style="201" customWidth="1"/>
    <col min="9988" max="9988" width="9.28515625" style="201" bestFit="1" customWidth="1"/>
    <col min="9989" max="9989" width="9.140625" style="201"/>
    <col min="9990" max="9990" width="10.28515625" style="201" bestFit="1" customWidth="1"/>
    <col min="9991" max="9991" width="9.140625" style="201"/>
    <col min="9992" max="9992" width="9.42578125" style="201" bestFit="1" customWidth="1"/>
    <col min="9993" max="9993" width="10.28515625" style="201" bestFit="1" customWidth="1"/>
    <col min="9994" max="9994" width="9.42578125" style="201" bestFit="1" customWidth="1"/>
    <col min="9995" max="9996" width="9.140625" style="201"/>
    <col min="9997" max="9997" width="10.28515625" style="201" bestFit="1" customWidth="1"/>
    <col min="9998" max="9998" width="10.42578125" style="201" customWidth="1"/>
    <col min="9999" max="9999" width="10.28515625" style="201" bestFit="1" customWidth="1"/>
    <col min="10000" max="10000" width="11.85546875" style="201" customWidth="1"/>
    <col min="10001" max="10001" width="12.140625" style="201" customWidth="1"/>
    <col min="10002" max="10240" width="9.140625" style="201"/>
    <col min="10241" max="10241" width="3.85546875" style="201" customWidth="1"/>
    <col min="10242" max="10242" width="40.5703125" style="201" customWidth="1"/>
    <col min="10243" max="10243" width="8.7109375" style="201" customWidth="1"/>
    <col min="10244" max="10244" width="9.28515625" style="201" bestFit="1" customWidth="1"/>
    <col min="10245" max="10245" width="9.140625" style="201"/>
    <col min="10246" max="10246" width="10.28515625" style="201" bestFit="1" customWidth="1"/>
    <col min="10247" max="10247" width="9.140625" style="201"/>
    <col min="10248" max="10248" width="9.42578125" style="201" bestFit="1" customWidth="1"/>
    <col min="10249" max="10249" width="10.28515625" style="201" bestFit="1" customWidth="1"/>
    <col min="10250" max="10250" width="9.42578125" style="201" bestFit="1" customWidth="1"/>
    <col min="10251" max="10252" width="9.140625" style="201"/>
    <col min="10253" max="10253" width="10.28515625" style="201" bestFit="1" customWidth="1"/>
    <col min="10254" max="10254" width="10.42578125" style="201" customWidth="1"/>
    <col min="10255" max="10255" width="10.28515625" style="201" bestFit="1" customWidth="1"/>
    <col min="10256" max="10256" width="11.85546875" style="201" customWidth="1"/>
    <col min="10257" max="10257" width="12.140625" style="201" customWidth="1"/>
    <col min="10258" max="10496" width="9.140625" style="201"/>
    <col min="10497" max="10497" width="3.85546875" style="201" customWidth="1"/>
    <col min="10498" max="10498" width="40.5703125" style="201" customWidth="1"/>
    <col min="10499" max="10499" width="8.7109375" style="201" customWidth="1"/>
    <col min="10500" max="10500" width="9.28515625" style="201" bestFit="1" customWidth="1"/>
    <col min="10501" max="10501" width="9.140625" style="201"/>
    <col min="10502" max="10502" width="10.28515625" style="201" bestFit="1" customWidth="1"/>
    <col min="10503" max="10503" width="9.140625" style="201"/>
    <col min="10504" max="10504" width="9.42578125" style="201" bestFit="1" customWidth="1"/>
    <col min="10505" max="10505" width="10.28515625" style="201" bestFit="1" customWidth="1"/>
    <col min="10506" max="10506" width="9.42578125" style="201" bestFit="1" customWidth="1"/>
    <col min="10507" max="10508" width="9.140625" style="201"/>
    <col min="10509" max="10509" width="10.28515625" style="201" bestFit="1" customWidth="1"/>
    <col min="10510" max="10510" width="10.42578125" style="201" customWidth="1"/>
    <col min="10511" max="10511" width="10.28515625" style="201" bestFit="1" customWidth="1"/>
    <col min="10512" max="10512" width="11.85546875" style="201" customWidth="1"/>
    <col min="10513" max="10513" width="12.140625" style="201" customWidth="1"/>
    <col min="10514" max="10752" width="9.140625" style="201"/>
    <col min="10753" max="10753" width="3.85546875" style="201" customWidth="1"/>
    <col min="10754" max="10754" width="40.5703125" style="201" customWidth="1"/>
    <col min="10755" max="10755" width="8.7109375" style="201" customWidth="1"/>
    <col min="10756" max="10756" width="9.28515625" style="201" bestFit="1" customWidth="1"/>
    <col min="10757" max="10757" width="9.140625" style="201"/>
    <col min="10758" max="10758" width="10.28515625" style="201" bestFit="1" customWidth="1"/>
    <col min="10759" max="10759" width="9.140625" style="201"/>
    <col min="10760" max="10760" width="9.42578125" style="201" bestFit="1" customWidth="1"/>
    <col min="10761" max="10761" width="10.28515625" style="201" bestFit="1" customWidth="1"/>
    <col min="10762" max="10762" width="9.42578125" style="201" bestFit="1" customWidth="1"/>
    <col min="10763" max="10764" width="9.140625" style="201"/>
    <col min="10765" max="10765" width="10.28515625" style="201" bestFit="1" customWidth="1"/>
    <col min="10766" max="10766" width="10.42578125" style="201" customWidth="1"/>
    <col min="10767" max="10767" width="10.28515625" style="201" bestFit="1" customWidth="1"/>
    <col min="10768" max="10768" width="11.85546875" style="201" customWidth="1"/>
    <col min="10769" max="10769" width="12.140625" style="201" customWidth="1"/>
    <col min="10770" max="11008" width="9.140625" style="201"/>
    <col min="11009" max="11009" width="3.85546875" style="201" customWidth="1"/>
    <col min="11010" max="11010" width="40.5703125" style="201" customWidth="1"/>
    <col min="11011" max="11011" width="8.7109375" style="201" customWidth="1"/>
    <col min="11012" max="11012" width="9.28515625" style="201" bestFit="1" customWidth="1"/>
    <col min="11013" max="11013" width="9.140625" style="201"/>
    <col min="11014" max="11014" width="10.28515625" style="201" bestFit="1" customWidth="1"/>
    <col min="11015" max="11015" width="9.140625" style="201"/>
    <col min="11016" max="11016" width="9.42578125" style="201" bestFit="1" customWidth="1"/>
    <col min="11017" max="11017" width="10.28515625" style="201" bestFit="1" customWidth="1"/>
    <col min="11018" max="11018" width="9.42578125" style="201" bestFit="1" customWidth="1"/>
    <col min="11019" max="11020" width="9.140625" style="201"/>
    <col min="11021" max="11021" width="10.28515625" style="201" bestFit="1" customWidth="1"/>
    <col min="11022" max="11022" width="10.42578125" style="201" customWidth="1"/>
    <col min="11023" max="11023" width="10.28515625" style="201" bestFit="1" customWidth="1"/>
    <col min="11024" max="11024" width="11.85546875" style="201" customWidth="1"/>
    <col min="11025" max="11025" width="12.140625" style="201" customWidth="1"/>
    <col min="11026" max="11264" width="9.140625" style="201"/>
    <col min="11265" max="11265" width="3.85546875" style="201" customWidth="1"/>
    <col min="11266" max="11266" width="40.5703125" style="201" customWidth="1"/>
    <col min="11267" max="11267" width="8.7109375" style="201" customWidth="1"/>
    <col min="11268" max="11268" width="9.28515625" style="201" bestFit="1" customWidth="1"/>
    <col min="11269" max="11269" width="9.140625" style="201"/>
    <col min="11270" max="11270" width="10.28515625" style="201" bestFit="1" customWidth="1"/>
    <col min="11271" max="11271" width="9.140625" style="201"/>
    <col min="11272" max="11272" width="9.42578125" style="201" bestFit="1" customWidth="1"/>
    <col min="11273" max="11273" width="10.28515625" style="201" bestFit="1" customWidth="1"/>
    <col min="11274" max="11274" width="9.42578125" style="201" bestFit="1" customWidth="1"/>
    <col min="11275" max="11276" width="9.140625" style="201"/>
    <col min="11277" max="11277" width="10.28515625" style="201" bestFit="1" customWidth="1"/>
    <col min="11278" max="11278" width="10.42578125" style="201" customWidth="1"/>
    <col min="11279" max="11279" width="10.28515625" style="201" bestFit="1" customWidth="1"/>
    <col min="11280" max="11280" width="11.85546875" style="201" customWidth="1"/>
    <col min="11281" max="11281" width="12.140625" style="201" customWidth="1"/>
    <col min="11282" max="11520" width="9.140625" style="201"/>
    <col min="11521" max="11521" width="3.85546875" style="201" customWidth="1"/>
    <col min="11522" max="11522" width="40.5703125" style="201" customWidth="1"/>
    <col min="11523" max="11523" width="8.7109375" style="201" customWidth="1"/>
    <col min="11524" max="11524" width="9.28515625" style="201" bestFit="1" customWidth="1"/>
    <col min="11525" max="11525" width="9.140625" style="201"/>
    <col min="11526" max="11526" width="10.28515625" style="201" bestFit="1" customWidth="1"/>
    <col min="11527" max="11527" width="9.140625" style="201"/>
    <col min="11528" max="11528" width="9.42578125" style="201" bestFit="1" customWidth="1"/>
    <col min="11529" max="11529" width="10.28515625" style="201" bestFit="1" customWidth="1"/>
    <col min="11530" max="11530" width="9.42578125" style="201" bestFit="1" customWidth="1"/>
    <col min="11531" max="11532" width="9.140625" style="201"/>
    <col min="11533" max="11533" width="10.28515625" style="201" bestFit="1" customWidth="1"/>
    <col min="11534" max="11534" width="10.42578125" style="201" customWidth="1"/>
    <col min="11535" max="11535" width="10.28515625" style="201" bestFit="1" customWidth="1"/>
    <col min="11536" max="11536" width="11.85546875" style="201" customWidth="1"/>
    <col min="11537" max="11537" width="12.140625" style="201" customWidth="1"/>
    <col min="11538" max="11776" width="9.140625" style="201"/>
    <col min="11777" max="11777" width="3.85546875" style="201" customWidth="1"/>
    <col min="11778" max="11778" width="40.5703125" style="201" customWidth="1"/>
    <col min="11779" max="11779" width="8.7109375" style="201" customWidth="1"/>
    <col min="11780" max="11780" width="9.28515625" style="201" bestFit="1" customWidth="1"/>
    <col min="11781" max="11781" width="9.140625" style="201"/>
    <col min="11782" max="11782" width="10.28515625" style="201" bestFit="1" customWidth="1"/>
    <col min="11783" max="11783" width="9.140625" style="201"/>
    <col min="11784" max="11784" width="9.42578125" style="201" bestFit="1" customWidth="1"/>
    <col min="11785" max="11785" width="10.28515625" style="201" bestFit="1" customWidth="1"/>
    <col min="11786" max="11786" width="9.42578125" style="201" bestFit="1" customWidth="1"/>
    <col min="11787" max="11788" width="9.140625" style="201"/>
    <col min="11789" max="11789" width="10.28515625" style="201" bestFit="1" customWidth="1"/>
    <col min="11790" max="11790" width="10.42578125" style="201" customWidth="1"/>
    <col min="11791" max="11791" width="10.28515625" style="201" bestFit="1" customWidth="1"/>
    <col min="11792" max="11792" width="11.85546875" style="201" customWidth="1"/>
    <col min="11793" max="11793" width="12.140625" style="201" customWidth="1"/>
    <col min="11794" max="12032" width="9.140625" style="201"/>
    <col min="12033" max="12033" width="3.85546875" style="201" customWidth="1"/>
    <col min="12034" max="12034" width="40.5703125" style="201" customWidth="1"/>
    <col min="12035" max="12035" width="8.7109375" style="201" customWidth="1"/>
    <col min="12036" max="12036" width="9.28515625" style="201" bestFit="1" customWidth="1"/>
    <col min="12037" max="12037" width="9.140625" style="201"/>
    <col min="12038" max="12038" width="10.28515625" style="201" bestFit="1" customWidth="1"/>
    <col min="12039" max="12039" width="9.140625" style="201"/>
    <col min="12040" max="12040" width="9.42578125" style="201" bestFit="1" customWidth="1"/>
    <col min="12041" max="12041" width="10.28515625" style="201" bestFit="1" customWidth="1"/>
    <col min="12042" max="12042" width="9.42578125" style="201" bestFit="1" customWidth="1"/>
    <col min="12043" max="12044" width="9.140625" style="201"/>
    <col min="12045" max="12045" width="10.28515625" style="201" bestFit="1" customWidth="1"/>
    <col min="12046" max="12046" width="10.42578125" style="201" customWidth="1"/>
    <col min="12047" max="12047" width="10.28515625" style="201" bestFit="1" customWidth="1"/>
    <col min="12048" max="12048" width="11.85546875" style="201" customWidth="1"/>
    <col min="12049" max="12049" width="12.140625" style="201" customWidth="1"/>
    <col min="12050" max="12288" width="9.140625" style="201"/>
    <col min="12289" max="12289" width="3.85546875" style="201" customWidth="1"/>
    <col min="12290" max="12290" width="40.5703125" style="201" customWidth="1"/>
    <col min="12291" max="12291" width="8.7109375" style="201" customWidth="1"/>
    <col min="12292" max="12292" width="9.28515625" style="201" bestFit="1" customWidth="1"/>
    <col min="12293" max="12293" width="9.140625" style="201"/>
    <col min="12294" max="12294" width="10.28515625" style="201" bestFit="1" customWidth="1"/>
    <col min="12295" max="12295" width="9.140625" style="201"/>
    <col min="12296" max="12296" width="9.42578125" style="201" bestFit="1" customWidth="1"/>
    <col min="12297" max="12297" width="10.28515625" style="201" bestFit="1" customWidth="1"/>
    <col min="12298" max="12298" width="9.42578125" style="201" bestFit="1" customWidth="1"/>
    <col min="12299" max="12300" width="9.140625" style="201"/>
    <col min="12301" max="12301" width="10.28515625" style="201" bestFit="1" customWidth="1"/>
    <col min="12302" max="12302" width="10.42578125" style="201" customWidth="1"/>
    <col min="12303" max="12303" width="10.28515625" style="201" bestFit="1" customWidth="1"/>
    <col min="12304" max="12304" width="11.85546875" style="201" customWidth="1"/>
    <col min="12305" max="12305" width="12.140625" style="201" customWidth="1"/>
    <col min="12306" max="12544" width="9.140625" style="201"/>
    <col min="12545" max="12545" width="3.85546875" style="201" customWidth="1"/>
    <col min="12546" max="12546" width="40.5703125" style="201" customWidth="1"/>
    <col min="12547" max="12547" width="8.7109375" style="201" customWidth="1"/>
    <col min="12548" max="12548" width="9.28515625" style="201" bestFit="1" customWidth="1"/>
    <col min="12549" max="12549" width="9.140625" style="201"/>
    <col min="12550" max="12550" width="10.28515625" style="201" bestFit="1" customWidth="1"/>
    <col min="12551" max="12551" width="9.140625" style="201"/>
    <col min="12552" max="12552" width="9.42578125" style="201" bestFit="1" customWidth="1"/>
    <col min="12553" max="12553" width="10.28515625" style="201" bestFit="1" customWidth="1"/>
    <col min="12554" max="12554" width="9.42578125" style="201" bestFit="1" customWidth="1"/>
    <col min="12555" max="12556" width="9.140625" style="201"/>
    <col min="12557" max="12557" width="10.28515625" style="201" bestFit="1" customWidth="1"/>
    <col min="12558" max="12558" width="10.42578125" style="201" customWidth="1"/>
    <col min="12559" max="12559" width="10.28515625" style="201" bestFit="1" customWidth="1"/>
    <col min="12560" max="12560" width="11.85546875" style="201" customWidth="1"/>
    <col min="12561" max="12561" width="12.140625" style="201" customWidth="1"/>
    <col min="12562" max="12800" width="9.140625" style="201"/>
    <col min="12801" max="12801" width="3.85546875" style="201" customWidth="1"/>
    <col min="12802" max="12802" width="40.5703125" style="201" customWidth="1"/>
    <col min="12803" max="12803" width="8.7109375" style="201" customWidth="1"/>
    <col min="12804" max="12804" width="9.28515625" style="201" bestFit="1" customWidth="1"/>
    <col min="12805" max="12805" width="9.140625" style="201"/>
    <col min="12806" max="12806" width="10.28515625" style="201" bestFit="1" customWidth="1"/>
    <col min="12807" max="12807" width="9.140625" style="201"/>
    <col min="12808" max="12808" width="9.42578125" style="201" bestFit="1" customWidth="1"/>
    <col min="12809" max="12809" width="10.28515625" style="201" bestFit="1" customWidth="1"/>
    <col min="12810" max="12810" width="9.42578125" style="201" bestFit="1" customWidth="1"/>
    <col min="12811" max="12812" width="9.140625" style="201"/>
    <col min="12813" max="12813" width="10.28515625" style="201" bestFit="1" customWidth="1"/>
    <col min="12814" max="12814" width="10.42578125" style="201" customWidth="1"/>
    <col min="12815" max="12815" width="10.28515625" style="201" bestFit="1" customWidth="1"/>
    <col min="12816" max="12816" width="11.85546875" style="201" customWidth="1"/>
    <col min="12817" max="12817" width="12.140625" style="201" customWidth="1"/>
    <col min="12818" max="13056" width="9.140625" style="201"/>
    <col min="13057" max="13057" width="3.85546875" style="201" customWidth="1"/>
    <col min="13058" max="13058" width="40.5703125" style="201" customWidth="1"/>
    <col min="13059" max="13059" width="8.7109375" style="201" customWidth="1"/>
    <col min="13060" max="13060" width="9.28515625" style="201" bestFit="1" customWidth="1"/>
    <col min="13061" max="13061" width="9.140625" style="201"/>
    <col min="13062" max="13062" width="10.28515625" style="201" bestFit="1" customWidth="1"/>
    <col min="13063" max="13063" width="9.140625" style="201"/>
    <col min="13064" max="13064" width="9.42578125" style="201" bestFit="1" customWidth="1"/>
    <col min="13065" max="13065" width="10.28515625" style="201" bestFit="1" customWidth="1"/>
    <col min="13066" max="13066" width="9.42578125" style="201" bestFit="1" customWidth="1"/>
    <col min="13067" max="13068" width="9.140625" style="201"/>
    <col min="13069" max="13069" width="10.28515625" style="201" bestFit="1" customWidth="1"/>
    <col min="13070" max="13070" width="10.42578125" style="201" customWidth="1"/>
    <col min="13071" max="13071" width="10.28515625" style="201" bestFit="1" customWidth="1"/>
    <col min="13072" max="13072" width="11.85546875" style="201" customWidth="1"/>
    <col min="13073" max="13073" width="12.140625" style="201" customWidth="1"/>
    <col min="13074" max="13312" width="9.140625" style="201"/>
    <col min="13313" max="13313" width="3.85546875" style="201" customWidth="1"/>
    <col min="13314" max="13314" width="40.5703125" style="201" customWidth="1"/>
    <col min="13315" max="13315" width="8.7109375" style="201" customWidth="1"/>
    <col min="13316" max="13316" width="9.28515625" style="201" bestFit="1" customWidth="1"/>
    <col min="13317" max="13317" width="9.140625" style="201"/>
    <col min="13318" max="13318" width="10.28515625" style="201" bestFit="1" customWidth="1"/>
    <col min="13319" max="13319" width="9.140625" style="201"/>
    <col min="13320" max="13320" width="9.42578125" style="201" bestFit="1" customWidth="1"/>
    <col min="13321" max="13321" width="10.28515625" style="201" bestFit="1" customWidth="1"/>
    <col min="13322" max="13322" width="9.42578125" style="201" bestFit="1" customWidth="1"/>
    <col min="13323" max="13324" width="9.140625" style="201"/>
    <col min="13325" max="13325" width="10.28515625" style="201" bestFit="1" customWidth="1"/>
    <col min="13326" max="13326" width="10.42578125" style="201" customWidth="1"/>
    <col min="13327" max="13327" width="10.28515625" style="201" bestFit="1" customWidth="1"/>
    <col min="13328" max="13328" width="11.85546875" style="201" customWidth="1"/>
    <col min="13329" max="13329" width="12.140625" style="201" customWidth="1"/>
    <col min="13330" max="13568" width="9.140625" style="201"/>
    <col min="13569" max="13569" width="3.85546875" style="201" customWidth="1"/>
    <col min="13570" max="13570" width="40.5703125" style="201" customWidth="1"/>
    <col min="13571" max="13571" width="8.7109375" style="201" customWidth="1"/>
    <col min="13572" max="13572" width="9.28515625" style="201" bestFit="1" customWidth="1"/>
    <col min="13573" max="13573" width="9.140625" style="201"/>
    <col min="13574" max="13574" width="10.28515625" style="201" bestFit="1" customWidth="1"/>
    <col min="13575" max="13575" width="9.140625" style="201"/>
    <col min="13576" max="13576" width="9.42578125" style="201" bestFit="1" customWidth="1"/>
    <col min="13577" max="13577" width="10.28515625" style="201" bestFit="1" customWidth="1"/>
    <col min="13578" max="13578" width="9.42578125" style="201" bestFit="1" customWidth="1"/>
    <col min="13579" max="13580" width="9.140625" style="201"/>
    <col min="13581" max="13581" width="10.28515625" style="201" bestFit="1" customWidth="1"/>
    <col min="13582" max="13582" width="10.42578125" style="201" customWidth="1"/>
    <col min="13583" max="13583" width="10.28515625" style="201" bestFit="1" customWidth="1"/>
    <col min="13584" max="13584" width="11.85546875" style="201" customWidth="1"/>
    <col min="13585" max="13585" width="12.140625" style="201" customWidth="1"/>
    <col min="13586" max="13824" width="9.140625" style="201"/>
    <col min="13825" max="13825" width="3.85546875" style="201" customWidth="1"/>
    <col min="13826" max="13826" width="40.5703125" style="201" customWidth="1"/>
    <col min="13827" max="13827" width="8.7109375" style="201" customWidth="1"/>
    <col min="13828" max="13828" width="9.28515625" style="201" bestFit="1" customWidth="1"/>
    <col min="13829" max="13829" width="9.140625" style="201"/>
    <col min="13830" max="13830" width="10.28515625" style="201" bestFit="1" customWidth="1"/>
    <col min="13831" max="13831" width="9.140625" style="201"/>
    <col min="13832" max="13832" width="9.42578125" style="201" bestFit="1" customWidth="1"/>
    <col min="13833" max="13833" width="10.28515625" style="201" bestFit="1" customWidth="1"/>
    <col min="13834" max="13834" width="9.42578125" style="201" bestFit="1" customWidth="1"/>
    <col min="13835" max="13836" width="9.140625" style="201"/>
    <col min="13837" max="13837" width="10.28515625" style="201" bestFit="1" customWidth="1"/>
    <col min="13838" max="13838" width="10.42578125" style="201" customWidth="1"/>
    <col min="13839" max="13839" width="10.28515625" style="201" bestFit="1" customWidth="1"/>
    <col min="13840" max="13840" width="11.85546875" style="201" customWidth="1"/>
    <col min="13841" max="13841" width="12.140625" style="201" customWidth="1"/>
    <col min="13842" max="14080" width="9.140625" style="201"/>
    <col min="14081" max="14081" width="3.85546875" style="201" customWidth="1"/>
    <col min="14082" max="14082" width="40.5703125" style="201" customWidth="1"/>
    <col min="14083" max="14083" width="8.7109375" style="201" customWidth="1"/>
    <col min="14084" max="14084" width="9.28515625" style="201" bestFit="1" customWidth="1"/>
    <col min="14085" max="14085" width="9.140625" style="201"/>
    <col min="14086" max="14086" width="10.28515625" style="201" bestFit="1" customWidth="1"/>
    <col min="14087" max="14087" width="9.140625" style="201"/>
    <col min="14088" max="14088" width="9.42578125" style="201" bestFit="1" customWidth="1"/>
    <col min="14089" max="14089" width="10.28515625" style="201" bestFit="1" customWidth="1"/>
    <col min="14090" max="14090" width="9.42578125" style="201" bestFit="1" customWidth="1"/>
    <col min="14091" max="14092" width="9.140625" style="201"/>
    <col min="14093" max="14093" width="10.28515625" style="201" bestFit="1" customWidth="1"/>
    <col min="14094" max="14094" width="10.42578125" style="201" customWidth="1"/>
    <col min="14095" max="14095" width="10.28515625" style="201" bestFit="1" customWidth="1"/>
    <col min="14096" max="14096" width="11.85546875" style="201" customWidth="1"/>
    <col min="14097" max="14097" width="12.140625" style="201" customWidth="1"/>
    <col min="14098" max="14336" width="9.140625" style="201"/>
    <col min="14337" max="14337" width="3.85546875" style="201" customWidth="1"/>
    <col min="14338" max="14338" width="40.5703125" style="201" customWidth="1"/>
    <col min="14339" max="14339" width="8.7109375" style="201" customWidth="1"/>
    <col min="14340" max="14340" width="9.28515625" style="201" bestFit="1" customWidth="1"/>
    <col min="14341" max="14341" width="9.140625" style="201"/>
    <col min="14342" max="14342" width="10.28515625" style="201" bestFit="1" customWidth="1"/>
    <col min="14343" max="14343" width="9.140625" style="201"/>
    <col min="14344" max="14344" width="9.42578125" style="201" bestFit="1" customWidth="1"/>
    <col min="14345" max="14345" width="10.28515625" style="201" bestFit="1" customWidth="1"/>
    <col min="14346" max="14346" width="9.42578125" style="201" bestFit="1" customWidth="1"/>
    <col min="14347" max="14348" width="9.140625" style="201"/>
    <col min="14349" max="14349" width="10.28515625" style="201" bestFit="1" customWidth="1"/>
    <col min="14350" max="14350" width="10.42578125" style="201" customWidth="1"/>
    <col min="14351" max="14351" width="10.28515625" style="201" bestFit="1" customWidth="1"/>
    <col min="14352" max="14352" width="11.85546875" style="201" customWidth="1"/>
    <col min="14353" max="14353" width="12.140625" style="201" customWidth="1"/>
    <col min="14354" max="14592" width="9.140625" style="201"/>
    <col min="14593" max="14593" width="3.85546875" style="201" customWidth="1"/>
    <col min="14594" max="14594" width="40.5703125" style="201" customWidth="1"/>
    <col min="14595" max="14595" width="8.7109375" style="201" customWidth="1"/>
    <col min="14596" max="14596" width="9.28515625" style="201" bestFit="1" customWidth="1"/>
    <col min="14597" max="14597" width="9.140625" style="201"/>
    <col min="14598" max="14598" width="10.28515625" style="201" bestFit="1" customWidth="1"/>
    <col min="14599" max="14599" width="9.140625" style="201"/>
    <col min="14600" max="14600" width="9.42578125" style="201" bestFit="1" customWidth="1"/>
    <col min="14601" max="14601" width="10.28515625" style="201" bestFit="1" customWidth="1"/>
    <col min="14602" max="14602" width="9.42578125" style="201" bestFit="1" customWidth="1"/>
    <col min="14603" max="14604" width="9.140625" style="201"/>
    <col min="14605" max="14605" width="10.28515625" style="201" bestFit="1" customWidth="1"/>
    <col min="14606" max="14606" width="10.42578125" style="201" customWidth="1"/>
    <col min="14607" max="14607" width="10.28515625" style="201" bestFit="1" customWidth="1"/>
    <col min="14608" max="14608" width="11.85546875" style="201" customWidth="1"/>
    <col min="14609" max="14609" width="12.140625" style="201" customWidth="1"/>
    <col min="14610" max="14848" width="9.140625" style="201"/>
    <col min="14849" max="14849" width="3.85546875" style="201" customWidth="1"/>
    <col min="14850" max="14850" width="40.5703125" style="201" customWidth="1"/>
    <col min="14851" max="14851" width="8.7109375" style="201" customWidth="1"/>
    <col min="14852" max="14852" width="9.28515625" style="201" bestFit="1" customWidth="1"/>
    <col min="14853" max="14853" width="9.140625" style="201"/>
    <col min="14854" max="14854" width="10.28515625" style="201" bestFit="1" customWidth="1"/>
    <col min="14855" max="14855" width="9.140625" style="201"/>
    <col min="14856" max="14856" width="9.42578125" style="201" bestFit="1" customWidth="1"/>
    <col min="14857" max="14857" width="10.28515625" style="201" bestFit="1" customWidth="1"/>
    <col min="14858" max="14858" width="9.42578125" style="201" bestFit="1" customWidth="1"/>
    <col min="14859" max="14860" width="9.140625" style="201"/>
    <col min="14861" max="14861" width="10.28515625" style="201" bestFit="1" customWidth="1"/>
    <col min="14862" max="14862" width="10.42578125" style="201" customWidth="1"/>
    <col min="14863" max="14863" width="10.28515625" style="201" bestFit="1" customWidth="1"/>
    <col min="14864" max="14864" width="11.85546875" style="201" customWidth="1"/>
    <col min="14865" max="14865" width="12.140625" style="201" customWidth="1"/>
    <col min="14866" max="15104" width="9.140625" style="201"/>
    <col min="15105" max="15105" width="3.85546875" style="201" customWidth="1"/>
    <col min="15106" max="15106" width="40.5703125" style="201" customWidth="1"/>
    <col min="15107" max="15107" width="8.7109375" style="201" customWidth="1"/>
    <col min="15108" max="15108" width="9.28515625" style="201" bestFit="1" customWidth="1"/>
    <col min="15109" max="15109" width="9.140625" style="201"/>
    <col min="15110" max="15110" width="10.28515625" style="201" bestFit="1" customWidth="1"/>
    <col min="15111" max="15111" width="9.140625" style="201"/>
    <col min="15112" max="15112" width="9.42578125" style="201" bestFit="1" customWidth="1"/>
    <col min="15113" max="15113" width="10.28515625" style="201" bestFit="1" customWidth="1"/>
    <col min="15114" max="15114" width="9.42578125" style="201" bestFit="1" customWidth="1"/>
    <col min="15115" max="15116" width="9.140625" style="201"/>
    <col min="15117" max="15117" width="10.28515625" style="201" bestFit="1" customWidth="1"/>
    <col min="15118" max="15118" width="10.42578125" style="201" customWidth="1"/>
    <col min="15119" max="15119" width="10.28515625" style="201" bestFit="1" customWidth="1"/>
    <col min="15120" max="15120" width="11.85546875" style="201" customWidth="1"/>
    <col min="15121" max="15121" width="12.140625" style="201" customWidth="1"/>
    <col min="15122" max="15360" width="9.140625" style="201"/>
    <col min="15361" max="15361" width="3.85546875" style="201" customWidth="1"/>
    <col min="15362" max="15362" width="40.5703125" style="201" customWidth="1"/>
    <col min="15363" max="15363" width="8.7109375" style="201" customWidth="1"/>
    <col min="15364" max="15364" width="9.28515625" style="201" bestFit="1" customWidth="1"/>
    <col min="15365" max="15365" width="9.140625" style="201"/>
    <col min="15366" max="15366" width="10.28515625" style="201" bestFit="1" customWidth="1"/>
    <col min="15367" max="15367" width="9.140625" style="201"/>
    <col min="15368" max="15368" width="9.42578125" style="201" bestFit="1" customWidth="1"/>
    <col min="15369" max="15369" width="10.28515625" style="201" bestFit="1" customWidth="1"/>
    <col min="15370" max="15370" width="9.42578125" style="201" bestFit="1" customWidth="1"/>
    <col min="15371" max="15372" width="9.140625" style="201"/>
    <col min="15373" max="15373" width="10.28515625" style="201" bestFit="1" customWidth="1"/>
    <col min="15374" max="15374" width="10.42578125" style="201" customWidth="1"/>
    <col min="15375" max="15375" width="10.28515625" style="201" bestFit="1" customWidth="1"/>
    <col min="15376" max="15376" width="11.85546875" style="201" customWidth="1"/>
    <col min="15377" max="15377" width="12.140625" style="201" customWidth="1"/>
    <col min="15378" max="15616" width="9.140625" style="201"/>
    <col min="15617" max="15617" width="3.85546875" style="201" customWidth="1"/>
    <col min="15618" max="15618" width="40.5703125" style="201" customWidth="1"/>
    <col min="15619" max="15619" width="8.7109375" style="201" customWidth="1"/>
    <col min="15620" max="15620" width="9.28515625" style="201" bestFit="1" customWidth="1"/>
    <col min="15621" max="15621" width="9.140625" style="201"/>
    <col min="15622" max="15622" width="10.28515625" style="201" bestFit="1" customWidth="1"/>
    <col min="15623" max="15623" width="9.140625" style="201"/>
    <col min="15624" max="15624" width="9.42578125" style="201" bestFit="1" customWidth="1"/>
    <col min="15625" max="15625" width="10.28515625" style="201" bestFit="1" customWidth="1"/>
    <col min="15626" max="15626" width="9.42578125" style="201" bestFit="1" customWidth="1"/>
    <col min="15627" max="15628" width="9.140625" style="201"/>
    <col min="15629" max="15629" width="10.28515625" style="201" bestFit="1" customWidth="1"/>
    <col min="15630" max="15630" width="10.42578125" style="201" customWidth="1"/>
    <col min="15631" max="15631" width="10.28515625" style="201" bestFit="1" customWidth="1"/>
    <col min="15632" max="15632" width="11.85546875" style="201" customWidth="1"/>
    <col min="15633" max="15633" width="12.140625" style="201" customWidth="1"/>
    <col min="15634" max="15872" width="9.140625" style="201"/>
    <col min="15873" max="15873" width="3.85546875" style="201" customWidth="1"/>
    <col min="15874" max="15874" width="40.5703125" style="201" customWidth="1"/>
    <col min="15875" max="15875" width="8.7109375" style="201" customWidth="1"/>
    <col min="15876" max="15876" width="9.28515625" style="201" bestFit="1" customWidth="1"/>
    <col min="15877" max="15877" width="9.140625" style="201"/>
    <col min="15878" max="15878" width="10.28515625" style="201" bestFit="1" customWidth="1"/>
    <col min="15879" max="15879" width="9.140625" style="201"/>
    <col min="15880" max="15880" width="9.42578125" style="201" bestFit="1" customWidth="1"/>
    <col min="15881" max="15881" width="10.28515625" style="201" bestFit="1" customWidth="1"/>
    <col min="15882" max="15882" width="9.42578125" style="201" bestFit="1" customWidth="1"/>
    <col min="15883" max="15884" width="9.140625" style="201"/>
    <col min="15885" max="15885" width="10.28515625" style="201" bestFit="1" customWidth="1"/>
    <col min="15886" max="15886" width="10.42578125" style="201" customWidth="1"/>
    <col min="15887" max="15887" width="10.28515625" style="201" bestFit="1" customWidth="1"/>
    <col min="15888" max="15888" width="11.85546875" style="201" customWidth="1"/>
    <col min="15889" max="15889" width="12.140625" style="201" customWidth="1"/>
    <col min="15890" max="16128" width="9.140625" style="201"/>
    <col min="16129" max="16129" width="3.85546875" style="201" customWidth="1"/>
    <col min="16130" max="16130" width="40.5703125" style="201" customWidth="1"/>
    <col min="16131" max="16131" width="8.7109375" style="201" customWidth="1"/>
    <col min="16132" max="16132" width="9.28515625" style="201" bestFit="1" customWidth="1"/>
    <col min="16133" max="16133" width="9.140625" style="201"/>
    <col min="16134" max="16134" width="10.28515625" style="201" bestFit="1" customWidth="1"/>
    <col min="16135" max="16135" width="9.140625" style="201"/>
    <col min="16136" max="16136" width="9.42578125" style="201" bestFit="1" customWidth="1"/>
    <col min="16137" max="16137" width="10.28515625" style="201" bestFit="1" customWidth="1"/>
    <col min="16138" max="16138" width="9.42578125" style="201" bestFit="1" customWidth="1"/>
    <col min="16139" max="16140" width="9.140625" style="201"/>
    <col min="16141" max="16141" width="10.28515625" style="201" bestFit="1" customWidth="1"/>
    <col min="16142" max="16142" width="10.42578125" style="201" customWidth="1"/>
    <col min="16143" max="16143" width="10.28515625" style="201" bestFit="1" customWidth="1"/>
    <col min="16144" max="16144" width="11.85546875" style="201" customWidth="1"/>
    <col min="16145" max="16145" width="12.140625" style="201" customWidth="1"/>
    <col min="16146" max="16384" width="9.140625" style="201"/>
  </cols>
  <sheetData>
    <row r="1" spans="1:18" ht="18.75" customHeight="1">
      <c r="A1" s="430" t="s">
        <v>507</v>
      </c>
      <c r="B1" s="430"/>
      <c r="C1" s="430"/>
      <c r="D1" s="430"/>
      <c r="E1" s="430"/>
      <c r="F1" s="430"/>
      <c r="G1" s="430"/>
      <c r="H1" s="430"/>
      <c r="I1" s="430"/>
      <c r="J1" s="430"/>
      <c r="K1" s="430"/>
      <c r="L1" s="430"/>
      <c r="M1" s="430"/>
      <c r="N1" s="430"/>
      <c r="O1" s="199"/>
      <c r="P1" s="200"/>
      <c r="Q1" s="199"/>
      <c r="R1" s="199"/>
    </row>
    <row r="2" spans="1:18" ht="17.25" customHeight="1">
      <c r="A2" s="202" t="s">
        <v>508</v>
      </c>
      <c r="B2" s="203" t="s">
        <v>509</v>
      </c>
      <c r="C2" s="204"/>
      <c r="D2" s="204"/>
      <c r="E2" s="205"/>
      <c r="F2" s="206"/>
      <c r="G2" s="204"/>
      <c r="H2" s="207"/>
      <c r="I2" s="207"/>
      <c r="J2" s="207"/>
      <c r="K2" s="207"/>
      <c r="L2" s="207"/>
      <c r="M2" s="431" t="s">
        <v>510</v>
      </c>
      <c r="N2" s="432"/>
      <c r="O2" s="208"/>
      <c r="P2" s="209"/>
      <c r="Q2" s="208"/>
      <c r="R2" s="208"/>
    </row>
    <row r="3" spans="1:18" ht="14.25" customHeight="1">
      <c r="A3" s="210"/>
      <c r="B3" s="211"/>
      <c r="C3" s="212"/>
      <c r="D3" s="212"/>
      <c r="E3" s="213"/>
      <c r="F3" s="214"/>
      <c r="G3" s="212"/>
      <c r="M3" s="214"/>
      <c r="N3" s="214"/>
      <c r="O3" s="214"/>
      <c r="P3" s="210"/>
      <c r="Q3" s="214"/>
      <c r="R3" s="214"/>
    </row>
    <row r="4" spans="1:18" ht="15" customHeight="1">
      <c r="A4" s="215">
        <v>1</v>
      </c>
      <c r="B4" s="216" t="s">
        <v>511</v>
      </c>
      <c r="C4" s="217"/>
      <c r="D4" s="217"/>
      <c r="E4" s="217"/>
      <c r="F4" s="217"/>
      <c r="G4" s="217"/>
      <c r="H4" s="217"/>
      <c r="I4" s="217"/>
      <c r="J4" s="217"/>
      <c r="K4" s="217"/>
      <c r="L4" s="217"/>
      <c r="M4" s="217"/>
      <c r="N4" s="218"/>
      <c r="O4" s="218"/>
      <c r="P4" s="219"/>
      <c r="Q4" s="220"/>
      <c r="R4" s="221"/>
    </row>
    <row r="5" spans="1:18" ht="15" customHeight="1">
      <c r="A5" s="222"/>
      <c r="B5" s="433" t="s">
        <v>512</v>
      </c>
      <c r="C5" s="223" t="s">
        <v>513</v>
      </c>
      <c r="D5" s="223"/>
      <c r="E5" s="224"/>
      <c r="F5" s="225"/>
      <c r="G5" s="223"/>
      <c r="H5" s="223"/>
      <c r="I5" s="224"/>
      <c r="J5" s="225"/>
      <c r="K5" s="225"/>
      <c r="L5" s="225"/>
      <c r="M5" s="225"/>
      <c r="N5" s="225"/>
      <c r="O5" s="226" t="s">
        <v>514</v>
      </c>
      <c r="P5" s="227" t="s">
        <v>515</v>
      </c>
      <c r="Q5" s="227" t="s">
        <v>516</v>
      </c>
    </row>
    <row r="6" spans="1:18" ht="15" customHeight="1">
      <c r="A6" s="228"/>
      <c r="B6" s="434"/>
      <c r="C6" s="229">
        <v>10</v>
      </c>
      <c r="D6" s="230">
        <v>20</v>
      </c>
      <c r="E6" s="230">
        <v>50</v>
      </c>
      <c r="F6" s="230">
        <v>100</v>
      </c>
      <c r="G6" s="230">
        <v>200</v>
      </c>
      <c r="H6" s="230">
        <v>500</v>
      </c>
      <c r="I6" s="230">
        <v>1000</v>
      </c>
      <c r="J6" s="230">
        <v>2000</v>
      </c>
      <c r="K6" s="230">
        <v>5000</v>
      </c>
      <c r="L6" s="230">
        <v>10000</v>
      </c>
      <c r="M6" s="230">
        <v>20000</v>
      </c>
      <c r="N6" s="230">
        <v>30000</v>
      </c>
      <c r="O6" s="231">
        <f>'TONG HOP KINH PHI '!C37/10^9</f>
        <v>24.153215888584942</v>
      </c>
      <c r="P6" s="232">
        <f>IF(O6&lt;C6,C6,IF(O6&gt;N6,N6,HLOOKUP($O$6,C6:N6,1)))</f>
        <v>20</v>
      </c>
      <c r="Q6" s="233">
        <f>IF(O6&lt;C6,C6,IF(O6&gt;N6,N6,INDEX(C6:N6,MATCH(O6,C6:N6,1)+1)))</f>
        <v>50</v>
      </c>
    </row>
    <row r="7" spans="1:18" ht="15" customHeight="1">
      <c r="A7" s="210"/>
      <c r="B7" s="234" t="s">
        <v>517</v>
      </c>
      <c r="C7" s="235">
        <v>2.5239999999999999E-2</v>
      </c>
      <c r="D7" s="235">
        <v>2.1409999999999998E-2</v>
      </c>
      <c r="E7" s="235">
        <v>1.9120000000000002E-2</v>
      </c>
      <c r="F7" s="235">
        <v>1.537E-2</v>
      </c>
      <c r="G7" s="235">
        <v>1.436E-2</v>
      </c>
      <c r="H7" s="235">
        <v>1.2540000000000001E-2</v>
      </c>
      <c r="I7" s="235">
        <v>1.026E-2</v>
      </c>
      <c r="J7" s="235">
        <v>7.9299999999999995E-3</v>
      </c>
      <c r="K7" s="235">
        <v>5.8900000000000003E-3</v>
      </c>
      <c r="L7" s="235">
        <v>4.4200000000000003E-3</v>
      </c>
      <c r="M7" s="235">
        <v>3.3E-3</v>
      </c>
      <c r="N7" s="235">
        <v>2.64E-3</v>
      </c>
      <c r="O7" s="236">
        <f>ROUND(TREND(P7:Q7,$P$6:$Q$6,$O$6),5)</f>
        <v>2.1090000000000001E-2</v>
      </c>
      <c r="P7" s="237">
        <f>HLOOKUP($P$6,$C$6:$N$11,2,TRUE)</f>
        <v>2.1409999999999998E-2</v>
      </c>
      <c r="Q7" s="238">
        <f>HLOOKUP($Q$6,$C$6:$N$11,2,FALSE)</f>
        <v>1.9120000000000002E-2</v>
      </c>
    </row>
    <row r="8" spans="1:18" ht="15" customHeight="1">
      <c r="A8" s="210"/>
      <c r="B8" s="234" t="s">
        <v>518</v>
      </c>
      <c r="C8" s="235">
        <v>2.657E-2</v>
      </c>
      <c r="D8" s="235">
        <v>2.2540000000000001E-2</v>
      </c>
      <c r="E8" s="235">
        <v>2.0129999999999999E-2</v>
      </c>
      <c r="F8" s="235">
        <v>1.617E-2</v>
      </c>
      <c r="G8" s="235">
        <v>1.512E-2</v>
      </c>
      <c r="H8" s="235">
        <v>1.32E-2</v>
      </c>
      <c r="I8" s="235">
        <v>1.0800000000000001E-2</v>
      </c>
      <c r="J8" s="235">
        <v>9.3100000000000006E-3</v>
      </c>
      <c r="K8" s="235">
        <v>6.1999999999999998E-3</v>
      </c>
      <c r="L8" s="235">
        <v>4.6499999999999996E-3</v>
      </c>
      <c r="M8" s="235">
        <v>3.47E-3</v>
      </c>
      <c r="N8" s="235">
        <v>2.7799999999999999E-3</v>
      </c>
      <c r="O8" s="236">
        <f>ROUND(TREND(P8:Q8,$P$6:$Q$6,$O$6),5)</f>
        <v>2.2210000000000001E-2</v>
      </c>
      <c r="P8" s="237">
        <f>HLOOKUP($P$6,$C$6:$N$11,3,TRUE)</f>
        <v>2.2540000000000001E-2</v>
      </c>
      <c r="Q8" s="238">
        <f>HLOOKUP($Q$6,$C$6:$N$11,3,FALSE)</f>
        <v>2.0129999999999999E-2</v>
      </c>
    </row>
    <row r="9" spans="1:18" ht="15" customHeight="1">
      <c r="A9" s="210"/>
      <c r="B9" s="234" t="s">
        <v>519</v>
      </c>
      <c r="C9" s="235">
        <v>2.2589999999999999E-2</v>
      </c>
      <c r="D9" s="235">
        <v>1.916E-2</v>
      </c>
      <c r="E9" s="235">
        <v>1.711E-2</v>
      </c>
      <c r="F9" s="235">
        <v>1.375E-2</v>
      </c>
      <c r="G9" s="235">
        <v>1.285E-2</v>
      </c>
      <c r="H9" s="235">
        <v>1.1220000000000001E-2</v>
      </c>
      <c r="I9" s="235">
        <v>9.1800000000000007E-3</v>
      </c>
      <c r="J9" s="235">
        <v>7.9100000000000004E-3</v>
      </c>
      <c r="K9" s="235">
        <v>8.2699999999999996E-3</v>
      </c>
      <c r="L9" s="235">
        <v>3.9500000000000004E-3</v>
      </c>
      <c r="M9" s="235">
        <v>2.9499999999999999E-3</v>
      </c>
      <c r="N9" s="235">
        <v>2.3600000000000001E-3</v>
      </c>
      <c r="O9" s="236">
        <f>ROUND(TREND(P9:Q9,$P$6:$Q$6,$O$6),5)</f>
        <v>1.8880000000000001E-2</v>
      </c>
      <c r="P9" s="237">
        <f>HLOOKUP($P$6,$C$6:$N$11,4,TRUE)</f>
        <v>1.916E-2</v>
      </c>
      <c r="Q9" s="238">
        <f>HLOOKUP($Q$6,$C$6:$N$11,4,FALSE)</f>
        <v>1.711E-2</v>
      </c>
      <c r="R9" s="214"/>
    </row>
    <row r="10" spans="1:18" ht="15" customHeight="1">
      <c r="A10" s="210"/>
      <c r="B10" s="234" t="s">
        <v>520</v>
      </c>
      <c r="C10" s="235">
        <v>2.3910000000000001E-2</v>
      </c>
      <c r="D10" s="235">
        <v>2.0289999999999999E-2</v>
      </c>
      <c r="E10" s="235">
        <v>1.8110000000000001E-2</v>
      </c>
      <c r="F10" s="235">
        <v>1.455E-2</v>
      </c>
      <c r="G10" s="235">
        <v>1.3610000000000001E-2</v>
      </c>
      <c r="H10" s="235">
        <v>1.188E-2</v>
      </c>
      <c r="I10" s="235">
        <v>9.7199999999999995E-3</v>
      </c>
      <c r="J10" s="235">
        <v>8.3800000000000003E-3</v>
      </c>
      <c r="K10" s="235">
        <v>5.5799999999999999E-3</v>
      </c>
      <c r="L10" s="235">
        <v>4.1900000000000001E-3</v>
      </c>
      <c r="M10" s="235">
        <v>3.13E-3</v>
      </c>
      <c r="N10" s="235">
        <v>2.5000000000000001E-3</v>
      </c>
      <c r="O10" s="236">
        <f>ROUND(TREND(P10:Q10,$P$6:$Q$6,$O$6),5)</f>
        <v>1.9990000000000001E-2</v>
      </c>
      <c r="P10" s="237">
        <f>HLOOKUP($P$6,$C$6:$N$11,5,TRUE)</f>
        <v>2.0289999999999999E-2</v>
      </c>
      <c r="Q10" s="238">
        <f>HLOOKUP($Q$6,$C$6:$N$11,5,FALSE)</f>
        <v>1.8110000000000001E-2</v>
      </c>
      <c r="R10" s="214"/>
    </row>
    <row r="11" spans="1:18" ht="15" customHeight="1">
      <c r="A11" s="210"/>
      <c r="B11" s="234" t="s">
        <v>521</v>
      </c>
      <c r="C11" s="235">
        <v>2.1250000000000002E-2</v>
      </c>
      <c r="D11" s="235">
        <v>1.8030000000000001E-2</v>
      </c>
      <c r="E11" s="235">
        <v>1.61E-2</v>
      </c>
      <c r="F11" s="235">
        <v>1.294E-2</v>
      </c>
      <c r="G11" s="235">
        <v>1.21E-2</v>
      </c>
      <c r="H11" s="235">
        <v>1.056E-2</v>
      </c>
      <c r="I11" s="235">
        <v>8.6400000000000001E-3</v>
      </c>
      <c r="J11" s="235">
        <v>7.4400000000000004E-3</v>
      </c>
      <c r="K11" s="235">
        <v>4.96E-3</v>
      </c>
      <c r="L11" s="235">
        <v>3.7200000000000002E-3</v>
      </c>
      <c r="M11" s="235">
        <v>2.7799999999999999E-3</v>
      </c>
      <c r="N11" s="235">
        <v>2.2200000000000002E-3</v>
      </c>
      <c r="O11" s="236">
        <f>ROUND(TREND(P11:Q11,$P$6:$Q$6,$O$6),5)</f>
        <v>1.7760000000000001E-2</v>
      </c>
      <c r="P11" s="237">
        <f>HLOOKUP($P$6,$C$6:$N$11,6,TRUE)</f>
        <v>1.8030000000000001E-2</v>
      </c>
      <c r="Q11" s="238">
        <f>HLOOKUP($Q$6,$C$6:$N$11,6,FALSE)</f>
        <v>1.61E-2</v>
      </c>
      <c r="R11" s="214"/>
    </row>
    <row r="12" spans="1:18" ht="15" customHeight="1">
      <c r="A12" s="210"/>
      <c r="B12" s="214"/>
      <c r="C12" s="212"/>
      <c r="D12" s="212"/>
      <c r="E12" s="213"/>
      <c r="F12" s="214"/>
      <c r="G12" s="212"/>
      <c r="H12" s="212"/>
      <c r="I12" s="213"/>
      <c r="J12" s="221"/>
      <c r="K12" s="214"/>
      <c r="L12" s="214"/>
      <c r="M12" s="214"/>
      <c r="O12" s="214"/>
      <c r="P12" s="210"/>
      <c r="Q12" s="214"/>
      <c r="R12" s="214"/>
    </row>
    <row r="13" spans="1:18" ht="15" customHeight="1">
      <c r="A13" s="210"/>
      <c r="B13" s="214"/>
      <c r="C13" s="212"/>
      <c r="D13" s="212"/>
      <c r="E13" s="213"/>
      <c r="F13" s="214"/>
      <c r="G13" s="212"/>
      <c r="H13" s="212"/>
      <c r="I13" s="214"/>
      <c r="J13" s="221"/>
      <c r="K13" s="214"/>
      <c r="L13" s="214"/>
      <c r="M13" s="214"/>
      <c r="O13" s="214"/>
      <c r="P13" s="210"/>
      <c r="Q13" s="214"/>
      <c r="R13" s="214"/>
    </row>
    <row r="14" spans="1:18" ht="15" customHeight="1">
      <c r="A14" s="239">
        <v>2</v>
      </c>
      <c r="B14" s="216" t="s">
        <v>522</v>
      </c>
      <c r="C14" s="216"/>
      <c r="D14" s="217"/>
      <c r="E14" s="217"/>
      <c r="F14" s="217"/>
      <c r="G14" s="217"/>
      <c r="H14" s="217"/>
      <c r="I14" s="217"/>
      <c r="J14" s="217"/>
      <c r="K14" s="217"/>
      <c r="L14" s="217"/>
      <c r="M14" s="217"/>
      <c r="N14" s="217"/>
      <c r="O14" s="217"/>
      <c r="P14" s="217"/>
      <c r="Q14" s="217"/>
      <c r="R14" s="221"/>
    </row>
    <row r="15" spans="1:18" ht="15" customHeight="1">
      <c r="A15" s="222"/>
      <c r="B15" s="433" t="s">
        <v>512</v>
      </c>
      <c r="C15" s="223" t="s">
        <v>513</v>
      </c>
      <c r="D15" s="223"/>
      <c r="E15" s="224"/>
      <c r="F15" s="225"/>
      <c r="G15" s="223"/>
      <c r="H15" s="223"/>
      <c r="I15" s="224"/>
      <c r="J15" s="225"/>
      <c r="K15" s="225"/>
      <c r="L15" s="225"/>
      <c r="M15" s="225"/>
      <c r="N15" s="225"/>
      <c r="O15" s="226" t="s">
        <v>514</v>
      </c>
      <c r="P15" s="227" t="s">
        <v>515</v>
      </c>
      <c r="Q15" s="227" t="s">
        <v>516</v>
      </c>
      <c r="R15" s="214"/>
    </row>
    <row r="16" spans="1:18" ht="15" customHeight="1">
      <c r="A16" s="228"/>
      <c r="B16" s="434"/>
      <c r="C16" s="229">
        <v>15</v>
      </c>
      <c r="D16" s="230">
        <v>20</v>
      </c>
      <c r="E16" s="230">
        <v>50</v>
      </c>
      <c r="F16" s="230">
        <v>100</v>
      </c>
      <c r="G16" s="230">
        <v>200</v>
      </c>
      <c r="H16" s="230">
        <v>500</v>
      </c>
      <c r="I16" s="230">
        <v>1000</v>
      </c>
      <c r="J16" s="230">
        <v>2000</v>
      </c>
      <c r="K16" s="230">
        <v>5000</v>
      </c>
      <c r="L16" s="230">
        <v>10000</v>
      </c>
      <c r="M16" s="230">
        <v>20000</v>
      </c>
      <c r="N16" s="230">
        <v>30000</v>
      </c>
      <c r="O16" s="231">
        <f>O6</f>
        <v>24.153215888584942</v>
      </c>
      <c r="P16" s="232">
        <f>IF(O16&lt;C16,C16,IF(O16&gt;N16,N16,HLOOKUP($O$16,C16:N16,1)))</f>
        <v>20</v>
      </c>
      <c r="Q16" s="233">
        <f>IF(O16&lt;C16,C16,IF(O16&gt;N16,N16,INDEX(C16:N16,MATCH(O16,C16:N16,1)+1)))</f>
        <v>50</v>
      </c>
      <c r="R16" s="240"/>
    </row>
    <row r="17" spans="1:18" ht="15" customHeight="1">
      <c r="A17" s="210"/>
      <c r="B17" s="234" t="s">
        <v>517</v>
      </c>
      <c r="C17" s="235">
        <v>6.5500000000000003E-3</v>
      </c>
      <c r="D17" s="235">
        <v>5.3800000000000002E-3</v>
      </c>
      <c r="E17" s="235">
        <v>4.4200000000000003E-3</v>
      </c>
      <c r="F17" s="235">
        <v>3.14E-3</v>
      </c>
      <c r="G17" s="235">
        <v>2.3700000000000001E-3</v>
      </c>
      <c r="H17" s="235">
        <v>1.91E-3</v>
      </c>
      <c r="I17" s="235">
        <v>1.64E-3</v>
      </c>
      <c r="J17" s="235">
        <v>1.39E-3</v>
      </c>
      <c r="K17" s="235">
        <v>1.1100000000000001E-3</v>
      </c>
      <c r="L17" s="235">
        <v>8.8999999999999995E-4</v>
      </c>
      <c r="M17" s="235">
        <v>6.9999999999999999E-4</v>
      </c>
      <c r="N17" s="235">
        <v>5.6999999999999998E-4</v>
      </c>
      <c r="O17" s="236">
        <f>ROUND(TREND(P17:Q17,$P$16:$Q$16,$O$16),5)</f>
        <v>5.2500000000000003E-3</v>
      </c>
      <c r="P17" s="237">
        <f>HLOOKUP($P$16,$C$16:$N$21,2,TRUE)</f>
        <v>5.3800000000000002E-3</v>
      </c>
      <c r="Q17" s="238">
        <f>HLOOKUP($Q$16,$C$16:$N$21,2,FALSE)</f>
        <v>4.4200000000000003E-3</v>
      </c>
      <c r="R17" s="214"/>
    </row>
    <row r="18" spans="1:18" ht="15" customHeight="1">
      <c r="A18" s="210"/>
      <c r="B18" s="234" t="s">
        <v>518</v>
      </c>
      <c r="C18" s="235">
        <v>9.3399999999999993E-3</v>
      </c>
      <c r="D18" s="235">
        <v>7.9399999999999991E-3</v>
      </c>
      <c r="E18" s="235">
        <v>6.3E-3</v>
      </c>
      <c r="F18" s="235">
        <v>4.6699999999999997E-3</v>
      </c>
      <c r="G18" s="235">
        <v>3.6800000000000001E-3</v>
      </c>
      <c r="H18" s="235">
        <v>3.4499999999999999E-3</v>
      </c>
      <c r="I18" s="235">
        <v>2.99E-3</v>
      </c>
      <c r="J18" s="235">
        <v>2.4199999999999998E-3</v>
      </c>
      <c r="K18" s="235">
        <v>2.0699999999999998E-3</v>
      </c>
      <c r="L18" s="235">
        <v>1.4499999999999999E-3</v>
      </c>
      <c r="M18" s="235">
        <v>1.0399999999999999E-3</v>
      </c>
      <c r="N18" s="235">
        <v>7.3999999999999999E-4</v>
      </c>
      <c r="O18" s="236">
        <f>ROUND(TREND(P18:Q18,$P$16:$Q$16,$O$16),5)</f>
        <v>7.7099999999999998E-3</v>
      </c>
      <c r="P18" s="237">
        <f>HLOOKUP($P$16,$C$16:$N$21,3,TRUE)</f>
        <v>7.9399999999999991E-3</v>
      </c>
      <c r="Q18" s="238">
        <f>HLOOKUP($Q$16,$C$16:$N$21,3,FALSE)</f>
        <v>6.3E-3</v>
      </c>
      <c r="R18" s="214"/>
    </row>
    <row r="19" spans="1:18" ht="15" customHeight="1">
      <c r="A19" s="210"/>
      <c r="B19" s="234" t="s">
        <v>519</v>
      </c>
      <c r="C19" s="235">
        <v>4.9199999999999999E-3</v>
      </c>
      <c r="D19" s="235">
        <v>4.4900000000000001E-3</v>
      </c>
      <c r="E19" s="235">
        <v>3.5799999999999998E-3</v>
      </c>
      <c r="F19" s="235">
        <v>2.81E-3</v>
      </c>
      <c r="G19" s="235">
        <v>1.9400000000000001E-3</v>
      </c>
      <c r="H19" s="235">
        <v>1.5E-3</v>
      </c>
      <c r="I19" s="235">
        <v>1.31E-3</v>
      </c>
      <c r="J19" s="235">
        <v>1.1199999999999999E-3</v>
      </c>
      <c r="K19" s="235">
        <v>8.8999999999999995E-4</v>
      </c>
      <c r="L19" s="235">
        <v>7.2000000000000005E-4</v>
      </c>
      <c r="M19" s="235">
        <v>5.8E-4</v>
      </c>
      <c r="N19" s="235">
        <v>4.6999999999999999E-4</v>
      </c>
      <c r="O19" s="236">
        <f>ROUND(TREND(P19:Q19,$P$16:$Q$16,$O$16),5)</f>
        <v>4.3600000000000002E-3</v>
      </c>
      <c r="P19" s="237">
        <f>HLOOKUP($P$16,$C$16:$N$21,4,TRUE)</f>
        <v>4.4900000000000001E-3</v>
      </c>
      <c r="Q19" s="238">
        <f>HLOOKUP($Q$16,$C$16:$N$21,4,FALSE)</f>
        <v>3.5799999999999998E-3</v>
      </c>
      <c r="R19" s="214"/>
    </row>
    <row r="20" spans="1:18" ht="15" customHeight="1">
      <c r="A20" s="210"/>
      <c r="B20" s="234" t="s">
        <v>520</v>
      </c>
      <c r="C20" s="235">
        <v>5.8900000000000003E-3</v>
      </c>
      <c r="D20" s="235">
        <v>5.3600000000000002E-3</v>
      </c>
      <c r="E20" s="235">
        <v>4.28E-3</v>
      </c>
      <c r="F20" s="235">
        <v>3.0000000000000001E-3</v>
      </c>
      <c r="G20" s="235">
        <v>2.2599999999999999E-3</v>
      </c>
      <c r="H20" s="235">
        <v>1.82E-3</v>
      </c>
      <c r="I20" s="235">
        <v>1.56E-3</v>
      </c>
      <c r="J20" s="235">
        <v>1.34E-3</v>
      </c>
      <c r="K20" s="235">
        <v>1.07E-3</v>
      </c>
      <c r="L20" s="235">
        <v>8.5999999999999998E-4</v>
      </c>
      <c r="M20" s="235">
        <v>6.8999999999999997E-4</v>
      </c>
      <c r="N20" s="235">
        <v>5.5999999999999995E-4</v>
      </c>
      <c r="O20" s="236">
        <f>ROUND(TREND(P20:Q20,$P$16:$Q$16,$O$16),5)</f>
        <v>5.2100000000000002E-3</v>
      </c>
      <c r="P20" s="237">
        <f>HLOOKUP($P$16,$C$16:$N$21,5,TRUE)</f>
        <v>5.3600000000000002E-3</v>
      </c>
      <c r="Q20" s="238">
        <f>HLOOKUP($Q$16,$C$16:$N$21,5,FALSE)</f>
        <v>4.28E-3</v>
      </c>
      <c r="R20" s="214"/>
    </row>
    <row r="21" spans="1:18" ht="15" customHeight="1">
      <c r="A21" s="210"/>
      <c r="B21" s="234" t="s">
        <v>521</v>
      </c>
      <c r="C21" s="235">
        <v>5.1399999999999996E-3</v>
      </c>
      <c r="D21" s="235">
        <v>4.6699999999999997E-3</v>
      </c>
      <c r="E21" s="235">
        <v>3.7399999999999998E-3</v>
      </c>
      <c r="F21" s="235">
        <v>2.9099999999999998E-3</v>
      </c>
      <c r="G21" s="235">
        <v>2E-3</v>
      </c>
      <c r="H21" s="235">
        <v>1.56E-3</v>
      </c>
      <c r="I21" s="235">
        <v>1.3699999999999999E-3</v>
      </c>
      <c r="J21" s="235">
        <v>1.17E-3</v>
      </c>
      <c r="K21" s="235">
        <v>9.3999999999999997E-4</v>
      </c>
      <c r="L21" s="235">
        <v>7.5000000000000002E-4</v>
      </c>
      <c r="M21" s="235">
        <v>5.9999999999999995E-4</v>
      </c>
      <c r="N21" s="235">
        <v>4.8000000000000001E-4</v>
      </c>
      <c r="O21" s="236">
        <f>ROUND(TREND(P21:Q21,$P$16:$Q$16,$O$16),5)</f>
        <v>4.5399999999999998E-3</v>
      </c>
      <c r="P21" s="237">
        <f>HLOOKUP($P$16,$C$16:$N$21,6,TRUE)</f>
        <v>4.6699999999999997E-3</v>
      </c>
      <c r="Q21" s="238">
        <f>HLOOKUP($Q$16,$C$16:$N$21,6,FALSE)</f>
        <v>3.7399999999999998E-3</v>
      </c>
      <c r="R21" s="214"/>
    </row>
    <row r="22" spans="1:18" ht="15" customHeight="1">
      <c r="A22" s="210"/>
      <c r="B22" s="214"/>
      <c r="C22" s="212"/>
      <c r="D22" s="212"/>
      <c r="E22" s="213"/>
      <c r="F22" s="214"/>
      <c r="G22" s="212"/>
      <c r="H22" s="212"/>
      <c r="I22" s="213"/>
      <c r="J22" s="221"/>
      <c r="K22" s="214"/>
      <c r="L22" s="214"/>
      <c r="M22" s="214"/>
      <c r="N22" s="214"/>
      <c r="O22" s="214"/>
      <c r="P22" s="210"/>
      <c r="Q22" s="214"/>
      <c r="R22" s="214"/>
    </row>
    <row r="23" spans="1:18" ht="15" customHeight="1">
      <c r="A23" s="210"/>
      <c r="B23" s="214"/>
      <c r="C23" s="241"/>
      <c r="D23" s="241"/>
      <c r="E23" s="241"/>
      <c r="F23" s="241"/>
      <c r="G23" s="241"/>
      <c r="H23" s="241"/>
      <c r="I23" s="214"/>
      <c r="J23" s="221"/>
      <c r="K23" s="214"/>
      <c r="L23" s="214"/>
      <c r="M23" s="214"/>
      <c r="N23" s="214"/>
      <c r="O23" s="214"/>
      <c r="P23" s="210"/>
      <c r="Q23" s="214"/>
      <c r="R23" s="214"/>
    </row>
    <row r="24" spans="1:18" ht="15" customHeight="1">
      <c r="A24" s="239">
        <v>3</v>
      </c>
      <c r="B24" s="216" t="s">
        <v>523</v>
      </c>
      <c r="C24" s="216"/>
      <c r="D24" s="217"/>
      <c r="E24" s="217"/>
      <c r="F24" s="214"/>
      <c r="G24" s="212"/>
      <c r="H24" s="212"/>
      <c r="I24" s="213"/>
      <c r="J24" s="221"/>
      <c r="K24" s="214"/>
      <c r="L24" s="214"/>
      <c r="M24" s="214"/>
      <c r="N24" s="221"/>
      <c r="O24" s="221"/>
      <c r="P24" s="242"/>
      <c r="Q24" s="221"/>
      <c r="R24" s="221"/>
    </row>
    <row r="25" spans="1:18" ht="15" customHeight="1">
      <c r="A25" s="222"/>
      <c r="B25" s="433" t="s">
        <v>512</v>
      </c>
      <c r="C25" s="243" t="s">
        <v>513</v>
      </c>
      <c r="D25" s="243"/>
      <c r="E25" s="244"/>
      <c r="F25" s="226" t="s">
        <v>514</v>
      </c>
      <c r="G25" s="227" t="s">
        <v>515</v>
      </c>
      <c r="H25" s="227" t="s">
        <v>516</v>
      </c>
      <c r="I25" s="245"/>
      <c r="J25" s="246"/>
      <c r="K25" s="246"/>
      <c r="L25" s="246"/>
      <c r="M25" s="246"/>
      <c r="N25" s="214"/>
      <c r="O25" s="214"/>
      <c r="P25" s="210"/>
      <c r="Q25" s="214"/>
      <c r="R25" s="214"/>
    </row>
    <row r="26" spans="1:18" ht="15" customHeight="1">
      <c r="A26" s="228"/>
      <c r="B26" s="434"/>
      <c r="C26" s="229">
        <v>3</v>
      </c>
      <c r="D26" s="230">
        <v>7</v>
      </c>
      <c r="E26" s="230">
        <v>15</v>
      </c>
      <c r="F26" s="231">
        <f>'TONG MUC DAU TU'!C9/10^9</f>
        <v>20.056145888584943</v>
      </c>
      <c r="G26" s="232">
        <f>IF($F$26&lt;$C$26,$C$26,IF($F$26&gt;$E$26,$E$26,HLOOKUP($F$26,$C$26:$E$26,1)))</f>
        <v>15</v>
      </c>
      <c r="H26" s="232">
        <f>IF($F$26&lt;$C$26,$C$26,IF($F$26&gt;$E$26,$E$26,INDEX(C26:E26,MATCH(F26,C26:E26,1)+1)))</f>
        <v>15</v>
      </c>
      <c r="I26" s="247"/>
      <c r="J26" s="247"/>
      <c r="K26" s="247"/>
      <c r="L26" s="247"/>
      <c r="M26" s="247"/>
      <c r="N26" s="240"/>
      <c r="O26" s="240"/>
      <c r="P26" s="248"/>
      <c r="Q26" s="240"/>
      <c r="R26" s="240"/>
    </row>
    <row r="27" spans="1:18" ht="15" customHeight="1">
      <c r="A27" s="210"/>
      <c r="B27" s="234" t="s">
        <v>517</v>
      </c>
      <c r="C27" s="235">
        <v>3.5999999999999997E-2</v>
      </c>
      <c r="D27" s="235">
        <v>3.2000000000000001E-2</v>
      </c>
      <c r="E27" s="235">
        <v>2.8000000000000001E-2</v>
      </c>
      <c r="F27" s="236">
        <f>ROUND(TREND(G27:H27,$G$26:$H$26,$F$26),5)</f>
        <v>2.8000000000000001E-2</v>
      </c>
      <c r="G27" s="235">
        <f>HLOOKUP($G$26,$C$26:$E$31,2,TRUE)</f>
        <v>2.8000000000000001E-2</v>
      </c>
      <c r="H27" s="235">
        <f>HLOOKUP($H$26,$C$26:$E$31,2,TRUE)</f>
        <v>2.8000000000000001E-2</v>
      </c>
      <c r="I27" s="241"/>
      <c r="J27" s="241"/>
      <c r="K27" s="241"/>
      <c r="L27" s="241"/>
      <c r="M27" s="241"/>
      <c r="N27" s="214"/>
      <c r="O27" s="214"/>
      <c r="P27" s="210"/>
      <c r="Q27" s="214"/>
      <c r="R27" s="214"/>
    </row>
    <row r="28" spans="1:18" ht="15" customHeight="1">
      <c r="A28" s="210"/>
      <c r="B28" s="234" t="s">
        <v>518</v>
      </c>
      <c r="C28" s="235">
        <v>3.6999999999999998E-2</v>
      </c>
      <c r="D28" s="235">
        <v>3.3000000000000002E-2</v>
      </c>
      <c r="E28" s="235">
        <v>2.9000000000000001E-2</v>
      </c>
      <c r="F28" s="236">
        <f>ROUND(TREND(G28:H28,$G$26:$H$26,$F$26),5)</f>
        <v>2.9000000000000001E-2</v>
      </c>
      <c r="G28" s="235">
        <f>HLOOKUP($G$26,$C$26:$E$31,3,TRUE)</f>
        <v>2.9000000000000001E-2</v>
      </c>
      <c r="H28" s="235">
        <f>HLOOKUP($H$26,$C$26:$E$31,3,TRUE)</f>
        <v>2.9000000000000001E-2</v>
      </c>
      <c r="I28" s="241"/>
      <c r="J28" s="241"/>
      <c r="K28" s="241"/>
      <c r="L28" s="241"/>
      <c r="M28" s="241"/>
      <c r="N28" s="214"/>
      <c r="O28" s="214"/>
      <c r="P28" s="210"/>
      <c r="Q28" s="214"/>
      <c r="R28" s="214"/>
    </row>
    <row r="29" spans="1:18" ht="15" customHeight="1">
      <c r="A29" s="210"/>
      <c r="B29" s="234" t="s">
        <v>519</v>
      </c>
      <c r="C29" s="235">
        <v>2.8000000000000001E-2</v>
      </c>
      <c r="D29" s="235">
        <v>2.1000000000000001E-2</v>
      </c>
      <c r="E29" s="235">
        <v>1.9E-2</v>
      </c>
      <c r="F29" s="236">
        <f>ROUND(TREND(G29:H29,$G$26:$H$26,$F$26),5)</f>
        <v>1.9E-2</v>
      </c>
      <c r="G29" s="235">
        <f>HLOOKUP($G$26,$C$26:$E$31,4,TRUE)</f>
        <v>1.9E-2</v>
      </c>
      <c r="H29" s="235">
        <f>HLOOKUP($H$26,$C$26:$E$31,4,TRUE)</f>
        <v>1.9E-2</v>
      </c>
      <c r="I29" s="241"/>
      <c r="J29" s="241"/>
      <c r="K29" s="241"/>
      <c r="L29" s="241"/>
      <c r="M29" s="241"/>
      <c r="N29" s="214"/>
      <c r="O29" s="214"/>
      <c r="P29" s="210"/>
      <c r="Q29" s="214"/>
      <c r="R29" s="214"/>
    </row>
    <row r="30" spans="1:18" ht="15" customHeight="1">
      <c r="A30" s="210"/>
      <c r="B30" s="234" t="s">
        <v>520</v>
      </c>
      <c r="C30" s="235">
        <v>3.4000000000000002E-2</v>
      </c>
      <c r="D30" s="235">
        <v>0.03</v>
      </c>
      <c r="E30" s="235">
        <v>2.8000000000000001E-2</v>
      </c>
      <c r="F30" s="236">
        <f>ROUND(TREND(G30:H30,$G$26:$H$26,$F$26),5)</f>
        <v>2.8000000000000001E-2</v>
      </c>
      <c r="G30" s="235">
        <f>HLOOKUP($G$26,$C$26:$E$31,5,TRUE)</f>
        <v>2.8000000000000001E-2</v>
      </c>
      <c r="H30" s="235">
        <f>HLOOKUP($H$26,$C$26:$E$31,5,TRUE)</f>
        <v>2.8000000000000001E-2</v>
      </c>
      <c r="I30" s="241"/>
      <c r="J30" s="241"/>
      <c r="K30" s="241"/>
      <c r="L30" s="241"/>
      <c r="M30" s="241"/>
      <c r="N30" s="214"/>
      <c r="O30" s="214"/>
      <c r="P30" s="210"/>
      <c r="Q30" s="214"/>
      <c r="R30" s="214"/>
    </row>
    <row r="31" spans="1:18" ht="15" customHeight="1">
      <c r="A31" s="210"/>
      <c r="B31" s="234" t="s">
        <v>521</v>
      </c>
      <c r="C31" s="235">
        <v>3.2000000000000001E-2</v>
      </c>
      <c r="D31" s="235">
        <v>2.5999999999999999E-2</v>
      </c>
      <c r="E31" s="235">
        <v>2.3E-2</v>
      </c>
      <c r="F31" s="236">
        <f>ROUND(TREND(G31:H31,$G$26:$H$26,$F$26),5)</f>
        <v>2.3E-2</v>
      </c>
      <c r="G31" s="235">
        <f>HLOOKUP($G$26,$C$26:$E$31,6,TRUE)</f>
        <v>2.3E-2</v>
      </c>
      <c r="H31" s="235">
        <f>HLOOKUP($H$26,$C$26:$E$31,6,TRUE)</f>
        <v>2.3E-2</v>
      </c>
      <c r="I31" s="241"/>
      <c r="J31" s="241"/>
      <c r="K31" s="241"/>
      <c r="L31" s="241"/>
      <c r="M31" s="241"/>
      <c r="N31" s="214"/>
      <c r="O31" s="214"/>
      <c r="P31" s="210"/>
      <c r="Q31" s="214"/>
      <c r="R31" s="214"/>
    </row>
    <row r="32" spans="1:18" ht="15" customHeight="1">
      <c r="A32" s="210"/>
      <c r="B32" s="214"/>
      <c r="C32" s="212"/>
      <c r="D32" s="212"/>
      <c r="E32" s="213"/>
      <c r="F32" s="214"/>
      <c r="G32" s="212"/>
      <c r="H32" s="212"/>
      <c r="I32" s="213"/>
      <c r="J32" s="221"/>
      <c r="K32" s="214"/>
      <c r="L32" s="214"/>
      <c r="M32" s="214"/>
      <c r="N32" s="214"/>
      <c r="O32" s="214"/>
      <c r="P32" s="210"/>
      <c r="Q32" s="214"/>
      <c r="R32" s="214"/>
    </row>
    <row r="33" spans="1:19" ht="15" customHeight="1">
      <c r="A33" s="242"/>
      <c r="B33" s="221"/>
      <c r="C33" s="241"/>
      <c r="D33" s="241"/>
      <c r="E33" s="241"/>
      <c r="F33" s="241"/>
      <c r="G33" s="241"/>
      <c r="H33" s="241"/>
      <c r="I33" s="241"/>
      <c r="J33" s="241"/>
      <c r="K33" s="241"/>
      <c r="L33" s="241"/>
      <c r="M33" s="241"/>
      <c r="N33" s="221"/>
      <c r="O33" s="221"/>
      <c r="P33" s="242"/>
      <c r="Q33" s="221"/>
      <c r="R33" s="221"/>
    </row>
    <row r="34" spans="1:19" ht="15" customHeight="1">
      <c r="A34" s="249">
        <v>4</v>
      </c>
      <c r="B34" s="239" t="s">
        <v>524</v>
      </c>
      <c r="C34" s="250"/>
      <c r="D34" s="250"/>
      <c r="E34" s="251"/>
      <c r="F34" s="251"/>
      <c r="G34" s="251"/>
      <c r="H34" s="251"/>
      <c r="I34" s="251"/>
      <c r="J34" s="251"/>
      <c r="K34" s="251"/>
      <c r="L34" s="251"/>
      <c r="M34" s="251"/>
      <c r="N34" s="251"/>
      <c r="O34" s="251"/>
      <c r="P34" s="251"/>
      <c r="Q34" s="251"/>
      <c r="R34" s="251"/>
    </row>
    <row r="35" spans="1:19" ht="15" customHeight="1">
      <c r="A35" s="242"/>
      <c r="B35" s="221"/>
      <c r="C35" s="241"/>
      <c r="D35" s="241"/>
      <c r="E35" s="241"/>
      <c r="F35" s="241"/>
      <c r="G35" s="241"/>
      <c r="H35" s="241"/>
      <c r="I35" s="241"/>
      <c r="J35" s="241"/>
      <c r="K35" s="241"/>
      <c r="L35" s="241"/>
      <c r="M35" s="241"/>
      <c r="N35" s="199"/>
      <c r="O35" s="199"/>
      <c r="P35" s="200"/>
      <c r="Q35" s="199"/>
      <c r="R35" s="199"/>
    </row>
    <row r="36" spans="1:19" ht="15" customHeight="1">
      <c r="A36" s="222"/>
      <c r="B36" s="441" t="s">
        <v>525</v>
      </c>
      <c r="C36" s="442" t="s">
        <v>656</v>
      </c>
      <c r="D36" s="442"/>
      <c r="E36" s="442"/>
      <c r="F36" s="442"/>
      <c r="G36" s="442"/>
      <c r="H36" s="442"/>
      <c r="I36" s="442"/>
      <c r="J36" s="442"/>
      <c r="K36" s="442"/>
      <c r="L36" s="442"/>
      <c r="M36" s="442"/>
      <c r="N36" s="226" t="s">
        <v>514</v>
      </c>
      <c r="O36" s="438" t="s">
        <v>109</v>
      </c>
      <c r="P36" s="440" t="s">
        <v>527</v>
      </c>
      <c r="Q36" s="227" t="s">
        <v>515</v>
      </c>
      <c r="R36" s="227" t="s">
        <v>516</v>
      </c>
    </row>
    <row r="37" spans="1:19" ht="15" customHeight="1">
      <c r="A37" s="228"/>
      <c r="B37" s="441"/>
      <c r="C37" s="229">
        <v>7</v>
      </c>
      <c r="D37" s="230">
        <v>10</v>
      </c>
      <c r="E37" s="230">
        <v>20</v>
      </c>
      <c r="F37" s="230">
        <v>50</v>
      </c>
      <c r="G37" s="230">
        <v>100</v>
      </c>
      <c r="H37" s="230">
        <v>200</v>
      </c>
      <c r="I37" s="230">
        <v>500</v>
      </c>
      <c r="J37" s="230">
        <v>1000</v>
      </c>
      <c r="K37" s="230">
        <v>2000</v>
      </c>
      <c r="L37" s="230">
        <v>5000</v>
      </c>
      <c r="M37" s="230">
        <v>8000</v>
      </c>
      <c r="N37" s="231">
        <f>'TONG HOP KINH PHI '!C20/10^9</f>
        <v>20.056145888584943</v>
      </c>
      <c r="O37" s="439"/>
      <c r="P37" s="440"/>
      <c r="Q37" s="232">
        <f>IF($N$37&lt;$C$37,$C$37,IF($N$37&gt;$M$37,$M$37,HLOOKUP($N$37,$C$37:$M$37,1)))</f>
        <v>20</v>
      </c>
      <c r="R37" s="233">
        <f>IF($N$37&lt;$C$37,$C$37,IF($N$37&gt;$M$37,$M$37,INDEX(C37:M37,MATCH(N37,C37:M37,1)+1)))</f>
        <v>50</v>
      </c>
    </row>
    <row r="38" spans="1:19" ht="15" customHeight="1">
      <c r="A38" s="228"/>
      <c r="B38" s="252" t="s">
        <v>528</v>
      </c>
      <c r="C38" s="252"/>
      <c r="D38" s="252"/>
      <c r="E38" s="253"/>
      <c r="F38" s="253"/>
      <c r="G38" s="253"/>
      <c r="H38" s="253"/>
      <c r="I38" s="253"/>
      <c r="J38" s="253"/>
      <c r="K38" s="253"/>
      <c r="L38" s="253"/>
      <c r="M38" s="253"/>
      <c r="N38" s="253"/>
      <c r="O38" s="254">
        <v>1</v>
      </c>
      <c r="P38" s="254"/>
      <c r="Q38" s="237"/>
      <c r="R38" s="238"/>
    </row>
    <row r="39" spans="1:19" ht="15" customHeight="1">
      <c r="A39" s="210"/>
      <c r="B39" s="255" t="s">
        <v>529</v>
      </c>
      <c r="C39" s="256">
        <v>0</v>
      </c>
      <c r="D39" s="256">
        <v>2.7400000000000001E-2</v>
      </c>
      <c r="E39" s="256">
        <v>2.3800000000000002E-2</v>
      </c>
      <c r="F39" s="256">
        <v>0.02</v>
      </c>
      <c r="G39" s="256">
        <v>1.8200000000000001E-2</v>
      </c>
      <c r="H39" s="256">
        <v>1.66E-2</v>
      </c>
      <c r="I39" s="256">
        <v>1.4E-2</v>
      </c>
      <c r="J39" s="256">
        <v>1.1299999999999999E-2</v>
      </c>
      <c r="K39" s="256">
        <v>9.7000000000000003E-3</v>
      </c>
      <c r="L39" s="256">
        <v>7.4999999999999997E-3</v>
      </c>
      <c r="M39" s="256">
        <v>5.7999999999999996E-3</v>
      </c>
      <c r="N39" s="257">
        <f>ROUND(TREND(Q39:R39,$Q$37:$R$37,$N$37),5)</f>
        <v>2.3789999999999999E-2</v>
      </c>
      <c r="O39" s="258">
        <v>2</v>
      </c>
      <c r="P39" s="259">
        <v>0.55000000000000004</v>
      </c>
      <c r="Q39" s="260">
        <f>HLOOKUP($Q$37,$C$37:$M$97,3,TRUE)</f>
        <v>2.3800000000000002E-2</v>
      </c>
      <c r="R39" s="260">
        <f>HLOOKUP($R$37,$C$37:$M$97,3,TRUE)</f>
        <v>0.02</v>
      </c>
    </row>
    <row r="40" spans="1:19" ht="15" customHeight="1">
      <c r="A40" s="210"/>
      <c r="B40" s="261" t="s">
        <v>530</v>
      </c>
      <c r="C40" s="262">
        <v>0</v>
      </c>
      <c r="D40" s="262">
        <v>2.4799999999999999E-2</v>
      </c>
      <c r="E40" s="262">
        <v>2.1700000000000001E-2</v>
      </c>
      <c r="F40" s="262">
        <v>1.8200000000000001E-2</v>
      </c>
      <c r="G40" s="262">
        <v>1.6400000000000001E-2</v>
      </c>
      <c r="H40" s="262">
        <v>1.5100000000000001E-2</v>
      </c>
      <c r="I40" s="262">
        <v>1.2699999999999999E-2</v>
      </c>
      <c r="J40" s="262">
        <v>1.03E-2</v>
      </c>
      <c r="K40" s="262">
        <v>8.8999999999999999E-3</v>
      </c>
      <c r="L40" s="262">
        <v>6.7999999999999996E-3</v>
      </c>
      <c r="M40" s="262">
        <v>5.3E-3</v>
      </c>
      <c r="N40" s="263">
        <f>ROUND(TREND(Q40:R40,$Q$37:$R$37,$N$37),5)</f>
        <v>2.1690000000000001E-2</v>
      </c>
      <c r="O40" s="264">
        <v>3</v>
      </c>
      <c r="P40" s="265">
        <v>0.55000000000000004</v>
      </c>
      <c r="Q40" s="266">
        <f>HLOOKUP($Q$37,$C$37:$M$97,4,TRUE)</f>
        <v>2.1700000000000001E-2</v>
      </c>
      <c r="R40" s="266">
        <f>HLOOKUP($R$37,$C$37:$M$97,4,TRUE)</f>
        <v>1.8200000000000001E-2</v>
      </c>
    </row>
    <row r="41" spans="1:19" ht="15" customHeight="1">
      <c r="A41" s="210"/>
      <c r="B41" s="261" t="s">
        <v>531</v>
      </c>
      <c r="C41" s="262">
        <v>2.3599999999999999E-2</v>
      </c>
      <c r="D41" s="262">
        <v>2.2499999999999999E-2</v>
      </c>
      <c r="E41" s="262">
        <v>1.9599999999999999E-2</v>
      </c>
      <c r="F41" s="262">
        <v>1.66E-2</v>
      </c>
      <c r="G41" s="262">
        <v>1.5100000000000001E-2</v>
      </c>
      <c r="H41" s="262">
        <v>1.37E-2</v>
      </c>
      <c r="I41" s="262">
        <v>1.1599999999999999E-2</v>
      </c>
      <c r="J41" s="262">
        <v>9.4999999999999998E-3</v>
      </c>
      <c r="K41" s="262">
        <v>8.0000000000000002E-3</v>
      </c>
      <c r="L41" s="262">
        <v>6.1999999999999998E-3</v>
      </c>
      <c r="M41" s="262">
        <v>4.7000000000000002E-3</v>
      </c>
      <c r="N41" s="263">
        <f>ROUND(TREND(Q41:R41,$Q$37:$R$37,$N$37),5)</f>
        <v>1.959E-2</v>
      </c>
      <c r="O41" s="264">
        <v>4</v>
      </c>
      <c r="P41" s="265">
        <v>0.55000000000000004</v>
      </c>
      <c r="Q41" s="266">
        <f>HLOOKUP($Q$37,$C$37:$M$97,5,TRUE)</f>
        <v>1.9599999999999999E-2</v>
      </c>
      <c r="R41" s="266">
        <f>HLOOKUP($R$37,$C$37:$M$97,5,TRUE)</f>
        <v>1.66E-2</v>
      </c>
    </row>
    <row r="42" spans="1:19" ht="15" customHeight="1">
      <c r="A42" s="210"/>
      <c r="B42" s="261" t="s">
        <v>532</v>
      </c>
      <c r="C42" s="262">
        <v>2.12E-2</v>
      </c>
      <c r="D42" s="262">
        <v>2.0299999999999999E-2</v>
      </c>
      <c r="E42" s="262">
        <v>1.7600000000000001E-2</v>
      </c>
      <c r="F42" s="262">
        <v>1.4800000000000001E-2</v>
      </c>
      <c r="G42" s="262">
        <v>1.34E-2</v>
      </c>
      <c r="H42" s="262">
        <v>1.23E-2</v>
      </c>
      <c r="I42" s="262">
        <v>1.04E-2</v>
      </c>
      <c r="J42" s="262">
        <v>8.5000000000000006E-3</v>
      </c>
      <c r="K42" s="262">
        <v>7.1999999999999998E-3</v>
      </c>
      <c r="L42" s="262">
        <v>5.4999999999999997E-3</v>
      </c>
      <c r="M42" s="262">
        <v>4.1999999999999997E-3</v>
      </c>
      <c r="N42" s="263">
        <f>ROUND(TREND(Q42:R42,$Q$37:$R$37,$N$37),5)</f>
        <v>1.7590000000000001E-2</v>
      </c>
      <c r="O42" s="264">
        <v>5</v>
      </c>
      <c r="P42" s="265">
        <v>0.55000000000000004</v>
      </c>
      <c r="Q42" s="266">
        <f>HLOOKUP($Q$37,$C$37:$M$97,6,TRUE)</f>
        <v>1.7600000000000001E-2</v>
      </c>
      <c r="R42" s="266">
        <f>HLOOKUP($R$37,$C$37:$M$97,6,TRUE)</f>
        <v>1.4800000000000001E-2</v>
      </c>
    </row>
    <row r="43" spans="1:19" ht="15" customHeight="1">
      <c r="A43" s="210"/>
      <c r="B43" s="267" t="s">
        <v>533</v>
      </c>
      <c r="C43" s="268">
        <v>1.8800000000000001E-2</v>
      </c>
      <c r="D43" s="268">
        <v>1.7999999999999999E-2</v>
      </c>
      <c r="E43" s="268">
        <v>1.5699999999999999E-2</v>
      </c>
      <c r="F43" s="268">
        <v>1.23E-2</v>
      </c>
      <c r="G43" s="268">
        <v>1.04E-2</v>
      </c>
      <c r="H43" s="268">
        <v>8.8000000000000005E-3</v>
      </c>
      <c r="I43" s="268">
        <v>7.4999999999999997E-3</v>
      </c>
      <c r="J43" s="268">
        <v>6.1000000000000004E-3</v>
      </c>
      <c r="K43" s="268"/>
      <c r="L43" s="268"/>
      <c r="M43" s="268"/>
      <c r="N43" s="263">
        <f>ROUND(TREND(Q43:R43,$Q$37:$R$37,$N$37),5)</f>
        <v>1.5689999999999999E-2</v>
      </c>
      <c r="O43" s="264">
        <v>6</v>
      </c>
      <c r="P43" s="265">
        <v>0.55000000000000004</v>
      </c>
      <c r="Q43" s="266">
        <f>HLOOKUP($Q$37,$C$37:$M$97,7,TRUE)</f>
        <v>1.5699999999999999E-2</v>
      </c>
      <c r="R43" s="266">
        <f>HLOOKUP($R$37,$C$37:$M$97,7,TRUE)</f>
        <v>1.23E-2</v>
      </c>
    </row>
    <row r="44" spans="1:19" ht="15" customHeight="1">
      <c r="A44" s="269"/>
      <c r="B44" s="252" t="s">
        <v>534</v>
      </c>
      <c r="C44" s="252"/>
      <c r="D44" s="252"/>
      <c r="E44" s="253"/>
      <c r="F44" s="253"/>
      <c r="G44" s="253"/>
      <c r="H44" s="253"/>
      <c r="I44" s="253"/>
      <c r="J44" s="253"/>
      <c r="K44" s="253"/>
      <c r="L44" s="253"/>
      <c r="M44" s="253"/>
      <c r="N44" s="270"/>
      <c r="O44" s="264">
        <v>7</v>
      </c>
      <c r="P44" s="264"/>
      <c r="Q44" s="266"/>
      <c r="R44" s="266"/>
    </row>
    <row r="45" spans="1:19" s="274" customFormat="1" ht="15" customHeight="1">
      <c r="A45" s="269"/>
      <c r="B45" s="255" t="s">
        <v>535</v>
      </c>
      <c r="C45" s="271"/>
      <c r="D45" s="272">
        <v>4.24E-2</v>
      </c>
      <c r="E45" s="272">
        <v>3.6799999999999999E-2</v>
      </c>
      <c r="F45" s="272">
        <v>3.1E-2</v>
      </c>
      <c r="G45" s="272">
        <v>2.8199999999999999E-2</v>
      </c>
      <c r="H45" s="272">
        <v>2.5700000000000001E-2</v>
      </c>
      <c r="I45" s="272">
        <v>2.1700000000000001E-2</v>
      </c>
      <c r="J45" s="272">
        <v>1.7500000000000002E-2</v>
      </c>
      <c r="K45" s="272">
        <v>1.4999999999999999E-2</v>
      </c>
      <c r="L45" s="272">
        <v>1.1599999999999999E-2</v>
      </c>
      <c r="M45" s="272">
        <v>8.9999999999999993E-3</v>
      </c>
      <c r="N45" s="263">
        <f>ROUND(TREND(Q45:R45,$Q$37:$R$37,$N$37),5)</f>
        <v>3.6790000000000003E-2</v>
      </c>
      <c r="O45" s="264">
        <v>8</v>
      </c>
      <c r="P45" s="273"/>
      <c r="Q45" s="266">
        <f>HLOOKUP($Q$37,$C$37:$M$97,9,TRUE)</f>
        <v>3.6799999999999999E-2</v>
      </c>
      <c r="R45" s="266">
        <f>HLOOKUP($R$37,$C$37:$M$97,9,TRUE)</f>
        <v>3.1E-2</v>
      </c>
      <c r="S45" s="201"/>
    </row>
    <row r="46" spans="1:19" s="274" customFormat="1" ht="15" customHeight="1">
      <c r="A46" s="269"/>
      <c r="B46" s="261" t="s">
        <v>536</v>
      </c>
      <c r="C46" s="275"/>
      <c r="D46" s="272">
        <v>3.8399999999999997E-2</v>
      </c>
      <c r="E46" s="272">
        <v>3.3599999999999998E-2</v>
      </c>
      <c r="F46" s="272">
        <v>2.8199999999999999E-2</v>
      </c>
      <c r="G46" s="272">
        <v>2.5399999999999999E-2</v>
      </c>
      <c r="H46" s="272">
        <v>2.3400000000000001E-2</v>
      </c>
      <c r="I46" s="272">
        <v>1.9599999999999999E-2</v>
      </c>
      <c r="J46" s="272">
        <v>1.5900000000000001E-2</v>
      </c>
      <c r="K46" s="272">
        <v>1.38E-2</v>
      </c>
      <c r="L46" s="272">
        <v>1.0500000000000001E-2</v>
      </c>
      <c r="M46" s="272">
        <v>8.2000000000000007E-3</v>
      </c>
      <c r="N46" s="263">
        <f>ROUND(TREND(Q46:R46,$Q$37:$R$37,$N$37),5)</f>
        <v>3.3590000000000002E-2</v>
      </c>
      <c r="O46" s="264">
        <v>9</v>
      </c>
      <c r="P46" s="273"/>
      <c r="Q46" s="266">
        <f>HLOOKUP($Q$37,$C$37:$M$97,10,TRUE)</f>
        <v>3.3599999999999998E-2</v>
      </c>
      <c r="R46" s="266">
        <f>HLOOKUP($R$37,$C$37:$M$97,10,TRUE)</f>
        <v>2.8199999999999999E-2</v>
      </c>
      <c r="S46" s="201"/>
    </row>
    <row r="47" spans="1:19" ht="15" customHeight="1">
      <c r="A47" s="210"/>
      <c r="B47" s="261" t="s">
        <v>537</v>
      </c>
      <c r="C47" s="272">
        <v>3.6299999999999999E-2</v>
      </c>
      <c r="D47" s="272">
        <v>3.4799999999999998E-2</v>
      </c>
      <c r="E47" s="272">
        <v>3.0099999999999998E-2</v>
      </c>
      <c r="F47" s="272">
        <v>2.5399999999999999E-2</v>
      </c>
      <c r="G47" s="272">
        <v>2.29E-2</v>
      </c>
      <c r="H47" s="272">
        <v>2.1000000000000001E-2</v>
      </c>
      <c r="I47" s="272">
        <v>1.7899999999999999E-2</v>
      </c>
      <c r="J47" s="272">
        <v>1.4500000000000001E-2</v>
      </c>
      <c r="K47" s="272">
        <v>1.24E-2</v>
      </c>
      <c r="L47" s="272">
        <v>9.5999999999999992E-3</v>
      </c>
      <c r="M47" s="272">
        <v>7.3000000000000001E-3</v>
      </c>
      <c r="N47" s="263">
        <f>ROUND(TREND(Q47:R47,$Q$37:$R$37,$N$37),5)</f>
        <v>3.0089999999999999E-2</v>
      </c>
      <c r="O47" s="264">
        <v>10</v>
      </c>
      <c r="P47" s="264"/>
      <c r="Q47" s="266">
        <f>HLOOKUP($Q$37,$C$37:$M$97,11,TRUE)</f>
        <v>3.0099999999999998E-2</v>
      </c>
      <c r="R47" s="266">
        <f>HLOOKUP($R$37,$C$37:$M$97,11,TRUE)</f>
        <v>2.5399999999999999E-2</v>
      </c>
    </row>
    <row r="48" spans="1:19" ht="15" customHeight="1">
      <c r="A48" s="210"/>
      <c r="B48" s="261" t="s">
        <v>538</v>
      </c>
      <c r="C48" s="272">
        <v>3.27E-2</v>
      </c>
      <c r="D48" s="272">
        <v>3.15E-2</v>
      </c>
      <c r="E48" s="272">
        <v>2.7300000000000001E-2</v>
      </c>
      <c r="F48" s="272">
        <v>2.29E-2</v>
      </c>
      <c r="G48" s="272">
        <v>2.0799999999999999E-2</v>
      </c>
      <c r="H48" s="272">
        <v>1.9E-2</v>
      </c>
      <c r="I48" s="272">
        <v>1.6199999999999999E-2</v>
      </c>
      <c r="J48" s="272">
        <v>1.3100000000000001E-2</v>
      </c>
      <c r="K48" s="272">
        <v>1.11E-2</v>
      </c>
      <c r="L48" s="272">
        <v>8.6E-3</v>
      </c>
      <c r="M48" s="272">
        <v>6.4999999999999997E-3</v>
      </c>
      <c r="N48" s="263">
        <f>ROUND(TREND(Q48:R48,$Q$37:$R$37,$N$37),5)</f>
        <v>2.7289999999999998E-2</v>
      </c>
      <c r="O48" s="264">
        <v>11</v>
      </c>
      <c r="P48" s="264"/>
      <c r="Q48" s="266">
        <f>HLOOKUP($Q$37,$C$37:$M$97,12,TRUE)</f>
        <v>2.7300000000000001E-2</v>
      </c>
      <c r="R48" s="266">
        <f>HLOOKUP($R$37,$C$37:$M$97,12,TRUE)</f>
        <v>2.29E-2</v>
      </c>
    </row>
    <row r="49" spans="1:19" ht="15" customHeight="1">
      <c r="A49" s="210"/>
      <c r="B49" s="267" t="s">
        <v>539</v>
      </c>
      <c r="C49" s="276">
        <v>2.9000000000000001E-2</v>
      </c>
      <c r="D49" s="276">
        <v>2.7799999999999998E-2</v>
      </c>
      <c r="E49" s="276">
        <v>2.4299999999999999E-2</v>
      </c>
      <c r="F49" s="276">
        <v>1.9099999999999999E-2</v>
      </c>
      <c r="G49" s="276">
        <v>1.6199999999999999E-2</v>
      </c>
      <c r="H49" s="276">
        <v>1.37E-2</v>
      </c>
      <c r="I49" s="276">
        <v>1.1599999999999999E-2</v>
      </c>
      <c r="J49" s="276">
        <v>9.4999999999999998E-3</v>
      </c>
      <c r="K49" s="276"/>
      <c r="L49" s="276"/>
      <c r="M49" s="268"/>
      <c r="N49" s="263">
        <f>ROUND(TREND(Q49:R49,$Q$37:$R$37,$N$37),5)</f>
        <v>2.4289999999999999E-2</v>
      </c>
      <c r="O49" s="264">
        <v>12</v>
      </c>
      <c r="P49" s="264"/>
      <c r="Q49" s="266">
        <f>HLOOKUP($Q$37,$C$37:$M$97,13,TRUE)</f>
        <v>2.4299999999999999E-2</v>
      </c>
      <c r="R49" s="266">
        <f>HLOOKUP($R$37,$C$37:$M$97,13,TRUE)</f>
        <v>1.9099999999999999E-2</v>
      </c>
    </row>
    <row r="50" spans="1:19" ht="15" customHeight="1">
      <c r="A50" s="269"/>
      <c r="B50" s="252" t="s">
        <v>540</v>
      </c>
      <c r="C50" s="252"/>
      <c r="D50" s="252"/>
      <c r="E50" s="253"/>
      <c r="F50" s="253"/>
      <c r="G50" s="253"/>
      <c r="H50" s="253"/>
      <c r="I50" s="253"/>
      <c r="J50" s="253"/>
      <c r="K50" s="253"/>
      <c r="L50" s="253"/>
      <c r="M50" s="253"/>
      <c r="N50" s="270"/>
      <c r="O50" s="264">
        <v>13</v>
      </c>
      <c r="P50" s="264"/>
      <c r="Q50" s="266"/>
      <c r="R50" s="266"/>
    </row>
    <row r="51" spans="1:19" ht="15" customHeight="1">
      <c r="A51" s="210"/>
      <c r="B51" s="255" t="s">
        <v>541</v>
      </c>
      <c r="C51" s="277"/>
      <c r="D51" s="277">
        <v>2.7900000000000001E-2</v>
      </c>
      <c r="E51" s="277">
        <v>2.58E-2</v>
      </c>
      <c r="F51" s="277">
        <v>2.2100000000000002E-2</v>
      </c>
      <c r="G51" s="277">
        <v>2.01E-2</v>
      </c>
      <c r="H51" s="277">
        <v>1.8200000000000001E-2</v>
      </c>
      <c r="I51" s="277">
        <v>1.66E-2</v>
      </c>
      <c r="J51" s="277">
        <v>1.4500000000000001E-2</v>
      </c>
      <c r="K51" s="277">
        <v>1.23E-2</v>
      </c>
      <c r="L51" s="277">
        <v>9.4999999999999998E-3</v>
      </c>
      <c r="M51" s="256">
        <v>7.3000000000000001E-3</v>
      </c>
      <c r="N51" s="263">
        <f>ROUND(TREND(Q51:R51,$Q$37:$R$37,$N$37),5)</f>
        <v>2.579E-2</v>
      </c>
      <c r="O51" s="264">
        <v>14</v>
      </c>
      <c r="P51" s="265">
        <v>0.6</v>
      </c>
      <c r="Q51" s="266">
        <f>HLOOKUP($Q$37,$C$37:$M$97,15,TRUE)</f>
        <v>2.58E-2</v>
      </c>
      <c r="R51" s="266">
        <f>HLOOKUP($R$37,$C$37:$M$97,15,TRUE)</f>
        <v>2.2100000000000002E-2</v>
      </c>
    </row>
    <row r="52" spans="1:19" ht="15" customHeight="1">
      <c r="A52" s="210"/>
      <c r="B52" s="261" t="s">
        <v>542</v>
      </c>
      <c r="C52" s="278"/>
      <c r="D52" s="278">
        <v>2.3300000000000001E-2</v>
      </c>
      <c r="E52" s="278">
        <v>2.1499999999999998E-2</v>
      </c>
      <c r="F52" s="278">
        <v>1.83E-2</v>
      </c>
      <c r="G52" s="278">
        <v>1.67E-2</v>
      </c>
      <c r="H52" s="278">
        <v>1.5100000000000001E-2</v>
      </c>
      <c r="I52" s="278">
        <v>1.38E-2</v>
      </c>
      <c r="J52" s="278">
        <v>1.21E-2</v>
      </c>
      <c r="K52" s="278">
        <v>1.03E-2</v>
      </c>
      <c r="L52" s="278">
        <v>7.9000000000000008E-3</v>
      </c>
      <c r="M52" s="262">
        <v>6.1000000000000004E-3</v>
      </c>
      <c r="N52" s="263">
        <f>ROUND(TREND(Q52:R52,$Q$37:$R$37,$N$37),5)</f>
        <v>2.1489999999999999E-2</v>
      </c>
      <c r="O52" s="264">
        <v>15</v>
      </c>
      <c r="P52" s="265">
        <v>0.6</v>
      </c>
      <c r="Q52" s="266">
        <f>HLOOKUP($Q$37,$C$37:$M$97,16,TRUE)</f>
        <v>2.1499999999999998E-2</v>
      </c>
      <c r="R52" s="266">
        <f>HLOOKUP($R$37,$C$37:$M$97,16,TRUE)</f>
        <v>1.83E-2</v>
      </c>
    </row>
    <row r="53" spans="1:19" ht="15" customHeight="1">
      <c r="A53" s="210"/>
      <c r="B53" s="261" t="s">
        <v>543</v>
      </c>
      <c r="C53" s="278">
        <v>1.9900000000000001E-2</v>
      </c>
      <c r="D53" s="278">
        <v>1.9400000000000001E-2</v>
      </c>
      <c r="E53" s="278">
        <v>1.7899999999999999E-2</v>
      </c>
      <c r="F53" s="278">
        <v>1.5299999999999999E-2</v>
      </c>
      <c r="G53" s="278">
        <v>1.3899999999999999E-2</v>
      </c>
      <c r="H53" s="278">
        <v>1.26E-2</v>
      </c>
      <c r="I53" s="278">
        <v>1.15E-2</v>
      </c>
      <c r="J53" s="278">
        <v>1.01E-2</v>
      </c>
      <c r="K53" s="278">
        <v>8.6E-3</v>
      </c>
      <c r="L53" s="278">
        <v>6.6E-3</v>
      </c>
      <c r="M53" s="262">
        <v>5.1000000000000004E-3</v>
      </c>
      <c r="N53" s="263">
        <f>ROUND(TREND(Q53:R53,$Q$37:$R$37,$N$37),5)</f>
        <v>1.7899999999999999E-2</v>
      </c>
      <c r="O53" s="264">
        <v>16</v>
      </c>
      <c r="P53" s="265">
        <v>0.6</v>
      </c>
      <c r="Q53" s="266">
        <f>HLOOKUP($Q$37,$C$37:$M$97,17,TRUE)</f>
        <v>1.7899999999999999E-2</v>
      </c>
      <c r="R53" s="266">
        <f>HLOOKUP($R$37,$C$37:$M$97,17,TRUE)</f>
        <v>1.5299999999999999E-2</v>
      </c>
    </row>
    <row r="54" spans="1:19" ht="15" customHeight="1">
      <c r="A54" s="210"/>
      <c r="B54" s="261" t="s">
        <v>544</v>
      </c>
      <c r="C54" s="278">
        <v>1.7299999999999999E-2</v>
      </c>
      <c r="D54" s="278">
        <v>1.6899999999999998E-2</v>
      </c>
      <c r="E54" s="278">
        <v>1.5599999999999999E-2</v>
      </c>
      <c r="F54" s="278">
        <v>1.32E-2</v>
      </c>
      <c r="G54" s="278">
        <v>1.2E-2</v>
      </c>
      <c r="H54" s="278">
        <v>1.0999999999999999E-2</v>
      </c>
      <c r="I54" s="278">
        <v>1.01E-2</v>
      </c>
      <c r="J54" s="278">
        <v>8.9999999999999993E-3</v>
      </c>
      <c r="K54" s="278">
        <v>7.7000000000000002E-3</v>
      </c>
      <c r="L54" s="278">
        <v>5.8999999999999999E-3</v>
      </c>
      <c r="M54" s="262">
        <v>4.5999999999999999E-3</v>
      </c>
      <c r="N54" s="263">
        <f>ROUND(TREND(Q54:R54,$Q$37:$R$37,$N$37),5)</f>
        <v>1.5599999999999999E-2</v>
      </c>
      <c r="O54" s="264">
        <v>17</v>
      </c>
      <c r="P54" s="265">
        <v>0.6</v>
      </c>
      <c r="Q54" s="266">
        <f>HLOOKUP($Q$37,$C$37:$M$97,18,TRUE)</f>
        <v>1.5599999999999999E-2</v>
      </c>
      <c r="R54" s="266">
        <f>HLOOKUP($R$37,$C$37:$M$97,18,TRUE)</f>
        <v>1.32E-2</v>
      </c>
    </row>
    <row r="55" spans="1:19" ht="15" customHeight="1">
      <c r="A55" s="210"/>
      <c r="B55" s="267" t="s">
        <v>545</v>
      </c>
      <c r="C55" s="279">
        <v>1.54E-2</v>
      </c>
      <c r="D55" s="279">
        <v>1.4999999999999999E-2</v>
      </c>
      <c r="E55" s="279">
        <v>1.3899999999999999E-2</v>
      </c>
      <c r="F55" s="279">
        <v>1.17E-2</v>
      </c>
      <c r="G55" s="279">
        <v>1.0800000000000001E-2</v>
      </c>
      <c r="H55" s="279">
        <v>9.1999999999999998E-3</v>
      </c>
      <c r="I55" s="279">
        <v>7.7999999999999996E-3</v>
      </c>
      <c r="J55" s="279">
        <v>6.7000000000000002E-3</v>
      </c>
      <c r="K55" s="279"/>
      <c r="L55" s="279"/>
      <c r="M55" s="268"/>
      <c r="N55" s="263">
        <f>ROUND(TREND(Q55:R55,$Q$37:$R$37,$N$37),5)</f>
        <v>1.3899999999999999E-2</v>
      </c>
      <c r="O55" s="264">
        <v>18</v>
      </c>
      <c r="P55" s="265">
        <v>0.6</v>
      </c>
      <c r="Q55" s="266">
        <f>HLOOKUP($Q$37,$C$37:$M$97,19,TRUE)</f>
        <v>1.3899999999999999E-2</v>
      </c>
      <c r="R55" s="266">
        <f>HLOOKUP($R$37,$C$37:$M$97,19,TRUE)</f>
        <v>1.17E-2</v>
      </c>
    </row>
    <row r="56" spans="1:19" ht="15" customHeight="1">
      <c r="A56" s="269"/>
      <c r="B56" s="252" t="s">
        <v>546</v>
      </c>
      <c r="C56" s="252"/>
      <c r="D56" s="252"/>
      <c r="E56" s="253"/>
      <c r="F56" s="253"/>
      <c r="G56" s="253"/>
      <c r="H56" s="253"/>
      <c r="I56" s="253"/>
      <c r="J56" s="253"/>
      <c r="K56" s="253"/>
      <c r="L56" s="253"/>
      <c r="M56" s="253"/>
      <c r="N56" s="270"/>
      <c r="O56" s="264">
        <v>19</v>
      </c>
      <c r="P56" s="264"/>
      <c r="Q56" s="266"/>
      <c r="R56" s="266"/>
    </row>
    <row r="57" spans="1:19" s="274" customFormat="1" ht="15" customHeight="1">
      <c r="A57" s="269"/>
      <c r="B57" s="255" t="s">
        <v>547</v>
      </c>
      <c r="C57" s="278"/>
      <c r="D57" s="278">
        <v>4.6699999999999998E-2</v>
      </c>
      <c r="E57" s="278">
        <v>4.1200000000000001E-2</v>
      </c>
      <c r="F57" s="278">
        <v>3.5299999999999998E-2</v>
      </c>
      <c r="G57" s="278">
        <v>3.2099999999999997E-2</v>
      </c>
      <c r="H57" s="278">
        <v>2.9100000000000001E-2</v>
      </c>
      <c r="I57" s="278">
        <v>2.6499999999999999E-2</v>
      </c>
      <c r="J57" s="278">
        <v>2.3199999999999998E-2</v>
      </c>
      <c r="K57" s="278">
        <v>1.9599999999999999E-2</v>
      </c>
      <c r="L57" s="278">
        <v>1.52E-2</v>
      </c>
      <c r="M57" s="262">
        <v>1.1599999999999999E-2</v>
      </c>
      <c r="N57" s="263">
        <f>ROUND(TREND(Q57:R57,$Q$37:$R$37,$N$37),5)</f>
        <v>4.1189999999999997E-2</v>
      </c>
      <c r="O57" s="264">
        <v>20</v>
      </c>
      <c r="P57" s="273"/>
      <c r="Q57" s="266">
        <f>HLOOKUP($Q$37,$C$37:$M$97,21,TRUE)</f>
        <v>4.1200000000000001E-2</v>
      </c>
      <c r="R57" s="266">
        <f>HLOOKUP($R$37,$C$37:$M$97,21,TRUE)</f>
        <v>3.5299999999999998E-2</v>
      </c>
      <c r="S57" s="201"/>
    </row>
    <row r="58" spans="1:19" s="274" customFormat="1" ht="15" customHeight="1">
      <c r="A58" s="269"/>
      <c r="B58" s="261" t="s">
        <v>548</v>
      </c>
      <c r="C58" s="275"/>
      <c r="D58" s="278">
        <v>3.73E-2</v>
      </c>
      <c r="E58" s="278">
        <v>3.44E-2</v>
      </c>
      <c r="F58" s="278">
        <v>2.92E-2</v>
      </c>
      <c r="G58" s="278">
        <v>2.6700000000000002E-2</v>
      </c>
      <c r="H58" s="278">
        <v>2.41E-2</v>
      </c>
      <c r="I58" s="278">
        <v>2.1999999999999999E-2</v>
      </c>
      <c r="J58" s="278">
        <v>1.9300000000000001E-2</v>
      </c>
      <c r="K58" s="278">
        <v>1.6400000000000001E-2</v>
      </c>
      <c r="L58" s="278">
        <v>1.26E-2</v>
      </c>
      <c r="M58" s="262">
        <v>9.7000000000000003E-3</v>
      </c>
      <c r="N58" s="263">
        <f>ROUND(TREND(Q58:R58,$Q$37:$R$37,$N$37),5)</f>
        <v>3.4389999999999997E-2</v>
      </c>
      <c r="O58" s="264">
        <v>21</v>
      </c>
      <c r="P58" s="273"/>
      <c r="Q58" s="266">
        <f>HLOOKUP($Q$37,$C$37:$M$97,22,TRUE)</f>
        <v>3.44E-2</v>
      </c>
      <c r="R58" s="266">
        <f>HLOOKUP($R$37,$C$37:$M$97,22,TRUE)</f>
        <v>2.92E-2</v>
      </c>
      <c r="S58" s="201"/>
    </row>
    <row r="59" spans="1:19" ht="15" customHeight="1">
      <c r="A59" s="210"/>
      <c r="B59" s="261" t="s">
        <v>549</v>
      </c>
      <c r="C59" s="278">
        <v>3.0700000000000002E-2</v>
      </c>
      <c r="D59" s="278">
        <v>2.9899999999999999E-2</v>
      </c>
      <c r="E59" s="278">
        <v>2.76E-2</v>
      </c>
      <c r="F59" s="278">
        <v>2.35E-2</v>
      </c>
      <c r="G59" s="278">
        <v>2.1499999999999998E-2</v>
      </c>
      <c r="H59" s="278">
        <v>1.9400000000000001E-2</v>
      </c>
      <c r="I59" s="278">
        <v>1.77E-2</v>
      </c>
      <c r="J59" s="278">
        <v>1.55E-2</v>
      </c>
      <c r="K59" s="278">
        <v>1.32E-2</v>
      </c>
      <c r="L59" s="278">
        <v>1.0200000000000001E-2</v>
      </c>
      <c r="M59" s="262">
        <v>7.7999999999999996E-3</v>
      </c>
      <c r="N59" s="263">
        <f>ROUND(TREND(Q59:R59,$Q$37:$R$37,$N$37),5)</f>
        <v>2.759E-2</v>
      </c>
      <c r="O59" s="264">
        <v>22</v>
      </c>
      <c r="P59" s="264"/>
      <c r="Q59" s="266">
        <f>HLOOKUP($Q$37,$C$37:$M$97,23,TRUE)</f>
        <v>2.76E-2</v>
      </c>
      <c r="R59" s="266">
        <f>HLOOKUP($R$37,$C$37:$M$97,23,TRUE)</f>
        <v>2.35E-2</v>
      </c>
    </row>
    <row r="60" spans="1:19" ht="15" customHeight="1">
      <c r="A60" s="210"/>
      <c r="B60" s="261" t="s">
        <v>550</v>
      </c>
      <c r="C60" s="278">
        <v>2.76E-2</v>
      </c>
      <c r="D60" s="278">
        <v>2.69E-2</v>
      </c>
      <c r="E60" s="278">
        <v>2.4899999999999999E-2</v>
      </c>
      <c r="F60" s="278">
        <v>2.1100000000000001E-2</v>
      </c>
      <c r="G60" s="278">
        <v>1.9199999999999998E-2</v>
      </c>
      <c r="H60" s="278">
        <v>1.7500000000000002E-2</v>
      </c>
      <c r="I60" s="278">
        <v>1.61E-2</v>
      </c>
      <c r="J60" s="278">
        <v>1.44E-2</v>
      </c>
      <c r="K60" s="278">
        <v>1.2200000000000001E-2</v>
      </c>
      <c r="L60" s="278">
        <v>9.4000000000000004E-3</v>
      </c>
      <c r="M60" s="262">
        <v>7.1999999999999998E-3</v>
      </c>
      <c r="N60" s="263">
        <f>ROUND(TREND(Q60:R60,$Q$37:$R$37,$N$37),5)</f>
        <v>2.4889999999999999E-2</v>
      </c>
      <c r="O60" s="264">
        <v>23</v>
      </c>
      <c r="P60" s="264"/>
      <c r="Q60" s="266">
        <f>HLOOKUP($Q$37,$C$37:$M$97,24,TRUE)</f>
        <v>2.4899999999999999E-2</v>
      </c>
      <c r="R60" s="266">
        <f>HLOOKUP($R$37,$C$37:$M$97,24,TRUE)</f>
        <v>2.1100000000000001E-2</v>
      </c>
    </row>
    <row r="61" spans="1:19" ht="15" customHeight="1">
      <c r="A61" s="210"/>
      <c r="B61" s="267" t="s">
        <v>551</v>
      </c>
      <c r="C61" s="279">
        <v>2.4500000000000001E-2</v>
      </c>
      <c r="D61" s="279">
        <v>2.3900000000000001E-2</v>
      </c>
      <c r="E61" s="279">
        <v>2.2100000000000002E-2</v>
      </c>
      <c r="F61" s="279">
        <v>1.8700000000000001E-2</v>
      </c>
      <c r="G61" s="279">
        <v>1.72E-2</v>
      </c>
      <c r="H61" s="279">
        <v>1.46E-2</v>
      </c>
      <c r="I61" s="279">
        <v>1.24E-2</v>
      </c>
      <c r="J61" s="279">
        <v>1.06E-2</v>
      </c>
      <c r="K61" s="279"/>
      <c r="L61" s="279"/>
      <c r="M61" s="268"/>
      <c r="N61" s="263">
        <f>ROUND(TREND(Q61:R61,$Q$37:$R$37,$N$37),5)</f>
        <v>2.2089999999999999E-2</v>
      </c>
      <c r="O61" s="264">
        <v>24</v>
      </c>
      <c r="P61" s="264"/>
      <c r="Q61" s="266">
        <f>HLOOKUP($Q$37,$C$37:$M$97,25,TRUE)</f>
        <v>2.2100000000000002E-2</v>
      </c>
      <c r="R61" s="266">
        <f>HLOOKUP($R$37,$C$37:$M$97,25,TRUE)</f>
        <v>1.8700000000000001E-2</v>
      </c>
    </row>
    <row r="62" spans="1:19" ht="15" customHeight="1">
      <c r="A62" s="269"/>
      <c r="B62" s="252" t="s">
        <v>552</v>
      </c>
      <c r="C62" s="252"/>
      <c r="D62" s="253"/>
      <c r="E62" s="253"/>
      <c r="F62" s="253"/>
      <c r="G62" s="253"/>
      <c r="H62" s="253"/>
      <c r="I62" s="253"/>
      <c r="J62" s="253"/>
      <c r="K62" s="253"/>
      <c r="L62" s="253"/>
      <c r="M62" s="253"/>
      <c r="N62" s="270"/>
      <c r="O62" s="264">
        <v>25</v>
      </c>
      <c r="P62" s="264"/>
      <c r="Q62" s="266"/>
      <c r="R62" s="266"/>
    </row>
    <row r="63" spans="1:19" ht="15" customHeight="1">
      <c r="A63" s="210"/>
      <c r="B63" s="255" t="s">
        <v>553</v>
      </c>
      <c r="C63" s="280"/>
      <c r="D63" s="280">
        <v>1.8100000000000002E-2</v>
      </c>
      <c r="E63" s="280">
        <v>1.67E-2</v>
      </c>
      <c r="F63" s="280">
        <v>1.46E-2</v>
      </c>
      <c r="G63" s="280">
        <v>1.26E-2</v>
      </c>
      <c r="H63" s="281">
        <v>1.145E-2</v>
      </c>
      <c r="I63" s="280">
        <v>1.06E-2</v>
      </c>
      <c r="J63" s="280">
        <v>9.1000000000000004E-3</v>
      </c>
      <c r="K63" s="280">
        <v>7.6E-3</v>
      </c>
      <c r="L63" s="280">
        <v>5.7999999999999996E-3</v>
      </c>
      <c r="M63" s="256">
        <v>4.4000000000000003E-3</v>
      </c>
      <c r="N63" s="263">
        <f>ROUND(TREND(Q63:R63,$Q$37:$R$37,$N$37),5)</f>
        <v>1.67E-2</v>
      </c>
      <c r="O63" s="264">
        <v>26</v>
      </c>
      <c r="P63" s="265">
        <v>0.55000000000000004</v>
      </c>
      <c r="Q63" s="266">
        <f>HLOOKUP($Q$37,$C$37:$M$97,27,TRUE)</f>
        <v>1.67E-2</v>
      </c>
      <c r="R63" s="266">
        <f>HLOOKUP($R$37,$C$37:$M$97,27,TRUE)</f>
        <v>1.46E-2</v>
      </c>
    </row>
    <row r="64" spans="1:19" ht="15" customHeight="1">
      <c r="A64" s="210"/>
      <c r="B64" s="261" t="s">
        <v>554</v>
      </c>
      <c r="C64" s="282"/>
      <c r="D64" s="282">
        <v>1.11E-2</v>
      </c>
      <c r="E64" s="282">
        <v>1.0500000000000001E-2</v>
      </c>
      <c r="F64" s="282">
        <v>8.6999999999999994E-3</v>
      </c>
      <c r="G64" s="282">
        <v>8.0999999999999996E-3</v>
      </c>
      <c r="H64" s="282">
        <v>7.3000000000000001E-3</v>
      </c>
      <c r="I64" s="282">
        <v>6.7000000000000002E-3</v>
      </c>
      <c r="J64" s="282">
        <v>5.7000000000000002E-3</v>
      </c>
      <c r="K64" s="282">
        <v>4.7999999999999996E-3</v>
      </c>
      <c r="L64" s="282">
        <v>3.7000000000000002E-3</v>
      </c>
      <c r="M64" s="262">
        <v>2.8E-3</v>
      </c>
      <c r="N64" s="263">
        <f>ROUND(TREND(Q64:R64,$Q$37:$R$37,$N$37),5)</f>
        <v>1.0500000000000001E-2</v>
      </c>
      <c r="O64" s="264">
        <v>27</v>
      </c>
      <c r="P64" s="265">
        <v>0.55000000000000004</v>
      </c>
      <c r="Q64" s="266">
        <f>HLOOKUP($Q$37,$C$37:$M$97,28,TRUE)</f>
        <v>1.0500000000000001E-2</v>
      </c>
      <c r="R64" s="266">
        <f>HLOOKUP($R$37,$C$37:$M$97,28,TRUE)</f>
        <v>8.6999999999999994E-3</v>
      </c>
    </row>
    <row r="65" spans="1:19" ht="15" customHeight="1">
      <c r="A65" s="210"/>
      <c r="B65" s="261" t="s">
        <v>555</v>
      </c>
      <c r="C65" s="282">
        <v>1.04E-2</v>
      </c>
      <c r="D65" s="282">
        <v>1.01E-2</v>
      </c>
      <c r="E65" s="282">
        <v>9.4000000000000004E-3</v>
      </c>
      <c r="F65" s="282">
        <v>8.0000000000000002E-3</v>
      </c>
      <c r="G65" s="282">
        <v>7.3000000000000001E-3</v>
      </c>
      <c r="H65" s="282">
        <v>6.7000000000000002E-3</v>
      </c>
      <c r="I65" s="282">
        <v>6.1000000000000004E-3</v>
      </c>
      <c r="J65" s="282">
        <v>5.1999999999999998E-3</v>
      </c>
      <c r="K65" s="282">
        <v>4.4000000000000003E-3</v>
      </c>
      <c r="L65" s="282">
        <v>3.3999999999999998E-3</v>
      </c>
      <c r="M65" s="262">
        <v>2.5999999999999999E-3</v>
      </c>
      <c r="N65" s="263">
        <f>ROUND(TREND(Q65:R65,$Q$37:$R$37,$N$37),5)</f>
        <v>9.4000000000000004E-3</v>
      </c>
      <c r="O65" s="264">
        <v>28</v>
      </c>
      <c r="P65" s="265">
        <v>0.55000000000000004</v>
      </c>
      <c r="Q65" s="266">
        <f>HLOOKUP($Q$37,$C$37:$M$97,29,TRUE)</f>
        <v>9.4000000000000004E-3</v>
      </c>
      <c r="R65" s="266">
        <f>HLOOKUP($R$37,$C$37:$M$97,29,TRUE)</f>
        <v>8.0000000000000002E-3</v>
      </c>
    </row>
    <row r="66" spans="1:19" ht="15" customHeight="1">
      <c r="A66" s="210"/>
      <c r="B66" s="261" t="s">
        <v>556</v>
      </c>
      <c r="C66" s="282">
        <v>9.4999999999999998E-3</v>
      </c>
      <c r="D66" s="282">
        <v>9.1999999999999998E-3</v>
      </c>
      <c r="E66" s="282">
        <v>8.5000000000000006E-3</v>
      </c>
      <c r="F66" s="282">
        <v>7.3000000000000001E-3</v>
      </c>
      <c r="G66" s="282">
        <v>6.7000000000000002E-3</v>
      </c>
      <c r="H66" s="282">
        <v>6.1000000000000004E-3</v>
      </c>
      <c r="I66" s="282">
        <v>5.0000000000000001E-3</v>
      </c>
      <c r="J66" s="282">
        <v>4.1999999999999997E-3</v>
      </c>
      <c r="K66" s="282">
        <v>2.3999999999999998E-3</v>
      </c>
      <c r="L66" s="282">
        <v>2.8E-3</v>
      </c>
      <c r="M66" s="262">
        <v>2.0999999999999999E-3</v>
      </c>
      <c r="N66" s="263">
        <f>ROUND(TREND(Q66:R66,$Q$37:$R$37,$N$37),5)</f>
        <v>8.5000000000000006E-3</v>
      </c>
      <c r="O66" s="264">
        <v>29</v>
      </c>
      <c r="P66" s="265">
        <v>0.55000000000000004</v>
      </c>
      <c r="Q66" s="266">
        <f>HLOOKUP($Q$37,$C$37:$M$97,30,TRUE)</f>
        <v>8.5000000000000006E-3</v>
      </c>
      <c r="R66" s="266">
        <f>HLOOKUP($R$37,$C$37:$M$97,30,TRUE)</f>
        <v>7.3000000000000001E-3</v>
      </c>
    </row>
    <row r="67" spans="1:19" ht="15" customHeight="1">
      <c r="A67" s="210"/>
      <c r="B67" s="267" t="s">
        <v>557</v>
      </c>
      <c r="C67" s="283">
        <v>8.5000000000000006E-3</v>
      </c>
      <c r="D67" s="283">
        <v>8.3000000000000001E-3</v>
      </c>
      <c r="E67" s="283">
        <v>7.6E-3</v>
      </c>
      <c r="F67" s="283">
        <v>6.6E-3</v>
      </c>
      <c r="G67" s="283">
        <v>6.0000000000000001E-3</v>
      </c>
      <c r="H67" s="283">
        <v>5.1000000000000004E-3</v>
      </c>
      <c r="I67" s="283">
        <v>4.3E-3</v>
      </c>
      <c r="J67" s="283">
        <v>3.7000000000000002E-3</v>
      </c>
      <c r="K67" s="283">
        <v>3.0999999999999999E-3</v>
      </c>
      <c r="L67" s="283">
        <v>2.3999999999999998E-3</v>
      </c>
      <c r="M67" s="268"/>
      <c r="N67" s="263">
        <f>ROUND(TREND(Q67:R67,$Q$37:$R$37,$N$37),5)</f>
        <v>7.6E-3</v>
      </c>
      <c r="O67" s="264">
        <v>30</v>
      </c>
      <c r="P67" s="265">
        <v>0.55000000000000004</v>
      </c>
      <c r="Q67" s="266">
        <f>HLOOKUP($Q$37,$C$37:$M$97,31,TRUE)</f>
        <v>7.6E-3</v>
      </c>
      <c r="R67" s="266">
        <f>HLOOKUP($R$37,$C$37:$M$97,31,TRUE)</f>
        <v>6.6E-3</v>
      </c>
    </row>
    <row r="68" spans="1:19" ht="15" customHeight="1">
      <c r="A68" s="269"/>
      <c r="B68" s="252" t="s">
        <v>558</v>
      </c>
      <c r="C68" s="252"/>
      <c r="D68" s="252"/>
      <c r="E68" s="253"/>
      <c r="F68" s="253"/>
      <c r="G68" s="253"/>
      <c r="H68" s="253"/>
      <c r="I68" s="253"/>
      <c r="J68" s="253"/>
      <c r="K68" s="253"/>
      <c r="L68" s="253"/>
      <c r="M68" s="253"/>
      <c r="N68" s="270"/>
      <c r="O68" s="264">
        <v>31</v>
      </c>
      <c r="P68" s="264"/>
      <c r="Q68" s="266"/>
      <c r="R68" s="266"/>
    </row>
    <row r="69" spans="1:19" s="274" customFormat="1" ht="15" customHeight="1">
      <c r="A69" s="269"/>
      <c r="B69" s="255" t="s">
        <v>559</v>
      </c>
      <c r="C69" s="282"/>
      <c r="D69" s="282">
        <v>2.8000000000000001E-2</v>
      </c>
      <c r="E69" s="282">
        <v>2.58E-2</v>
      </c>
      <c r="F69" s="282">
        <v>2.2100000000000002E-2</v>
      </c>
      <c r="G69" s="282">
        <v>2.01E-2</v>
      </c>
      <c r="H69" s="282">
        <v>1.8200000000000001E-2</v>
      </c>
      <c r="I69" s="282">
        <v>1.66E-2</v>
      </c>
      <c r="J69" s="282">
        <v>1.4500000000000001E-2</v>
      </c>
      <c r="K69" s="282">
        <v>1.23E-2</v>
      </c>
      <c r="L69" s="282">
        <v>9.4999999999999998E-3</v>
      </c>
      <c r="M69" s="262">
        <v>7.3000000000000001E-3</v>
      </c>
      <c r="N69" s="263">
        <f>ROUND(TREND(Q69:R69,$Q$37:$R$37,$N$37),5)</f>
        <v>2.579E-2</v>
      </c>
      <c r="O69" s="264">
        <v>32</v>
      </c>
      <c r="P69" s="273"/>
      <c r="Q69" s="266">
        <f>HLOOKUP($Q$37,$C$37:$M$97,33,TRUE)</f>
        <v>2.58E-2</v>
      </c>
      <c r="R69" s="266">
        <f>HLOOKUP($R$37,$C$37:$M$97,33,TRUE)</f>
        <v>2.2100000000000002E-2</v>
      </c>
      <c r="S69" s="201"/>
    </row>
    <row r="70" spans="1:19" s="274" customFormat="1" ht="15" customHeight="1">
      <c r="A70" s="269"/>
      <c r="B70" s="261" t="s">
        <v>560</v>
      </c>
      <c r="C70" s="275"/>
      <c r="D70" s="282">
        <v>2.7199999999999998E-2</v>
      </c>
      <c r="E70" s="282">
        <v>2.1499999999999998E-2</v>
      </c>
      <c r="F70" s="282">
        <v>1.83E-2</v>
      </c>
      <c r="G70" s="282">
        <v>1.67E-2</v>
      </c>
      <c r="H70" s="282">
        <v>1.5100000000000001E-2</v>
      </c>
      <c r="I70" s="282">
        <v>1.38E-2</v>
      </c>
      <c r="J70" s="282">
        <v>1.21E-2</v>
      </c>
      <c r="K70" s="282">
        <v>1.03E-2</v>
      </c>
      <c r="L70" s="282">
        <v>7.9000000000000008E-3</v>
      </c>
      <c r="M70" s="262">
        <v>6.1000000000000004E-3</v>
      </c>
      <c r="N70" s="263">
        <f>ROUND(TREND(Q70:R70,$Q$37:$R$37,$N$37),5)</f>
        <v>2.1489999999999999E-2</v>
      </c>
      <c r="O70" s="264">
        <v>33</v>
      </c>
      <c r="P70" s="273"/>
      <c r="Q70" s="266">
        <f>HLOOKUP($Q$37,$C$37:$M$97,34,TRUE)</f>
        <v>2.1499999999999998E-2</v>
      </c>
      <c r="R70" s="266">
        <f>HLOOKUP($R$37,$C$37:$M$97,34,TRUE)</f>
        <v>1.83E-2</v>
      </c>
      <c r="S70" s="201"/>
    </row>
    <row r="71" spans="1:19" ht="15" customHeight="1">
      <c r="A71" s="210"/>
      <c r="B71" s="261" t="s">
        <v>561</v>
      </c>
      <c r="C71" s="282">
        <v>1.61E-2</v>
      </c>
      <c r="D71" s="282">
        <v>1.5599999999999999E-2</v>
      </c>
      <c r="E71" s="282">
        <v>1.4500000000000001E-2</v>
      </c>
      <c r="F71" s="282">
        <v>1.23E-2</v>
      </c>
      <c r="G71" s="282">
        <v>1.12E-2</v>
      </c>
      <c r="H71" s="282">
        <v>1.03E-2</v>
      </c>
      <c r="I71" s="282">
        <v>9.2999999999999992E-3</v>
      </c>
      <c r="J71" s="282">
        <v>7.9000000000000008E-3</v>
      </c>
      <c r="K71" s="282">
        <v>6.7000000000000002E-3</v>
      </c>
      <c r="L71" s="282">
        <v>5.1999999999999998E-3</v>
      </c>
      <c r="M71" s="262">
        <v>4.0000000000000001E-3</v>
      </c>
      <c r="N71" s="263">
        <f>ROUND(TREND(Q71:R71,$Q$37:$R$37,$N$37),5)</f>
        <v>1.4500000000000001E-2</v>
      </c>
      <c r="O71" s="264">
        <v>34</v>
      </c>
      <c r="P71" s="264"/>
      <c r="Q71" s="266">
        <f>HLOOKUP($Q$37,$C$37:$M$97,35,TRUE)</f>
        <v>1.4500000000000001E-2</v>
      </c>
      <c r="R71" s="266">
        <f>HLOOKUP($R$37,$C$37:$M$97,35,TRUE)</f>
        <v>1.23E-2</v>
      </c>
    </row>
    <row r="72" spans="1:19" ht="15" customHeight="1">
      <c r="A72" s="210"/>
      <c r="B72" s="261" t="s">
        <v>562</v>
      </c>
      <c r="C72" s="282">
        <v>1.46E-2</v>
      </c>
      <c r="D72" s="282">
        <v>1.4200000000000001E-2</v>
      </c>
      <c r="E72" s="282">
        <v>1.3100000000000001E-2</v>
      </c>
      <c r="F72" s="282">
        <v>1.1299999999999999E-2</v>
      </c>
      <c r="G72" s="282">
        <v>1.03E-2</v>
      </c>
      <c r="H72" s="282">
        <v>9.1999999999999998E-3</v>
      </c>
      <c r="I72" s="282">
        <v>7.7000000000000002E-3</v>
      </c>
      <c r="J72" s="282">
        <v>6.4999999999999997E-3</v>
      </c>
      <c r="K72" s="282">
        <v>5.4999999999999997E-3</v>
      </c>
      <c r="L72" s="282">
        <v>4.1999999999999997E-3</v>
      </c>
      <c r="M72" s="262">
        <v>3.2000000000000002E-3</v>
      </c>
      <c r="N72" s="263">
        <f>ROUND(TREND(Q72:R72,$Q$37:$R$37,$N$37),5)</f>
        <v>1.3100000000000001E-2</v>
      </c>
      <c r="O72" s="264">
        <v>35</v>
      </c>
      <c r="P72" s="264"/>
      <c r="Q72" s="266">
        <f>HLOOKUP($Q$37,$C$37:$M$97,36,TRUE)</f>
        <v>1.3100000000000001E-2</v>
      </c>
      <c r="R72" s="266">
        <f>HLOOKUP($R$37,$C$37:$M$97,36,TRUE)</f>
        <v>1.1299999999999999E-2</v>
      </c>
    </row>
    <row r="73" spans="1:19" ht="15" customHeight="1">
      <c r="A73" s="210"/>
      <c r="B73" s="267" t="s">
        <v>563</v>
      </c>
      <c r="C73" s="283">
        <v>1.3100000000000001E-2</v>
      </c>
      <c r="D73" s="283">
        <v>1.2800000000000001E-2</v>
      </c>
      <c r="E73" s="283">
        <v>1.18E-2</v>
      </c>
      <c r="F73" s="283">
        <v>1.01E-2</v>
      </c>
      <c r="G73" s="283">
        <v>9.1999999999999998E-3</v>
      </c>
      <c r="H73" s="283">
        <v>7.7999999999999996E-3</v>
      </c>
      <c r="I73" s="283">
        <v>6.6E-3</v>
      </c>
      <c r="J73" s="283">
        <v>5.7000000000000002E-3</v>
      </c>
      <c r="K73" s="283">
        <v>4.7999999999999996E-3</v>
      </c>
      <c r="L73" s="283">
        <v>3.7000000000000002E-3</v>
      </c>
      <c r="M73" s="268"/>
      <c r="N73" s="263">
        <f>ROUND(TREND(Q73:R73,$Q$37:$R$37,$N$37),5)</f>
        <v>1.18E-2</v>
      </c>
      <c r="O73" s="264">
        <v>36</v>
      </c>
      <c r="P73" s="264"/>
      <c r="Q73" s="266">
        <f>HLOOKUP($Q$37,$C$37:$M$97,37,TRUE)</f>
        <v>1.18E-2</v>
      </c>
      <c r="R73" s="266">
        <f>HLOOKUP($R$37,$C$37:$M$97,37,TRUE)</f>
        <v>1.01E-2</v>
      </c>
    </row>
    <row r="74" spans="1:19" ht="15" customHeight="1">
      <c r="A74" s="269"/>
      <c r="B74" s="252" t="s">
        <v>564</v>
      </c>
      <c r="C74" s="252"/>
      <c r="D74" s="253"/>
      <c r="E74" s="253"/>
      <c r="F74" s="253"/>
      <c r="G74" s="253"/>
      <c r="H74" s="253"/>
      <c r="I74" s="253"/>
      <c r="J74" s="253"/>
      <c r="K74" s="253"/>
      <c r="L74" s="253"/>
      <c r="M74" s="253"/>
      <c r="N74" s="270"/>
      <c r="O74" s="264">
        <v>37</v>
      </c>
      <c r="P74" s="264"/>
      <c r="Q74" s="266"/>
      <c r="R74" s="266"/>
    </row>
    <row r="75" spans="1:19" ht="15" customHeight="1">
      <c r="A75" s="210"/>
      <c r="B75" s="255" t="s">
        <v>565</v>
      </c>
      <c r="C75" s="280"/>
      <c r="D75" s="280">
        <v>2.5899999999999999E-2</v>
      </c>
      <c r="E75" s="280">
        <v>2.2499999999999999E-2</v>
      </c>
      <c r="F75" s="280">
        <v>1.9099999999999999E-2</v>
      </c>
      <c r="G75" s="280">
        <v>1.72E-2</v>
      </c>
      <c r="H75" s="280">
        <v>1.5699999999999999E-2</v>
      </c>
      <c r="I75" s="280">
        <v>1.34E-2</v>
      </c>
      <c r="J75" s="280">
        <v>1.1299999999999999E-2</v>
      </c>
      <c r="K75" s="280">
        <v>9.5999999999999992E-3</v>
      </c>
      <c r="L75" s="280">
        <v>7.4000000000000003E-3</v>
      </c>
      <c r="M75" s="256">
        <v>5.7000000000000002E-3</v>
      </c>
      <c r="N75" s="263">
        <f>ROUND(TREND(Q75:R75,$Q$37:$R$37,$N$37),5)</f>
        <v>2.249E-2</v>
      </c>
      <c r="O75" s="264">
        <v>38</v>
      </c>
      <c r="P75" s="265">
        <v>0.55000000000000004</v>
      </c>
      <c r="Q75" s="266">
        <f>HLOOKUP($Q$37,$C$37:$M$97,39,TRUE)</f>
        <v>2.2499999999999999E-2</v>
      </c>
      <c r="R75" s="266">
        <f>HLOOKUP($R$37,$C$37:$M$97,39,TRUE)</f>
        <v>1.9099999999999999E-2</v>
      </c>
    </row>
    <row r="76" spans="1:19" ht="15" customHeight="1">
      <c r="A76" s="210"/>
      <c r="B76" s="261" t="s">
        <v>566</v>
      </c>
      <c r="C76" s="282"/>
      <c r="D76" s="282">
        <v>2.35E-2</v>
      </c>
      <c r="E76" s="282">
        <v>2.0500000000000001E-2</v>
      </c>
      <c r="F76" s="282">
        <v>1.7299999999999999E-2</v>
      </c>
      <c r="G76" s="282">
        <v>1.55E-2</v>
      </c>
      <c r="H76" s="282">
        <v>1.43E-2</v>
      </c>
      <c r="I76" s="282">
        <v>1.21E-2</v>
      </c>
      <c r="J76" s="282">
        <v>1.0200000000000001E-2</v>
      </c>
      <c r="K76" s="282">
        <v>8.6999999999999994E-3</v>
      </c>
      <c r="L76" s="282">
        <v>6.7000000000000002E-3</v>
      </c>
      <c r="M76" s="262">
        <v>5.1000000000000004E-3</v>
      </c>
      <c r="N76" s="263">
        <f>ROUND(TREND(Q76:R76,$Q$37:$R$37,$N$37),5)</f>
        <v>2.0490000000000001E-2</v>
      </c>
      <c r="O76" s="264">
        <v>39</v>
      </c>
      <c r="P76" s="265">
        <v>0.55000000000000004</v>
      </c>
      <c r="Q76" s="266">
        <f>HLOOKUP($Q$37,$C$37:$M$97,40,TRUE)</f>
        <v>2.0500000000000001E-2</v>
      </c>
      <c r="R76" s="266">
        <f>HLOOKUP($R$37,$C$37:$M$97,40,TRUE)</f>
        <v>1.7299999999999999E-2</v>
      </c>
    </row>
    <row r="77" spans="1:19" ht="15" customHeight="1">
      <c r="A77" s="210"/>
      <c r="B77" s="261" t="s">
        <v>567</v>
      </c>
      <c r="C77" s="282">
        <v>2.2200000000000001E-2</v>
      </c>
      <c r="D77" s="282">
        <v>2.1299999999999999E-2</v>
      </c>
      <c r="E77" s="282">
        <v>1.8599999999999998E-2</v>
      </c>
      <c r="F77" s="282">
        <v>1.5699999999999999E-2</v>
      </c>
      <c r="G77" s="282">
        <v>1.4200000000000001E-2</v>
      </c>
      <c r="H77" s="282">
        <v>1.3100000000000001E-2</v>
      </c>
      <c r="I77" s="282">
        <v>1.06E-2</v>
      </c>
      <c r="J77" s="282">
        <v>9.1000000000000004E-3</v>
      </c>
      <c r="K77" s="282">
        <v>7.6E-3</v>
      </c>
      <c r="L77" s="282">
        <v>5.7999999999999996E-3</v>
      </c>
      <c r="M77" s="262">
        <v>4.4999999999999997E-3</v>
      </c>
      <c r="N77" s="263">
        <f>ROUND(TREND(Q77:R77,$Q$37:$R$37,$N$37),5)</f>
        <v>1.8589999999999999E-2</v>
      </c>
      <c r="O77" s="264">
        <v>40</v>
      </c>
      <c r="P77" s="265">
        <v>0.55000000000000004</v>
      </c>
      <c r="Q77" s="266">
        <f>HLOOKUP($Q$37,$C$37:$M$97,41,TRUE)</f>
        <v>1.8599999999999998E-2</v>
      </c>
      <c r="R77" s="266">
        <f>HLOOKUP($R$37,$C$37:$M$97,41,TRUE)</f>
        <v>1.5699999999999999E-2</v>
      </c>
    </row>
    <row r="78" spans="1:19" ht="15" customHeight="1">
      <c r="A78" s="210"/>
      <c r="B78" s="261" t="s">
        <v>568</v>
      </c>
      <c r="C78" s="282">
        <v>2.01E-2</v>
      </c>
      <c r="D78" s="282">
        <v>1.9300000000000001E-2</v>
      </c>
      <c r="E78" s="282">
        <v>1.67E-2</v>
      </c>
      <c r="F78" s="282">
        <v>1.4E-2</v>
      </c>
      <c r="G78" s="282">
        <v>1.2699999999999999E-2</v>
      </c>
      <c r="H78" s="282">
        <v>1.0800000000000001E-2</v>
      </c>
      <c r="I78" s="282">
        <v>9.1999999999999998E-3</v>
      </c>
      <c r="J78" s="282">
        <v>7.7999999999999996E-3</v>
      </c>
      <c r="K78" s="282">
        <v>6.7000000000000002E-3</v>
      </c>
      <c r="L78" s="282">
        <v>5.1000000000000004E-3</v>
      </c>
      <c r="M78" s="262">
        <v>4.0000000000000001E-3</v>
      </c>
      <c r="N78" s="263">
        <f>ROUND(TREND(Q78:R78,$Q$37:$R$37,$N$37),5)</f>
        <v>1.669E-2</v>
      </c>
      <c r="O78" s="264">
        <v>41</v>
      </c>
      <c r="P78" s="265">
        <v>0.55000000000000004</v>
      </c>
      <c r="Q78" s="266">
        <f>HLOOKUP($Q$37,$C$37:$M$97,42,TRUE)</f>
        <v>1.67E-2</v>
      </c>
      <c r="R78" s="266">
        <f>HLOOKUP($R$37,$C$37:$M$97,42,TRUE)</f>
        <v>1.4E-2</v>
      </c>
    </row>
    <row r="79" spans="1:19" ht="15" customHeight="1">
      <c r="A79" s="210"/>
      <c r="B79" s="267" t="s">
        <v>569</v>
      </c>
      <c r="C79" s="283">
        <v>1.77E-2</v>
      </c>
      <c r="D79" s="283">
        <v>1.7000000000000001E-2</v>
      </c>
      <c r="E79" s="283">
        <v>1.49E-2</v>
      </c>
      <c r="F79" s="283">
        <v>1.0999999999999999E-2</v>
      </c>
      <c r="G79" s="283">
        <v>9.2999999999999992E-3</v>
      </c>
      <c r="H79" s="283">
        <v>8.0000000000000002E-3</v>
      </c>
      <c r="I79" s="283">
        <v>6.7000000000000002E-3</v>
      </c>
      <c r="J79" s="283">
        <v>5.7999999999999996E-3</v>
      </c>
      <c r="K79" s="283">
        <v>4.8999999999999998E-3</v>
      </c>
      <c r="L79" s="283">
        <v>3.8E-3</v>
      </c>
      <c r="M79" s="268"/>
      <c r="N79" s="263">
        <f>ROUND(TREND(Q79:R79,$Q$37:$R$37,$N$37),5)</f>
        <v>1.489E-2</v>
      </c>
      <c r="O79" s="264">
        <v>42</v>
      </c>
      <c r="P79" s="265">
        <v>0.55000000000000004</v>
      </c>
      <c r="Q79" s="266">
        <f>HLOOKUP($Q$37,$C$37:$M$97,43,TRUE)</f>
        <v>1.49E-2</v>
      </c>
      <c r="R79" s="266">
        <f>HLOOKUP($R$37,$C$37:$M$97,43,TRUE)</f>
        <v>1.0999999999999999E-2</v>
      </c>
    </row>
    <row r="80" spans="1:19" ht="15" customHeight="1">
      <c r="A80" s="269"/>
      <c r="B80" s="252" t="s">
        <v>570</v>
      </c>
      <c r="C80" s="252"/>
      <c r="D80" s="253"/>
      <c r="E80" s="253"/>
      <c r="F80" s="253"/>
      <c r="G80" s="253"/>
      <c r="H80" s="253"/>
      <c r="I80" s="253"/>
      <c r="J80" s="253"/>
      <c r="K80" s="253"/>
      <c r="L80" s="253"/>
      <c r="M80" s="253"/>
      <c r="N80" s="270"/>
      <c r="O80" s="264">
        <v>43</v>
      </c>
      <c r="P80" s="264"/>
      <c r="Q80" s="266"/>
      <c r="R80" s="266"/>
    </row>
    <row r="81" spans="1:19" s="274" customFormat="1" ht="15" customHeight="1">
      <c r="A81" s="269"/>
      <c r="B81" s="255" t="s">
        <v>571</v>
      </c>
      <c r="C81" s="282"/>
      <c r="D81" s="282">
        <v>4.0099999999999997E-2</v>
      </c>
      <c r="E81" s="282">
        <v>3.4799999999999998E-2</v>
      </c>
      <c r="F81" s="282">
        <v>2.9600000000000001E-2</v>
      </c>
      <c r="G81" s="282">
        <v>2.6599999999999999E-2</v>
      </c>
      <c r="H81" s="282">
        <v>2.4299999999999999E-2</v>
      </c>
      <c r="I81" s="282">
        <v>2.07E-2</v>
      </c>
      <c r="J81" s="282">
        <v>1.7500000000000002E-2</v>
      </c>
      <c r="K81" s="282">
        <v>1.4800000000000001E-2</v>
      </c>
      <c r="L81" s="282">
        <v>1.14E-2</v>
      </c>
      <c r="M81" s="262">
        <v>8.8000000000000005E-3</v>
      </c>
      <c r="N81" s="263">
        <f>ROUND(TREND(Q81:R81,$Q$37:$R$37,$N$37),5)</f>
        <v>3.4790000000000001E-2</v>
      </c>
      <c r="O81" s="264">
        <v>44</v>
      </c>
      <c r="P81" s="273"/>
      <c r="Q81" s="266">
        <f>HLOOKUP($Q$37,$C$37:$M$97,45,TRUE)</f>
        <v>3.4799999999999998E-2</v>
      </c>
      <c r="R81" s="266">
        <f>HLOOKUP($R$37,$C$37:$M$97,45,TRUE)</f>
        <v>2.9600000000000001E-2</v>
      </c>
      <c r="S81" s="201"/>
    </row>
    <row r="82" spans="1:19" s="274" customFormat="1" ht="15" customHeight="1">
      <c r="A82" s="269"/>
      <c r="B82" s="261" t="s">
        <v>572</v>
      </c>
      <c r="C82" s="282"/>
      <c r="D82" s="282">
        <v>3.6400000000000002E-2</v>
      </c>
      <c r="E82" s="282">
        <v>3.1699999999999999E-2</v>
      </c>
      <c r="F82" s="282">
        <v>2.6800000000000001E-2</v>
      </c>
      <c r="G82" s="282">
        <v>2.4E-2</v>
      </c>
      <c r="H82" s="282">
        <v>2.2100000000000002E-2</v>
      </c>
      <c r="I82" s="282">
        <v>1.8700000000000001E-2</v>
      </c>
      <c r="J82" s="282">
        <v>1.5800000000000002E-2</v>
      </c>
      <c r="K82" s="282">
        <v>1.34E-2</v>
      </c>
      <c r="L82" s="282">
        <v>1.03E-2</v>
      </c>
      <c r="M82" s="262">
        <v>7.9000000000000008E-3</v>
      </c>
      <c r="N82" s="263">
        <f>ROUND(TREND(Q82:R82,$Q$37:$R$37,$N$37),5)</f>
        <v>3.1690000000000003E-2</v>
      </c>
      <c r="O82" s="264">
        <v>45</v>
      </c>
      <c r="P82" s="273"/>
      <c r="Q82" s="266">
        <f>HLOOKUP($Q$37,$C$37:$M$97,46,TRUE)</f>
        <v>3.1699999999999999E-2</v>
      </c>
      <c r="R82" s="266">
        <f>HLOOKUP($R$37,$C$37:$M$97,46,TRUE)</f>
        <v>2.6800000000000001E-2</v>
      </c>
      <c r="S82" s="201"/>
    </row>
    <row r="83" spans="1:19" ht="15" customHeight="1">
      <c r="A83" s="210"/>
      <c r="B83" s="261" t="s">
        <v>573</v>
      </c>
      <c r="C83" s="282">
        <v>3.4200000000000001E-2</v>
      </c>
      <c r="D83" s="282">
        <v>3.2899999999999999E-2</v>
      </c>
      <c r="E83" s="282">
        <v>2.87E-2</v>
      </c>
      <c r="F83" s="282">
        <v>2.41E-2</v>
      </c>
      <c r="G83" s="282">
        <v>2.1899999999999999E-2</v>
      </c>
      <c r="H83" s="282">
        <v>2.01E-2</v>
      </c>
      <c r="I83" s="282">
        <v>1.6199999999999999E-2</v>
      </c>
      <c r="J83" s="282">
        <v>1.38E-2</v>
      </c>
      <c r="K83" s="282">
        <v>1.17E-2</v>
      </c>
      <c r="L83" s="282">
        <v>8.9999999999999993E-3</v>
      </c>
      <c r="M83" s="262">
        <v>5.1000000000000004E-3</v>
      </c>
      <c r="N83" s="263">
        <f>ROUND(TREND(Q83:R83,$Q$37:$R$37,$N$37),5)</f>
        <v>2.869E-2</v>
      </c>
      <c r="O83" s="264">
        <v>46</v>
      </c>
      <c r="P83" s="264"/>
      <c r="Q83" s="266">
        <f>HLOOKUP($Q$37,$C$37:$M$97,47,TRUE)</f>
        <v>2.87E-2</v>
      </c>
      <c r="R83" s="266">
        <f>HLOOKUP($R$37,$C$37:$M$97,47,TRUE)</f>
        <v>2.41E-2</v>
      </c>
    </row>
    <row r="84" spans="1:19" ht="15" customHeight="1">
      <c r="A84" s="210"/>
      <c r="B84" s="261" t="s">
        <v>574</v>
      </c>
      <c r="C84" s="282">
        <v>3.1099999999999999E-2</v>
      </c>
      <c r="D84" s="282">
        <v>2.98E-2</v>
      </c>
      <c r="E84" s="282">
        <v>2.58E-2</v>
      </c>
      <c r="F84" s="282">
        <v>2.1600000000000001E-2</v>
      </c>
      <c r="G84" s="282">
        <v>1.9599999999999999E-2</v>
      </c>
      <c r="H84" s="282">
        <v>1.67E-2</v>
      </c>
      <c r="I84" s="282">
        <v>1.4200000000000001E-2</v>
      </c>
      <c r="J84" s="282">
        <v>1.21E-2</v>
      </c>
      <c r="K84" s="282">
        <v>1.03E-2</v>
      </c>
      <c r="L84" s="282">
        <v>7.9000000000000008E-3</v>
      </c>
      <c r="M84" s="262">
        <v>4.5999999999999999E-3</v>
      </c>
      <c r="N84" s="263">
        <f>ROUND(TREND(Q84:R84,$Q$37:$R$37,$N$37),5)</f>
        <v>2.579E-2</v>
      </c>
      <c r="O84" s="264">
        <v>47</v>
      </c>
      <c r="P84" s="264"/>
      <c r="Q84" s="266">
        <f>HLOOKUP($Q$37,$C$37:$M$97,48,TRUE)</f>
        <v>2.58E-2</v>
      </c>
      <c r="R84" s="266">
        <f>HLOOKUP($R$37,$C$37:$M$97,48,TRUE)</f>
        <v>2.1600000000000001E-2</v>
      </c>
    </row>
    <row r="85" spans="1:19" ht="15" customHeight="1">
      <c r="A85" s="210"/>
      <c r="B85" s="267" t="s">
        <v>575</v>
      </c>
      <c r="C85" s="283">
        <v>2.7400000000000001E-2</v>
      </c>
      <c r="D85" s="283">
        <v>2.63E-2</v>
      </c>
      <c r="E85" s="283">
        <v>2.3099999999999999E-2</v>
      </c>
      <c r="F85" s="283">
        <v>1.7000000000000001E-2</v>
      </c>
      <c r="G85" s="283">
        <v>1.44E-2</v>
      </c>
      <c r="H85" s="283">
        <v>1.23E-2</v>
      </c>
      <c r="I85" s="283">
        <v>1.04E-2</v>
      </c>
      <c r="J85" s="283">
        <v>8.8999999999999999E-3</v>
      </c>
      <c r="K85" s="283">
        <v>7.4999999999999997E-3</v>
      </c>
      <c r="L85" s="283">
        <v>5.7999999999999996E-3</v>
      </c>
      <c r="M85" s="268"/>
      <c r="N85" s="263">
        <f>ROUND(TREND(Q85:R85,$Q$37:$R$37,$N$37),5)</f>
        <v>2.3089999999999999E-2</v>
      </c>
      <c r="O85" s="264">
        <v>48</v>
      </c>
      <c r="P85" s="264"/>
      <c r="Q85" s="266">
        <f>HLOOKUP($Q$37,$C$37:$M$97,49,TRUE)</f>
        <v>2.3099999999999999E-2</v>
      </c>
      <c r="R85" s="266">
        <f>HLOOKUP($R$37,$C$37:$M$97,49,TRUE)</f>
        <v>1.7000000000000001E-2</v>
      </c>
    </row>
    <row r="86" spans="1:19" ht="15" customHeight="1">
      <c r="A86" s="269"/>
      <c r="B86" s="252" t="s">
        <v>576</v>
      </c>
      <c r="C86" s="252"/>
      <c r="D86" s="252"/>
      <c r="E86" s="253"/>
      <c r="F86" s="253"/>
      <c r="G86" s="253"/>
      <c r="H86" s="253"/>
      <c r="I86" s="253"/>
      <c r="J86" s="253"/>
      <c r="K86" s="253"/>
      <c r="L86" s="253"/>
      <c r="M86" s="253"/>
      <c r="N86" s="270"/>
      <c r="O86" s="264">
        <v>49</v>
      </c>
      <c r="P86" s="264"/>
      <c r="Q86" s="266"/>
      <c r="R86" s="266"/>
    </row>
    <row r="87" spans="1:19" ht="15" customHeight="1">
      <c r="A87" s="210"/>
      <c r="B87" s="255" t="s">
        <v>577</v>
      </c>
      <c r="C87" s="280"/>
      <c r="D87" s="280">
        <v>1.95E-2</v>
      </c>
      <c r="E87" s="280">
        <v>1.6899999999999998E-2</v>
      </c>
      <c r="F87" s="280">
        <v>1.4200000000000001E-2</v>
      </c>
      <c r="G87" s="280">
        <v>1.29E-2</v>
      </c>
      <c r="H87" s="280">
        <v>1.18E-2</v>
      </c>
      <c r="I87" s="280">
        <v>9.9000000000000008E-3</v>
      </c>
      <c r="J87" s="280">
        <v>8.3999999999999995E-3</v>
      </c>
      <c r="K87" s="280">
        <v>7.1999999999999998E-3</v>
      </c>
      <c r="L87" s="280">
        <v>5.4999999999999997E-3</v>
      </c>
      <c r="M87" s="256">
        <v>4.1999999999999997E-3</v>
      </c>
      <c r="N87" s="263">
        <f>ROUND(TREND(Q87:R87,$Q$37:$R$37,$N$37),5)</f>
        <v>1.6889999999999999E-2</v>
      </c>
      <c r="O87" s="264">
        <v>50</v>
      </c>
      <c r="P87" s="265">
        <v>0.55000000000000004</v>
      </c>
      <c r="Q87" s="266">
        <f>HLOOKUP($Q$37,$C$37:$M$97,51,TRUE)</f>
        <v>1.6899999999999998E-2</v>
      </c>
      <c r="R87" s="266">
        <f>HLOOKUP($R$37,$C$37:$M$97,51,TRUE)</f>
        <v>1.4200000000000001E-2</v>
      </c>
    </row>
    <row r="88" spans="1:19" ht="15" customHeight="1">
      <c r="A88" s="210"/>
      <c r="B88" s="261" t="s">
        <v>578</v>
      </c>
      <c r="C88" s="282"/>
      <c r="D88" s="282">
        <v>1.77E-2</v>
      </c>
      <c r="E88" s="282">
        <v>1.54E-2</v>
      </c>
      <c r="F88" s="282">
        <v>1.3100000000000001E-2</v>
      </c>
      <c r="G88" s="282">
        <v>1.17E-2</v>
      </c>
      <c r="H88" s="282">
        <v>1.0699999999999999E-2</v>
      </c>
      <c r="I88" s="282">
        <v>8.5000000000000006E-3</v>
      </c>
      <c r="J88" s="282">
        <v>7.1999999999999998E-3</v>
      </c>
      <c r="K88" s="282">
        <v>6.1000000000000004E-3</v>
      </c>
      <c r="L88" s="282">
        <v>4.7000000000000002E-3</v>
      </c>
      <c r="M88" s="262">
        <v>3.0999999999999999E-3</v>
      </c>
      <c r="N88" s="263">
        <f>ROUND(TREND(Q88:R88,$Q$37:$R$37,$N$37),5)</f>
        <v>1.54E-2</v>
      </c>
      <c r="O88" s="264">
        <v>51</v>
      </c>
      <c r="P88" s="265">
        <v>0.55000000000000004</v>
      </c>
      <c r="Q88" s="266">
        <f>HLOOKUP($Q$37,$C$37:$M$97,52,TRUE)</f>
        <v>1.54E-2</v>
      </c>
      <c r="R88" s="266">
        <f>HLOOKUP($R$37,$C$37:$M$97,52,TRUE)</f>
        <v>1.3100000000000001E-2</v>
      </c>
    </row>
    <row r="89" spans="1:19" ht="15" customHeight="1">
      <c r="A89" s="210"/>
      <c r="B89" s="261" t="s">
        <v>579</v>
      </c>
      <c r="C89" s="282">
        <v>1.6799999999999999E-2</v>
      </c>
      <c r="D89" s="282">
        <v>1.61E-2</v>
      </c>
      <c r="E89" s="282">
        <v>1.41E-2</v>
      </c>
      <c r="F89" s="282">
        <v>1.18E-2</v>
      </c>
      <c r="G89" s="282">
        <v>1.06E-2</v>
      </c>
      <c r="H89" s="282">
        <v>9.7999999999999997E-3</v>
      </c>
      <c r="I89" s="282">
        <v>7.7999999999999996E-3</v>
      </c>
      <c r="J89" s="282">
        <v>6.7000000000000002E-3</v>
      </c>
      <c r="K89" s="282">
        <v>5.7000000000000002E-3</v>
      </c>
      <c r="L89" s="282">
        <v>4.4000000000000003E-3</v>
      </c>
      <c r="M89" s="262">
        <v>2.8999999999999998E-3</v>
      </c>
      <c r="N89" s="263">
        <f>ROUND(TREND(Q89:R89,$Q$37:$R$37,$N$37),5)</f>
        <v>1.41E-2</v>
      </c>
      <c r="O89" s="264">
        <v>52</v>
      </c>
      <c r="P89" s="265">
        <v>0.55000000000000004</v>
      </c>
      <c r="Q89" s="266">
        <f>HLOOKUP($Q$37,$C$37:$M$97,53,TRUE)</f>
        <v>1.41E-2</v>
      </c>
      <c r="R89" s="266">
        <f>HLOOKUP($R$37,$C$37:$M$97,53,TRUE)</f>
        <v>1.18E-2</v>
      </c>
    </row>
    <row r="90" spans="1:19" ht="15" customHeight="1">
      <c r="A90" s="210"/>
      <c r="B90" s="261" t="s">
        <v>580</v>
      </c>
      <c r="C90" s="282">
        <v>1.4999999999999999E-2</v>
      </c>
      <c r="D90" s="282">
        <v>1.44E-2</v>
      </c>
      <c r="E90" s="282">
        <v>1.26E-2</v>
      </c>
      <c r="F90" s="282">
        <v>1.0500000000000001E-2</v>
      </c>
      <c r="G90" s="282">
        <v>9.5999999999999992E-3</v>
      </c>
      <c r="H90" s="282">
        <v>8.3999999999999995E-3</v>
      </c>
      <c r="I90" s="282">
        <v>7.6E-3</v>
      </c>
      <c r="J90" s="282">
        <v>6.4000000000000003E-3</v>
      </c>
      <c r="K90" s="282">
        <v>5.4999999999999997E-3</v>
      </c>
      <c r="L90" s="282">
        <v>4.1999999999999997E-3</v>
      </c>
      <c r="M90" s="262">
        <v>2.7000000000000001E-3</v>
      </c>
      <c r="N90" s="263">
        <f>ROUND(TREND(Q90:R90,$Q$37:$R$37,$N$37),5)</f>
        <v>1.26E-2</v>
      </c>
      <c r="O90" s="264">
        <v>53</v>
      </c>
      <c r="P90" s="265">
        <v>0.55000000000000004</v>
      </c>
      <c r="Q90" s="266">
        <f>HLOOKUP($Q$37,$C$37:$M$97,54,TRUE)</f>
        <v>1.26E-2</v>
      </c>
      <c r="R90" s="266">
        <f>HLOOKUP($R$37,$C$37:$M$97,54,TRUE)</f>
        <v>1.0500000000000001E-2</v>
      </c>
    </row>
    <row r="91" spans="1:19" ht="15" customHeight="1">
      <c r="A91" s="210"/>
      <c r="B91" s="267" t="s">
        <v>581</v>
      </c>
      <c r="C91" s="283">
        <v>1.34E-2</v>
      </c>
      <c r="D91" s="283">
        <v>1.2800000000000001E-2</v>
      </c>
      <c r="E91" s="283">
        <v>1.11E-2</v>
      </c>
      <c r="F91" s="283">
        <v>8.8000000000000005E-3</v>
      </c>
      <c r="G91" s="283">
        <v>8.0000000000000002E-3</v>
      </c>
      <c r="H91" s="283">
        <v>6.0000000000000001E-3</v>
      </c>
      <c r="I91" s="283">
        <v>5.7999999999999996E-3</v>
      </c>
      <c r="J91" s="283">
        <v>5.0000000000000001E-3</v>
      </c>
      <c r="K91" s="283">
        <v>4.1999999999999997E-3</v>
      </c>
      <c r="L91" s="283">
        <v>3.2000000000000002E-3</v>
      </c>
      <c r="M91" s="268"/>
      <c r="N91" s="263">
        <f>ROUND(TREND(Q91:R91,$Q$37:$R$37,$N$37),5)</f>
        <v>1.11E-2</v>
      </c>
      <c r="O91" s="264">
        <v>54</v>
      </c>
      <c r="P91" s="265">
        <v>0.55000000000000004</v>
      </c>
      <c r="Q91" s="266">
        <f>HLOOKUP($Q$37,$C$37:$M$97,55,TRUE)</f>
        <v>1.11E-2</v>
      </c>
      <c r="R91" s="266">
        <f>HLOOKUP($R$37,$C$37:$M$97,55,TRUE)</f>
        <v>8.8000000000000005E-3</v>
      </c>
    </row>
    <row r="92" spans="1:19" ht="15" customHeight="1">
      <c r="A92" s="269"/>
      <c r="B92" s="252" t="s">
        <v>582</v>
      </c>
      <c r="C92" s="252"/>
      <c r="D92" s="252"/>
      <c r="E92" s="253"/>
      <c r="F92" s="253"/>
      <c r="G92" s="253"/>
      <c r="H92" s="253"/>
      <c r="I92" s="253"/>
      <c r="J92" s="253"/>
      <c r="K92" s="253"/>
      <c r="L92" s="253"/>
      <c r="M92" s="253"/>
      <c r="N92" s="270"/>
      <c r="O92" s="264">
        <v>55</v>
      </c>
      <c r="P92" s="264"/>
      <c r="Q92" s="266"/>
      <c r="R92" s="266"/>
    </row>
    <row r="93" spans="1:19" s="274" customFormat="1" ht="15" customHeight="1">
      <c r="A93" s="269"/>
      <c r="B93" s="255" t="s">
        <v>583</v>
      </c>
      <c r="C93" s="282"/>
      <c r="D93" s="282">
        <v>3.0200000000000001E-2</v>
      </c>
      <c r="E93" s="282">
        <v>2.6100000000000002E-2</v>
      </c>
      <c r="F93" s="282">
        <v>2.1999999999999999E-2</v>
      </c>
      <c r="G93" s="282">
        <v>1.9900000000000001E-2</v>
      </c>
      <c r="H93" s="282">
        <v>1.8200000000000001E-2</v>
      </c>
      <c r="I93" s="282">
        <v>1.5299999999999999E-2</v>
      </c>
      <c r="J93" s="282">
        <v>1.2999999999999999E-2</v>
      </c>
      <c r="K93" s="282">
        <v>1.11E-2</v>
      </c>
      <c r="L93" s="282">
        <v>8.5000000000000006E-3</v>
      </c>
      <c r="M93" s="262">
        <v>6.4999999999999997E-3</v>
      </c>
      <c r="N93" s="263">
        <f>ROUND(TREND(Q93:R93,$Q$37:$R$37,$N$37),5)</f>
        <v>2.6089999999999999E-2</v>
      </c>
      <c r="O93" s="264">
        <v>56</v>
      </c>
      <c r="P93" s="273"/>
      <c r="Q93" s="266">
        <f>HLOOKUP($Q$37,$C$37:$M$97,57,TRUE)</f>
        <v>2.6100000000000002E-2</v>
      </c>
      <c r="R93" s="266">
        <f>HLOOKUP($R$37,$C$37:$M$97,57,TRUE)</f>
        <v>2.1999999999999999E-2</v>
      </c>
      <c r="S93" s="201"/>
    </row>
    <row r="94" spans="1:19" s="274" customFormat="1" ht="15" customHeight="1">
      <c r="A94" s="269"/>
      <c r="B94" s="261" t="s">
        <v>584</v>
      </c>
      <c r="C94" s="282"/>
      <c r="D94" s="282">
        <v>2.7400000000000001E-2</v>
      </c>
      <c r="E94" s="282">
        <v>2.3800000000000002E-2</v>
      </c>
      <c r="F94" s="282">
        <v>2.0299999999999999E-2</v>
      </c>
      <c r="G94" s="282">
        <v>1.8100000000000002E-2</v>
      </c>
      <c r="H94" s="282">
        <v>1.6500000000000001E-2</v>
      </c>
      <c r="I94" s="282">
        <v>1.3100000000000001E-2</v>
      </c>
      <c r="J94" s="282">
        <v>1.11E-2</v>
      </c>
      <c r="K94" s="282">
        <v>9.4000000000000004E-3</v>
      </c>
      <c r="L94" s="282">
        <v>7.1999999999999998E-3</v>
      </c>
      <c r="M94" s="262">
        <v>5.5999999999999999E-3</v>
      </c>
      <c r="N94" s="263">
        <f>ROUND(TREND(Q94:R94,$Q$37:$R$37,$N$37),5)</f>
        <v>2.3789999999999999E-2</v>
      </c>
      <c r="O94" s="264">
        <v>57</v>
      </c>
      <c r="P94" s="273"/>
      <c r="Q94" s="266">
        <f>HLOOKUP($Q$37,$C$37:$M$97,58,TRUE)</f>
        <v>2.3800000000000002E-2</v>
      </c>
      <c r="R94" s="266">
        <f>HLOOKUP($R$37,$C$37:$M$97,58,TRUE)</f>
        <v>2.0299999999999999E-2</v>
      </c>
      <c r="S94" s="201"/>
    </row>
    <row r="95" spans="1:19" ht="15" customHeight="1">
      <c r="A95" s="210"/>
      <c r="B95" s="261" t="s">
        <v>585</v>
      </c>
      <c r="C95" s="282">
        <v>2.58E-2</v>
      </c>
      <c r="D95" s="282">
        <v>2.4799999999999999E-2</v>
      </c>
      <c r="E95" s="282">
        <v>2.1499999999999998E-2</v>
      </c>
      <c r="F95" s="282">
        <v>1.8100000000000002E-2</v>
      </c>
      <c r="G95" s="282">
        <v>1.6400000000000001E-2</v>
      </c>
      <c r="H95" s="282">
        <v>1.5100000000000001E-2</v>
      </c>
      <c r="I95" s="282">
        <v>1.21E-2</v>
      </c>
      <c r="J95" s="282">
        <v>1.0200000000000001E-2</v>
      </c>
      <c r="K95" s="282">
        <v>8.6999999999999994E-3</v>
      </c>
      <c r="L95" s="282">
        <v>6.7000000000000002E-3</v>
      </c>
      <c r="M95" s="262">
        <v>5.1000000000000004E-3</v>
      </c>
      <c r="N95" s="263">
        <f>ROUND(TREND(Q95:R95,$Q$37:$R$37,$N$37),5)</f>
        <v>2.1489999999999999E-2</v>
      </c>
      <c r="O95" s="264">
        <v>58</v>
      </c>
      <c r="P95" s="264"/>
      <c r="Q95" s="266">
        <f>HLOOKUP($Q$37,$C$37:$M$97,59,TRUE)</f>
        <v>2.1499999999999998E-2</v>
      </c>
      <c r="R95" s="266">
        <f>HLOOKUP($R$37,$C$37:$M$97,59,TRUE)</f>
        <v>1.8100000000000002E-2</v>
      </c>
    </row>
    <row r="96" spans="1:19" ht="15" customHeight="1">
      <c r="A96" s="210"/>
      <c r="B96" s="261" t="s">
        <v>586</v>
      </c>
      <c r="C96" s="282">
        <v>2.3199999999999998E-2</v>
      </c>
      <c r="D96" s="282">
        <v>2.23E-2</v>
      </c>
      <c r="E96" s="282">
        <v>1.9400000000000001E-2</v>
      </c>
      <c r="F96" s="282">
        <v>1.6199999999999999E-2</v>
      </c>
      <c r="G96" s="282">
        <v>1.4800000000000001E-2</v>
      </c>
      <c r="H96" s="282">
        <v>1.29E-2</v>
      </c>
      <c r="I96" s="282">
        <v>1.17E-2</v>
      </c>
      <c r="J96" s="282">
        <v>9.9000000000000008E-3</v>
      </c>
      <c r="K96" s="282">
        <v>8.3999999999999995E-3</v>
      </c>
      <c r="L96" s="282">
        <v>6.4000000000000003E-3</v>
      </c>
      <c r="M96" s="262">
        <v>4.1000000000000003E-3</v>
      </c>
      <c r="N96" s="263">
        <f>ROUND(TREND(Q96:R96,$Q$37:$R$37,$N$37),5)</f>
        <v>1.9390000000000001E-2</v>
      </c>
      <c r="O96" s="264">
        <v>59</v>
      </c>
      <c r="P96" s="264"/>
      <c r="Q96" s="266">
        <f>HLOOKUP($Q$37,$C$37:$M$97,60,TRUE)</f>
        <v>1.9400000000000001E-2</v>
      </c>
      <c r="R96" s="266">
        <f>HLOOKUP($R$37,$C$37:$M$97,60,TRUE)</f>
        <v>1.6199999999999999E-2</v>
      </c>
    </row>
    <row r="97" spans="1:18" ht="15" customHeight="1">
      <c r="A97" s="210"/>
      <c r="B97" s="267" t="s">
        <v>587</v>
      </c>
      <c r="C97" s="283">
        <v>2.07E-2</v>
      </c>
      <c r="D97" s="283">
        <v>1.9800000000000002E-2</v>
      </c>
      <c r="E97" s="283">
        <v>1.72E-2</v>
      </c>
      <c r="F97" s="283">
        <v>1.35E-2</v>
      </c>
      <c r="G97" s="283">
        <v>1.23E-2</v>
      </c>
      <c r="H97" s="283">
        <v>9.1999999999999998E-3</v>
      </c>
      <c r="I97" s="283">
        <v>8.8999999999999999E-3</v>
      </c>
      <c r="J97" s="283">
        <v>7.6E-3</v>
      </c>
      <c r="K97" s="283">
        <v>6.4000000000000003E-3</v>
      </c>
      <c r="L97" s="283">
        <v>4.8999999999999998E-3</v>
      </c>
      <c r="M97" s="268"/>
      <c r="N97" s="284">
        <f>ROUND(TREND(Q97:R97,$Q$37:$R$37,$N$37),5)</f>
        <v>1.719E-2</v>
      </c>
      <c r="O97" s="285">
        <v>60</v>
      </c>
      <c r="P97" s="285"/>
      <c r="Q97" s="286">
        <f>HLOOKUP($Q$37,$C$37:$M$97,61,TRUE)</f>
        <v>1.72E-2</v>
      </c>
      <c r="R97" s="286">
        <f>HLOOKUP($R$37,$C$37:$M$97,61,TRUE)</f>
        <v>1.35E-2</v>
      </c>
    </row>
    <row r="98" spans="1:18" ht="15" customHeight="1">
      <c r="A98" s="210"/>
      <c r="B98" s="287"/>
      <c r="C98" s="288"/>
      <c r="D98" s="288"/>
      <c r="E98" s="288"/>
      <c r="F98" s="288"/>
      <c r="G98" s="288"/>
      <c r="H98" s="288"/>
      <c r="I98" s="288"/>
      <c r="J98" s="288"/>
      <c r="K98" s="288"/>
      <c r="L98" s="288"/>
      <c r="M98" s="289"/>
      <c r="N98" s="290"/>
      <c r="O98" s="291"/>
      <c r="P98" s="291"/>
      <c r="Q98" s="199"/>
      <c r="R98" s="199"/>
    </row>
    <row r="99" spans="1:18" ht="15" customHeight="1">
      <c r="A99" s="239">
        <v>5</v>
      </c>
      <c r="B99" s="216" t="s">
        <v>588</v>
      </c>
      <c r="C99" s="216"/>
      <c r="D99" s="217"/>
      <c r="E99" s="217"/>
      <c r="F99" s="217"/>
      <c r="G99" s="217"/>
      <c r="H99" s="217"/>
      <c r="I99" s="217"/>
      <c r="J99" s="217"/>
      <c r="K99" s="217"/>
      <c r="L99" s="217"/>
      <c r="M99" s="217"/>
      <c r="N99" s="217"/>
      <c r="O99" s="217"/>
      <c r="P99" s="217"/>
      <c r="Q99" s="217"/>
      <c r="R99" s="218"/>
    </row>
    <row r="100" spans="1:18" ht="15" customHeight="1">
      <c r="A100" s="222"/>
      <c r="B100" s="433" t="s">
        <v>512</v>
      </c>
      <c r="C100" s="223" t="s">
        <v>513</v>
      </c>
      <c r="D100" s="223"/>
      <c r="E100" s="224"/>
      <c r="F100" s="225"/>
      <c r="G100" s="223"/>
      <c r="H100" s="223"/>
      <c r="I100" s="224"/>
      <c r="J100" s="225"/>
      <c r="K100" s="225"/>
      <c r="L100" s="225"/>
      <c r="M100" s="225"/>
      <c r="N100" s="225"/>
      <c r="O100" s="226" t="s">
        <v>514</v>
      </c>
      <c r="P100" s="227" t="s">
        <v>515</v>
      </c>
      <c r="Q100" s="227" t="s">
        <v>516</v>
      </c>
      <c r="R100" s="292"/>
    </row>
    <row r="101" spans="1:18" ht="15" customHeight="1">
      <c r="A101" s="228"/>
      <c r="B101" s="434"/>
      <c r="C101" s="293">
        <v>15</v>
      </c>
      <c r="D101" s="294">
        <v>20</v>
      </c>
      <c r="E101" s="294">
        <v>50</v>
      </c>
      <c r="F101" s="294">
        <v>100</v>
      </c>
      <c r="G101" s="294">
        <v>200</v>
      </c>
      <c r="H101" s="294">
        <v>500</v>
      </c>
      <c r="I101" s="294">
        <v>1000</v>
      </c>
      <c r="J101" s="294">
        <v>2000</v>
      </c>
      <c r="K101" s="294">
        <v>5000</v>
      </c>
      <c r="L101" s="294">
        <v>10000</v>
      </c>
      <c r="M101" s="294">
        <v>20000</v>
      </c>
      <c r="N101" s="294">
        <v>30000</v>
      </c>
      <c r="O101" s="231">
        <f>([22]THKP957!$L$5+[22]THKP957!$L$7)/10^9</f>
        <v>20</v>
      </c>
      <c r="P101" s="232">
        <f>IF(O101&lt;C101,C101,IF(O101&gt;N101,N101,HLOOKUP($O$101,C101:N101,1)))</f>
        <v>20</v>
      </c>
      <c r="Q101" s="233">
        <f>IF(O101&lt;C101,C101,IF(O101&gt;N101,N101,INDEX(C101:N101,MATCH(O101,C101:N101,1)+1)))</f>
        <v>50</v>
      </c>
      <c r="R101" s="242"/>
    </row>
    <row r="102" spans="1:18" ht="15" customHeight="1">
      <c r="A102" s="210"/>
      <c r="B102" s="234" t="s">
        <v>517</v>
      </c>
      <c r="C102" s="295">
        <v>9.7999999999999997E-4</v>
      </c>
      <c r="D102" s="295">
        <v>8.0999999999999996E-4</v>
      </c>
      <c r="E102" s="295">
        <v>6.6E-4</v>
      </c>
      <c r="F102" s="295">
        <v>4.6999999999999999E-4</v>
      </c>
      <c r="G102" s="295">
        <v>3.5E-4</v>
      </c>
      <c r="H102" s="295">
        <v>2.3000000000000001E-4</v>
      </c>
      <c r="I102" s="295">
        <v>2.0000000000000001E-4</v>
      </c>
      <c r="J102" s="295">
        <v>1.7000000000000001E-4</v>
      </c>
      <c r="K102" s="295">
        <v>1.3999999999999999E-4</v>
      </c>
      <c r="L102" s="295">
        <v>1E-4</v>
      </c>
      <c r="M102" s="295">
        <v>8.0000000000000007E-5</v>
      </c>
      <c r="N102" s="295">
        <v>6.0000000000000002E-5</v>
      </c>
      <c r="O102" s="263">
        <f>ROUND(TREND(P102:Q102,$P$101:$Q$101,$O$101),5)</f>
        <v>8.0999999999999996E-4</v>
      </c>
      <c r="P102" s="237">
        <f>HLOOKUP($P$101,$C$101:$N$106,2,TRUE)</f>
        <v>8.0999999999999996E-4</v>
      </c>
      <c r="Q102" s="237">
        <f>HLOOKUP($Q$101,$C$101:$N$106,2,TRUE)</f>
        <v>6.6E-4</v>
      </c>
      <c r="R102" s="296"/>
    </row>
    <row r="103" spans="1:18" ht="15" customHeight="1">
      <c r="A103" s="210"/>
      <c r="B103" s="234" t="s">
        <v>518</v>
      </c>
      <c r="C103" s="295">
        <v>1.4E-3</v>
      </c>
      <c r="D103" s="295">
        <v>1.1900000000000001E-3</v>
      </c>
      <c r="E103" s="295">
        <v>9.5E-4</v>
      </c>
      <c r="F103" s="295">
        <v>6.9999999999999999E-4</v>
      </c>
      <c r="G103" s="295">
        <v>5.5000000000000003E-4</v>
      </c>
      <c r="H103" s="295">
        <v>4.0999999999999999E-4</v>
      </c>
      <c r="I103" s="295">
        <v>3.6000000000000002E-4</v>
      </c>
      <c r="J103" s="295">
        <v>2.9E-4</v>
      </c>
      <c r="K103" s="295">
        <v>2.5000000000000001E-4</v>
      </c>
      <c r="L103" s="295">
        <v>1.4999999999999999E-4</v>
      </c>
      <c r="M103" s="295">
        <v>1E-4</v>
      </c>
      <c r="N103" s="295">
        <v>6.9999999999999994E-5</v>
      </c>
      <c r="O103" s="263">
        <f>ROUND(TREND(P103:Q103,$P$101:$Q$101,$O$101),5)</f>
        <v>1.1900000000000001E-3</v>
      </c>
      <c r="P103" s="237">
        <f>HLOOKUP($P$101,$C$101:$N$106,3,TRUE)</f>
        <v>1.1900000000000001E-3</v>
      </c>
      <c r="Q103" s="237">
        <f>HLOOKUP($Q$101,$C$101:$N$106,3,TRUE)</f>
        <v>9.5E-4</v>
      </c>
      <c r="R103" s="296"/>
    </row>
    <row r="104" spans="1:18" ht="15" customHeight="1">
      <c r="A104" s="210"/>
      <c r="B104" s="234" t="s">
        <v>519</v>
      </c>
      <c r="C104" s="295">
        <v>7.3999999999999999E-4</v>
      </c>
      <c r="D104" s="295">
        <v>6.7000000000000002E-4</v>
      </c>
      <c r="E104" s="295">
        <v>5.4000000000000001E-4</v>
      </c>
      <c r="F104" s="295">
        <v>4.2000000000000002E-4</v>
      </c>
      <c r="G104" s="295">
        <v>2.9E-4</v>
      </c>
      <c r="H104" s="295">
        <v>1.8000000000000001E-4</v>
      </c>
      <c r="I104" s="295">
        <v>1.6000000000000001E-4</v>
      </c>
      <c r="J104" s="295">
        <v>1.2999999999999999E-4</v>
      </c>
      <c r="K104" s="295">
        <v>1.1E-4</v>
      </c>
      <c r="L104" s="295">
        <v>6.9999999999999994E-5</v>
      </c>
      <c r="M104" s="295">
        <v>5.0000000000000002E-5</v>
      </c>
      <c r="N104" s="295">
        <v>4.0000000000000003E-5</v>
      </c>
      <c r="O104" s="263">
        <f>ROUND(TREND(P104:Q104,$P$101:$Q$101,$O$101),5)</f>
        <v>6.7000000000000002E-4</v>
      </c>
      <c r="P104" s="237">
        <f>HLOOKUP($P$101,$C$101:$N$106,4,TRUE)</f>
        <v>6.7000000000000002E-4</v>
      </c>
      <c r="Q104" s="237">
        <f>HLOOKUP($Q$101,$C$101:$N$106,4,TRUE)</f>
        <v>5.4000000000000001E-4</v>
      </c>
      <c r="R104" s="296"/>
    </row>
    <row r="105" spans="1:18" ht="15" customHeight="1">
      <c r="A105" s="210"/>
      <c r="B105" s="234" t="s">
        <v>520</v>
      </c>
      <c r="C105" s="295">
        <v>8.8000000000000003E-4</v>
      </c>
      <c r="D105" s="295">
        <v>8.0000000000000004E-4</v>
      </c>
      <c r="E105" s="295">
        <v>6.4000000000000005E-4</v>
      </c>
      <c r="F105" s="295">
        <v>4.4999999999999999E-4</v>
      </c>
      <c r="G105" s="295">
        <v>3.4000000000000002E-4</v>
      </c>
      <c r="H105" s="295">
        <v>2.2000000000000001E-4</v>
      </c>
      <c r="I105" s="295">
        <v>1.9000000000000001E-4</v>
      </c>
      <c r="J105" s="295">
        <v>1.6000000000000001E-4</v>
      </c>
      <c r="K105" s="295">
        <v>1.2999999999999999E-4</v>
      </c>
      <c r="L105" s="295">
        <v>9.0000000000000006E-5</v>
      </c>
      <c r="M105" s="295">
        <v>6.9999999999999994E-5</v>
      </c>
      <c r="N105" s="295">
        <v>5.0000000000000002E-5</v>
      </c>
      <c r="O105" s="263">
        <f>ROUND(TREND(P105:Q105,$P$101:$Q$101,$O$101),5)</f>
        <v>8.0000000000000004E-4</v>
      </c>
      <c r="P105" s="237">
        <f>HLOOKUP($P$101,$C$101:$N$106,5,TRUE)</f>
        <v>8.0000000000000004E-4</v>
      </c>
      <c r="Q105" s="237">
        <f>HLOOKUP($Q$101,$C$101:$N$106,5,TRUE)</f>
        <v>6.4000000000000005E-4</v>
      </c>
      <c r="R105" s="296"/>
    </row>
    <row r="106" spans="1:18" ht="15" customHeight="1">
      <c r="A106" s="210"/>
      <c r="B106" s="234" t="s">
        <v>521</v>
      </c>
      <c r="C106" s="295">
        <v>7.6999999999999996E-4</v>
      </c>
      <c r="D106" s="295">
        <v>6.9999999999999999E-4</v>
      </c>
      <c r="E106" s="295">
        <v>5.5999999999999995E-4</v>
      </c>
      <c r="F106" s="295">
        <v>4.4000000000000002E-4</v>
      </c>
      <c r="G106" s="295">
        <v>2.9999999999999997E-4</v>
      </c>
      <c r="H106" s="295">
        <v>1.9000000000000001E-4</v>
      </c>
      <c r="I106" s="295">
        <v>1.7000000000000001E-4</v>
      </c>
      <c r="J106" s="295">
        <v>1.3999999999999999E-4</v>
      </c>
      <c r="K106" s="295">
        <v>1.2E-4</v>
      </c>
      <c r="L106" s="295">
        <v>8.0000000000000007E-5</v>
      </c>
      <c r="M106" s="295">
        <v>6.0000000000000002E-5</v>
      </c>
      <c r="N106" s="295">
        <v>4.0000000000000003E-5</v>
      </c>
      <c r="O106" s="263">
        <f>ROUND(TREND(P106:Q106,$P$101:$Q$101,$O$101),5)</f>
        <v>6.9999999999999999E-4</v>
      </c>
      <c r="P106" s="237">
        <f>HLOOKUP($P$101,$C$101:$N$106,6,TRUE)</f>
        <v>6.9999999999999999E-4</v>
      </c>
      <c r="Q106" s="237">
        <f>HLOOKUP($Q$101,$C$101:$N$106,6,TRUE)</f>
        <v>5.5999999999999995E-4</v>
      </c>
      <c r="R106" s="296"/>
    </row>
    <row r="107" spans="1:18" ht="15" customHeight="1">
      <c r="A107" s="210"/>
      <c r="B107" s="214"/>
      <c r="C107" s="212"/>
      <c r="D107" s="212"/>
      <c r="E107" s="213"/>
      <c r="F107" s="214"/>
      <c r="G107" s="212"/>
      <c r="H107" s="212"/>
      <c r="I107" s="213"/>
      <c r="J107" s="221"/>
      <c r="K107" s="214"/>
      <c r="L107" s="214"/>
      <c r="M107" s="241"/>
      <c r="N107" s="199"/>
      <c r="O107" s="199"/>
      <c r="P107" s="200"/>
      <c r="Q107" s="199"/>
      <c r="R107" s="297"/>
    </row>
    <row r="108" spans="1:18" ht="15" customHeight="1">
      <c r="A108" s="239">
        <v>6</v>
      </c>
      <c r="B108" s="216" t="s">
        <v>589</v>
      </c>
      <c r="C108" s="216"/>
      <c r="D108" s="217"/>
      <c r="E108" s="217"/>
      <c r="F108" s="217"/>
      <c r="G108" s="217"/>
      <c r="H108" s="217"/>
      <c r="I108" s="217"/>
      <c r="J108" s="217"/>
      <c r="K108" s="217"/>
      <c r="L108" s="217"/>
      <c r="M108" s="217"/>
      <c r="N108" s="217"/>
      <c r="O108" s="217"/>
      <c r="P108" s="242"/>
      <c r="Q108" s="221"/>
      <c r="R108" s="221"/>
    </row>
    <row r="109" spans="1:18" ht="15" customHeight="1">
      <c r="A109" s="222"/>
      <c r="B109" s="433" t="s">
        <v>512</v>
      </c>
      <c r="C109" s="223" t="s">
        <v>590</v>
      </c>
      <c r="D109" s="223"/>
      <c r="E109" s="224"/>
      <c r="F109" s="225"/>
      <c r="G109" s="223"/>
      <c r="H109" s="223"/>
      <c r="I109" s="224"/>
      <c r="J109" s="225"/>
      <c r="K109" s="225"/>
      <c r="L109" s="225"/>
      <c r="M109" s="226" t="s">
        <v>514</v>
      </c>
      <c r="N109" s="227" t="s">
        <v>515</v>
      </c>
      <c r="O109" s="227" t="s">
        <v>516</v>
      </c>
      <c r="P109" s="210"/>
      <c r="Q109" s="214"/>
      <c r="R109" s="214"/>
    </row>
    <row r="110" spans="1:18" ht="15" customHeight="1">
      <c r="A110" s="228"/>
      <c r="B110" s="434"/>
      <c r="C110" s="293">
        <v>10</v>
      </c>
      <c r="D110" s="294">
        <v>20</v>
      </c>
      <c r="E110" s="294">
        <v>50</v>
      </c>
      <c r="F110" s="294">
        <v>100</v>
      </c>
      <c r="G110" s="294">
        <v>200</v>
      </c>
      <c r="H110" s="294">
        <v>500</v>
      </c>
      <c r="I110" s="294">
        <v>1000</v>
      </c>
      <c r="J110" s="294">
        <v>2000</v>
      </c>
      <c r="K110" s="294">
        <v>5000</v>
      </c>
      <c r="L110" s="294">
        <v>8000</v>
      </c>
      <c r="M110" s="231">
        <f>([22]THKP957!$L$5)/10^9</f>
        <v>0</v>
      </c>
      <c r="N110" s="232">
        <f>IF(M110&lt;C110,C110,IF(M110&gt;L110,L110,HLOOKUP($M$110,C110:L110,1)))</f>
        <v>10</v>
      </c>
      <c r="O110" s="233">
        <f>IF(M110&lt;C110,C110,IF(M110&gt;L110,L110,INDEX(C110:L110,MATCH(M110,C110:L110,1)+1)))</f>
        <v>10</v>
      </c>
      <c r="P110" s="248"/>
      <c r="Q110" s="240"/>
      <c r="R110" s="240"/>
    </row>
    <row r="111" spans="1:18" ht="15" customHeight="1">
      <c r="A111" s="210"/>
      <c r="B111" s="234" t="s">
        <v>517</v>
      </c>
      <c r="C111" s="295">
        <v>2.0600000000000002E-3</v>
      </c>
      <c r="D111" s="295">
        <v>1.7899999999999999E-3</v>
      </c>
      <c r="E111" s="295">
        <v>1.3799999999999999E-3</v>
      </c>
      <c r="F111" s="295">
        <v>1.06E-3</v>
      </c>
      <c r="G111" s="295">
        <v>8.0999999999999996E-4</v>
      </c>
      <c r="H111" s="295">
        <v>6.3000000000000003E-4</v>
      </c>
      <c r="I111" s="295">
        <v>5.1000000000000004E-4</v>
      </c>
      <c r="J111" s="295">
        <v>3.6000000000000002E-4</v>
      </c>
      <c r="K111" s="295">
        <v>2.7999999999999998E-4</v>
      </c>
      <c r="L111" s="295">
        <v>2.4000000000000001E-4</v>
      </c>
      <c r="M111" s="236">
        <f>ROUND(TREND(N111:O111,$N$110:$O$110,$M$110),5)</f>
        <v>2.0600000000000002E-3</v>
      </c>
      <c r="N111" s="237">
        <f>HLOOKUP($N$110,$C$110:$L$115,2,TRUE)</f>
        <v>2.0600000000000002E-3</v>
      </c>
      <c r="O111" s="237">
        <f>HLOOKUP($O$110,$C$110:$L$115,2,TRUE)</f>
        <v>2.0600000000000002E-3</v>
      </c>
      <c r="P111" s="210"/>
      <c r="Q111" s="214"/>
      <c r="R111" s="214"/>
    </row>
    <row r="112" spans="1:18" ht="15" customHeight="1">
      <c r="A112" s="210"/>
      <c r="B112" s="234" t="s">
        <v>518</v>
      </c>
      <c r="C112" s="295">
        <v>2.3800000000000002E-3</v>
      </c>
      <c r="D112" s="295">
        <v>2.0600000000000002E-3</v>
      </c>
      <c r="E112" s="295">
        <v>1.58E-3</v>
      </c>
      <c r="F112" s="295">
        <v>1.2099999999999999E-3</v>
      </c>
      <c r="G112" s="295">
        <v>9.3999999999999997E-4</v>
      </c>
      <c r="H112" s="295">
        <v>7.2999999999999996E-4</v>
      </c>
      <c r="I112" s="295">
        <v>5.5000000000000003E-4</v>
      </c>
      <c r="J112" s="295">
        <v>4.4000000000000002E-4</v>
      </c>
      <c r="K112" s="295">
        <v>3.3E-4</v>
      </c>
      <c r="L112" s="295">
        <v>2.7999999999999998E-4</v>
      </c>
      <c r="M112" s="236">
        <f>ROUND(TREND(N112:O112,$N$110:$O$110,$M$110),5)</f>
        <v>2.3800000000000002E-3</v>
      </c>
      <c r="N112" s="237">
        <f>HLOOKUP($N$110,$C$110:$L$115,3,TRUE)</f>
        <v>2.3800000000000002E-3</v>
      </c>
      <c r="O112" s="237">
        <f>HLOOKUP($O$110,$C$110:$L$115,3,TRUE)</f>
        <v>2.3800000000000002E-3</v>
      </c>
      <c r="P112" s="210"/>
      <c r="Q112" s="214"/>
      <c r="R112" s="214"/>
    </row>
    <row r="113" spans="1:18" ht="15" customHeight="1">
      <c r="A113" s="210"/>
      <c r="B113" s="234" t="s">
        <v>519</v>
      </c>
      <c r="C113" s="295">
        <v>1.3600000000000001E-3</v>
      </c>
      <c r="D113" s="295">
        <v>1.1800000000000001E-3</v>
      </c>
      <c r="E113" s="295">
        <v>8.9999999999999998E-4</v>
      </c>
      <c r="F113" s="295">
        <v>6.8999999999999997E-4</v>
      </c>
      <c r="G113" s="295">
        <v>5.4000000000000001E-4</v>
      </c>
      <c r="H113" s="295">
        <v>4.0999999999999999E-4</v>
      </c>
      <c r="I113" s="295">
        <v>3.1E-4</v>
      </c>
      <c r="J113" s="295">
        <v>2.5999999999999998E-4</v>
      </c>
      <c r="K113" s="295">
        <v>2.0000000000000001E-4</v>
      </c>
      <c r="L113" s="295">
        <v>1.7000000000000001E-4</v>
      </c>
      <c r="M113" s="236">
        <f>ROUND(TREND(N113:O113,$N$110:$O$110,$M$110),5)</f>
        <v>1.3600000000000001E-3</v>
      </c>
      <c r="N113" s="237">
        <f>HLOOKUP($N$110,$C$110:$L$115,4,TRUE)</f>
        <v>1.3600000000000001E-3</v>
      </c>
      <c r="O113" s="237">
        <f>HLOOKUP($O$110,$C$110:$L$115,4,TRUE)</f>
        <v>1.3600000000000001E-3</v>
      </c>
      <c r="P113" s="210"/>
      <c r="Q113" s="214"/>
      <c r="R113" s="214"/>
    </row>
    <row r="114" spans="1:18" ht="15" customHeight="1">
      <c r="A114" s="210"/>
      <c r="B114" s="234" t="s">
        <v>520</v>
      </c>
      <c r="C114" s="295">
        <v>1.5100000000000001E-3</v>
      </c>
      <c r="D114" s="295">
        <v>1.2999999999999999E-3</v>
      </c>
      <c r="E114" s="295">
        <v>1E-3</v>
      </c>
      <c r="F114" s="295">
        <v>7.6000000000000004E-4</v>
      </c>
      <c r="G114" s="295">
        <v>5.9999999999999995E-4</v>
      </c>
      <c r="H114" s="295">
        <v>4.6000000000000001E-4</v>
      </c>
      <c r="I114" s="295">
        <v>3.5E-4</v>
      </c>
      <c r="J114" s="295">
        <v>2.9E-4</v>
      </c>
      <c r="K114" s="295">
        <v>2.1000000000000001E-4</v>
      </c>
      <c r="L114" s="295">
        <v>1.8000000000000001E-4</v>
      </c>
      <c r="M114" s="236">
        <f>ROUND(TREND(N114:O114,$N$110:$O$110,$M$110),5)</f>
        <v>1.5100000000000001E-3</v>
      </c>
      <c r="N114" s="237">
        <f>HLOOKUP($N$110,$C$110:$L$115,5,TRUE)</f>
        <v>1.5100000000000001E-3</v>
      </c>
      <c r="O114" s="237">
        <f>HLOOKUP($O$110,$C$110:$L$115,5,TRUE)</f>
        <v>1.5100000000000001E-3</v>
      </c>
      <c r="P114" s="210"/>
      <c r="Q114" s="214"/>
      <c r="R114" s="214"/>
    </row>
    <row r="115" spans="1:18" ht="15" customHeight="1">
      <c r="A115" s="210"/>
      <c r="B115" s="234" t="s">
        <v>521</v>
      </c>
      <c r="C115" s="295">
        <v>1.58E-3</v>
      </c>
      <c r="D115" s="295">
        <v>1.3799999999999999E-3</v>
      </c>
      <c r="E115" s="295">
        <v>1.06E-3</v>
      </c>
      <c r="F115" s="295">
        <v>8.0999999999999996E-4</v>
      </c>
      <c r="G115" s="295">
        <v>6.3000000000000003E-4</v>
      </c>
      <c r="H115" s="295">
        <v>4.8999999999999998E-4</v>
      </c>
      <c r="I115" s="295">
        <v>3.8000000000000002E-4</v>
      </c>
      <c r="J115" s="295">
        <v>3.3E-4</v>
      </c>
      <c r="K115" s="295">
        <v>2.4000000000000001E-4</v>
      </c>
      <c r="L115" s="295">
        <v>2.1000000000000001E-4</v>
      </c>
      <c r="M115" s="236">
        <f>ROUND(TREND(N115:O115,$N$110:$O$110,$M$110),5)</f>
        <v>1.58E-3</v>
      </c>
      <c r="N115" s="237">
        <f>HLOOKUP($N$110,$C$110:$L$115,6,TRUE)</f>
        <v>1.58E-3</v>
      </c>
      <c r="O115" s="237">
        <f>HLOOKUP($O$110,$C$110:$L$115,6,TRUE)</f>
        <v>1.58E-3</v>
      </c>
      <c r="P115" s="210"/>
      <c r="Q115" s="214"/>
      <c r="R115" s="214"/>
    </row>
    <row r="116" spans="1:18" ht="15" customHeight="1">
      <c r="A116" s="210"/>
      <c r="B116" s="214"/>
      <c r="C116" s="212"/>
      <c r="D116" s="212"/>
      <c r="E116" s="213"/>
      <c r="F116" s="214"/>
      <c r="G116" s="212"/>
      <c r="H116" s="212"/>
      <c r="I116" s="213"/>
      <c r="J116" s="221"/>
      <c r="K116" s="214"/>
      <c r="L116" s="214"/>
      <c r="M116" s="214"/>
      <c r="N116" s="214"/>
      <c r="O116" s="214"/>
      <c r="P116" s="210"/>
      <c r="Q116" s="214"/>
      <c r="R116" s="214"/>
    </row>
    <row r="117" spans="1:18" ht="15" customHeight="1">
      <c r="A117" s="239">
        <v>7</v>
      </c>
      <c r="B117" s="216" t="s">
        <v>591</v>
      </c>
      <c r="C117" s="216"/>
      <c r="D117" s="216"/>
      <c r="E117" s="217"/>
      <c r="F117" s="217"/>
      <c r="G117" s="217"/>
      <c r="H117" s="217"/>
      <c r="I117" s="217"/>
      <c r="J117" s="217"/>
      <c r="K117" s="217"/>
      <c r="L117" s="217"/>
      <c r="M117" s="217"/>
      <c r="N117" s="217"/>
      <c r="O117" s="217"/>
      <c r="P117" s="242"/>
      <c r="Q117" s="221"/>
      <c r="R117" s="221"/>
    </row>
    <row r="118" spans="1:18" ht="15" customHeight="1">
      <c r="A118" s="222"/>
      <c r="B118" s="433" t="s">
        <v>512</v>
      </c>
      <c r="C118" s="223" t="s">
        <v>526</v>
      </c>
      <c r="D118" s="223"/>
      <c r="E118" s="224"/>
      <c r="F118" s="225"/>
      <c r="G118" s="223"/>
      <c r="H118" s="223"/>
      <c r="I118" s="224"/>
      <c r="J118" s="225"/>
      <c r="K118" s="225"/>
      <c r="L118" s="225"/>
      <c r="M118" s="226" t="s">
        <v>514</v>
      </c>
      <c r="N118" s="227" t="s">
        <v>515</v>
      </c>
      <c r="O118" s="227" t="s">
        <v>516</v>
      </c>
      <c r="P118" s="210"/>
      <c r="Q118" s="214"/>
      <c r="R118" s="214"/>
    </row>
    <row r="119" spans="1:18" ht="15" customHeight="1">
      <c r="A119" s="228"/>
      <c r="B119" s="434"/>
      <c r="C119" s="293">
        <v>10</v>
      </c>
      <c r="D119" s="294">
        <v>20</v>
      </c>
      <c r="E119" s="294">
        <v>50</v>
      </c>
      <c r="F119" s="294">
        <v>100</v>
      </c>
      <c r="G119" s="294">
        <v>200</v>
      </c>
      <c r="H119" s="294">
        <v>500</v>
      </c>
      <c r="I119" s="294">
        <v>1000</v>
      </c>
      <c r="J119" s="294">
        <v>2000</v>
      </c>
      <c r="K119" s="294">
        <v>5000</v>
      </c>
      <c r="L119" s="294">
        <v>8000</v>
      </c>
      <c r="M119" s="231">
        <f>([22]THKP957!$L$5)/10^9</f>
        <v>0</v>
      </c>
      <c r="N119" s="232">
        <f>IF(M119&lt;C119,C119,IF(M119&gt;L119,L119,HLOOKUP($M$119,C119:L119,1)))</f>
        <v>10</v>
      </c>
      <c r="O119" s="233">
        <f>IF(M119&lt;C119,C119,IF(M119&gt;L119,L119,INDEX(C119:L119,MATCH(M119,C119:L119,1)+1)))</f>
        <v>10</v>
      </c>
      <c r="P119" s="248"/>
      <c r="Q119" s="240"/>
      <c r="R119" s="240"/>
    </row>
    <row r="120" spans="1:18" ht="15" customHeight="1">
      <c r="A120" s="210"/>
      <c r="B120" s="234" t="s">
        <v>517</v>
      </c>
      <c r="C120" s="295">
        <v>2E-3</v>
      </c>
      <c r="D120" s="295">
        <v>1.75E-3</v>
      </c>
      <c r="E120" s="295">
        <v>1.33E-3</v>
      </c>
      <c r="F120" s="295">
        <v>1.0399999999999999E-3</v>
      </c>
      <c r="G120" s="295">
        <v>7.7999999999999999E-4</v>
      </c>
      <c r="H120" s="295">
        <v>5.8E-4</v>
      </c>
      <c r="I120" s="295">
        <v>4.8000000000000001E-4</v>
      </c>
      <c r="J120" s="295">
        <v>3.5E-4</v>
      </c>
      <c r="K120" s="295">
        <v>2.5999999999999998E-4</v>
      </c>
      <c r="L120" s="295">
        <v>2.3000000000000001E-4</v>
      </c>
      <c r="M120" s="236">
        <f>ROUND(TREND(N120:O120,$N$119:$O$119,$M$119),5)</f>
        <v>2E-3</v>
      </c>
      <c r="N120" s="237">
        <f>HLOOKUP($N$119,$C$119:$L$124,2,TRUE)</f>
        <v>2E-3</v>
      </c>
      <c r="O120" s="237">
        <f>HLOOKUP($O$119,$C$119:$L$124,2,TRUE)</f>
        <v>2E-3</v>
      </c>
      <c r="P120" s="210"/>
      <c r="Q120" s="214"/>
      <c r="R120" s="214"/>
    </row>
    <row r="121" spans="1:18" ht="15" customHeight="1">
      <c r="A121" s="210"/>
      <c r="B121" s="234" t="s">
        <v>518</v>
      </c>
      <c r="C121" s="295">
        <v>2.31E-3</v>
      </c>
      <c r="D121" s="295">
        <v>2E-3</v>
      </c>
      <c r="E121" s="295">
        <v>1.5100000000000001E-3</v>
      </c>
      <c r="F121" s="295">
        <v>1.1800000000000001E-3</v>
      </c>
      <c r="G121" s="295">
        <v>8.9999999999999998E-4</v>
      </c>
      <c r="H121" s="295">
        <v>6.8999999999999997E-4</v>
      </c>
      <c r="I121" s="295">
        <v>5.1000000000000004E-4</v>
      </c>
      <c r="J121" s="295">
        <v>4.0999999999999999E-4</v>
      </c>
      <c r="K121" s="295">
        <v>2.9E-4</v>
      </c>
      <c r="L121" s="295">
        <v>2.5000000000000001E-4</v>
      </c>
      <c r="M121" s="236">
        <f>ROUND(TREND(N121:O121,$N$119:$O$119,$M$119),5)</f>
        <v>2.31E-3</v>
      </c>
      <c r="N121" s="237">
        <f>HLOOKUP($N$119,$C$119:$L$124,3,TRUE)</f>
        <v>2.31E-3</v>
      </c>
      <c r="O121" s="237">
        <f>HLOOKUP($O$119,$C$119:$L$124,3,TRUE)</f>
        <v>2.31E-3</v>
      </c>
      <c r="P121" s="210"/>
      <c r="Q121" s="214"/>
      <c r="R121" s="214"/>
    </row>
    <row r="122" spans="1:18" ht="15" customHeight="1">
      <c r="A122" s="210"/>
      <c r="B122" s="234" t="s">
        <v>519</v>
      </c>
      <c r="C122" s="295">
        <v>1.33E-3</v>
      </c>
      <c r="D122" s="295">
        <v>1.14E-3</v>
      </c>
      <c r="E122" s="295">
        <v>8.4999999999999995E-4</v>
      </c>
      <c r="F122" s="295">
        <v>6.8000000000000005E-4</v>
      </c>
      <c r="G122" s="295">
        <v>5.1000000000000004E-4</v>
      </c>
      <c r="H122" s="295">
        <v>3.8999999999999999E-4</v>
      </c>
      <c r="I122" s="295">
        <v>2.9999999999999997E-4</v>
      </c>
      <c r="J122" s="295">
        <v>2.5000000000000001E-4</v>
      </c>
      <c r="K122" s="295">
        <v>1.8000000000000001E-4</v>
      </c>
      <c r="L122" s="295">
        <v>1.4999999999999999E-4</v>
      </c>
      <c r="M122" s="236">
        <f>ROUND(TREND(N122:O122,$N$119:$O$119,$M$119),5)</f>
        <v>1.33E-3</v>
      </c>
      <c r="N122" s="237">
        <f>HLOOKUP($N$119,$C$119:$L$124,4,TRUE)</f>
        <v>1.33E-3</v>
      </c>
      <c r="O122" s="237">
        <f>HLOOKUP($O$119,$C$119:$L$124,4,TRUE)</f>
        <v>1.33E-3</v>
      </c>
      <c r="P122" s="210"/>
      <c r="Q122" s="214"/>
      <c r="R122" s="214"/>
    </row>
    <row r="123" spans="1:18" ht="15" customHeight="1">
      <c r="A123" s="210"/>
      <c r="B123" s="234" t="s">
        <v>520</v>
      </c>
      <c r="C123" s="295">
        <v>1.4599999999999999E-3</v>
      </c>
      <c r="D123" s="295">
        <v>1.2600000000000001E-3</v>
      </c>
      <c r="E123" s="295">
        <v>9.5E-4</v>
      </c>
      <c r="F123" s="295">
        <v>7.5000000000000002E-4</v>
      </c>
      <c r="G123" s="295">
        <v>5.8E-4</v>
      </c>
      <c r="H123" s="295">
        <v>4.4000000000000002E-4</v>
      </c>
      <c r="I123" s="295">
        <v>3.3E-4</v>
      </c>
      <c r="J123" s="295">
        <v>2.7999999999999998E-4</v>
      </c>
      <c r="K123" s="295">
        <v>2.0000000000000001E-4</v>
      </c>
      <c r="L123" s="295">
        <v>1.7000000000000001E-4</v>
      </c>
      <c r="M123" s="236">
        <f>ROUND(TREND(N123:O123,$N$119:$O$119,$M$119),5)</f>
        <v>1.4599999999999999E-3</v>
      </c>
      <c r="N123" s="237">
        <f>HLOOKUP($N$119,$C$119:$L$124,5,TRUE)</f>
        <v>1.4599999999999999E-3</v>
      </c>
      <c r="O123" s="237">
        <f>HLOOKUP($O$119,$C$119:$L$124,5,TRUE)</f>
        <v>1.4599999999999999E-3</v>
      </c>
      <c r="P123" s="210"/>
      <c r="Q123" s="214"/>
      <c r="R123" s="214"/>
    </row>
    <row r="124" spans="1:18" ht="15" customHeight="1">
      <c r="A124" s="210"/>
      <c r="B124" s="234" t="s">
        <v>521</v>
      </c>
      <c r="C124" s="295">
        <v>1.5299999999999999E-3</v>
      </c>
      <c r="D124" s="295">
        <v>1.33E-3</v>
      </c>
      <c r="E124" s="295">
        <v>1.0300000000000001E-3</v>
      </c>
      <c r="F124" s="295">
        <v>7.7999999999999999E-4</v>
      </c>
      <c r="G124" s="295">
        <v>5.9000000000000003E-4</v>
      </c>
      <c r="H124" s="295">
        <v>4.6000000000000001E-4</v>
      </c>
      <c r="I124" s="295">
        <v>3.6000000000000002E-4</v>
      </c>
      <c r="J124" s="295">
        <v>2.9999999999999997E-4</v>
      </c>
      <c r="K124" s="295">
        <v>2.1000000000000001E-4</v>
      </c>
      <c r="L124" s="295">
        <v>1.8000000000000001E-4</v>
      </c>
      <c r="M124" s="236">
        <f>ROUND(TREND(N124:O124,$N$119:$O$119,$M$119),5)</f>
        <v>1.5299999999999999E-3</v>
      </c>
      <c r="N124" s="237">
        <f>HLOOKUP($N$119,$C$119:$L$124,6,TRUE)</f>
        <v>1.5299999999999999E-3</v>
      </c>
      <c r="O124" s="237">
        <f>HLOOKUP($O$119,$C$119:$L$124,6,TRUE)</f>
        <v>1.5299999999999999E-3</v>
      </c>
      <c r="P124" s="210"/>
      <c r="Q124" s="214"/>
      <c r="R124" s="214"/>
    </row>
    <row r="125" spans="1:18" ht="15" customHeight="1">
      <c r="A125" s="210"/>
      <c r="B125" s="214"/>
      <c r="C125" s="212"/>
      <c r="D125" s="212"/>
      <c r="E125" s="213"/>
      <c r="F125" s="214"/>
      <c r="G125" s="212"/>
      <c r="H125" s="212"/>
      <c r="I125" s="213"/>
      <c r="J125" s="221"/>
      <c r="K125" s="214"/>
      <c r="L125" s="214"/>
      <c r="M125" s="214"/>
      <c r="N125" s="214"/>
      <c r="O125" s="214"/>
      <c r="P125" s="210"/>
      <c r="Q125" s="214"/>
      <c r="R125" s="214"/>
    </row>
    <row r="126" spans="1:18" ht="15" customHeight="1">
      <c r="A126" s="239">
        <v>8</v>
      </c>
      <c r="B126" s="216" t="s">
        <v>592</v>
      </c>
      <c r="C126" s="216"/>
      <c r="D126" s="216"/>
      <c r="E126" s="216"/>
      <c r="F126" s="216"/>
      <c r="G126" s="216"/>
      <c r="H126" s="217"/>
      <c r="I126" s="217"/>
      <c r="J126" s="217"/>
      <c r="K126" s="217"/>
      <c r="L126" s="217"/>
      <c r="M126" s="217"/>
      <c r="N126" s="217"/>
      <c r="O126" s="217"/>
      <c r="P126" s="242"/>
      <c r="Q126" s="221"/>
      <c r="R126" s="221"/>
    </row>
    <row r="127" spans="1:18" ht="15" customHeight="1">
      <c r="A127" s="222"/>
      <c r="B127" s="433" t="s">
        <v>512</v>
      </c>
      <c r="C127" s="223" t="s">
        <v>526</v>
      </c>
      <c r="D127" s="223"/>
      <c r="E127" s="224"/>
      <c r="F127" s="225"/>
      <c r="G127" s="223"/>
      <c r="H127" s="223"/>
      <c r="I127" s="224"/>
      <c r="J127" s="225"/>
      <c r="K127" s="225"/>
      <c r="L127" s="225"/>
      <c r="M127" s="226" t="s">
        <v>514</v>
      </c>
      <c r="N127" s="227" t="s">
        <v>515</v>
      </c>
      <c r="O127" s="227" t="s">
        <v>516</v>
      </c>
      <c r="P127" s="210"/>
      <c r="Q127" s="214"/>
      <c r="R127" s="214"/>
    </row>
    <row r="128" spans="1:18" ht="15" customHeight="1">
      <c r="A128" s="228"/>
      <c r="B128" s="434"/>
      <c r="C128" s="293">
        <v>10</v>
      </c>
      <c r="D128" s="294">
        <v>20</v>
      </c>
      <c r="E128" s="294">
        <v>50</v>
      </c>
      <c r="F128" s="294">
        <v>100</v>
      </c>
      <c r="G128" s="294">
        <v>200</v>
      </c>
      <c r="H128" s="294">
        <v>500</v>
      </c>
      <c r="I128" s="294">
        <v>1000</v>
      </c>
      <c r="J128" s="294">
        <v>2000</v>
      </c>
      <c r="K128" s="294">
        <v>5000</v>
      </c>
      <c r="L128" s="294">
        <v>8000</v>
      </c>
      <c r="M128" s="231">
        <f>([22]THKP957!$L$5)/10^9</f>
        <v>0</v>
      </c>
      <c r="N128" s="232">
        <f>IF(M128&lt;C128,C128,IF(M128&gt;L128,L128,HLOOKUP($M$128,C128:L128,1)))</f>
        <v>10</v>
      </c>
      <c r="O128" s="233">
        <f>IF(M128&lt;C128,C128,IF(M128&gt;L128,L128,INDEX(C128:L128,MATCH(M128,C128:L128,1)+1)))</f>
        <v>10</v>
      </c>
      <c r="P128" s="248"/>
      <c r="Q128" s="240"/>
      <c r="R128" s="240"/>
    </row>
    <row r="129" spans="1:18" ht="15" customHeight="1">
      <c r="A129" s="210"/>
      <c r="B129" s="234" t="s">
        <v>517</v>
      </c>
      <c r="C129" s="295">
        <v>3.3700000000000002E-3</v>
      </c>
      <c r="D129" s="295">
        <v>2.7000000000000001E-3</v>
      </c>
      <c r="E129" s="295">
        <v>1.5200000000000001E-3</v>
      </c>
      <c r="F129" s="295">
        <v>9.8999999999999999E-4</v>
      </c>
      <c r="G129" s="295">
        <v>5.9000000000000003E-4</v>
      </c>
      <c r="H129" s="295">
        <v>4.2999999999999999E-4</v>
      </c>
      <c r="I129" s="295">
        <v>2.9999999999999997E-4</v>
      </c>
      <c r="J129" s="295">
        <v>2.5999999999999998E-4</v>
      </c>
      <c r="K129" s="295">
        <v>2.2000000000000001E-4</v>
      </c>
      <c r="L129" s="295">
        <v>1.9000000000000001E-4</v>
      </c>
      <c r="M129" s="236">
        <f>ROUND(TREND(N129:O129,$N$128:$O$128,$M$128),5)</f>
        <v>3.3700000000000002E-3</v>
      </c>
      <c r="N129" s="237">
        <f>HLOOKUP($N$128,$C$128:$L$133,2,TRUE)</f>
        <v>3.3700000000000002E-3</v>
      </c>
      <c r="O129" s="237">
        <f>HLOOKUP($O$128,$C$128:$L$133,2,TRUE)</f>
        <v>3.3700000000000002E-3</v>
      </c>
      <c r="P129" s="200"/>
      <c r="Q129" s="199"/>
      <c r="R129" s="199"/>
    </row>
    <row r="130" spans="1:18" ht="15" customHeight="1">
      <c r="A130" s="210"/>
      <c r="B130" s="234" t="s">
        <v>518</v>
      </c>
      <c r="C130" s="295">
        <v>4.3899999999999998E-3</v>
      </c>
      <c r="D130" s="295">
        <v>3.0300000000000001E-3</v>
      </c>
      <c r="E130" s="295">
        <v>1.6900000000000001E-3</v>
      </c>
      <c r="F130" s="295">
        <v>1.15E-3</v>
      </c>
      <c r="G130" s="295">
        <v>7.3999999999999999E-4</v>
      </c>
      <c r="H130" s="295">
        <v>5.2999999999999998E-4</v>
      </c>
      <c r="I130" s="295">
        <v>4.0000000000000002E-4</v>
      </c>
      <c r="J130" s="295">
        <v>3.4000000000000002E-4</v>
      </c>
      <c r="K130" s="295">
        <v>2.7E-4</v>
      </c>
      <c r="L130" s="295">
        <v>2.3000000000000001E-4</v>
      </c>
      <c r="M130" s="236">
        <f>ROUND(TREND(N130:O130,$N$128:$O$128,$M$128),5)</f>
        <v>4.3899999999999998E-3</v>
      </c>
      <c r="N130" s="237">
        <f>HLOOKUP($N$128,$C$128:$L$133,3,TRUE)</f>
        <v>4.3899999999999998E-3</v>
      </c>
      <c r="O130" s="237">
        <f>HLOOKUP($O$128,$C$128:$L$133,3,TRUE)</f>
        <v>4.3899999999999998E-3</v>
      </c>
      <c r="P130" s="200"/>
      <c r="Q130" s="199"/>
      <c r="R130" s="199"/>
    </row>
    <row r="131" spans="1:18" ht="15" customHeight="1">
      <c r="A131" s="210"/>
      <c r="B131" s="234" t="s">
        <v>519</v>
      </c>
      <c r="C131" s="295">
        <v>2.7000000000000001E-3</v>
      </c>
      <c r="D131" s="295">
        <v>1.8500000000000001E-3</v>
      </c>
      <c r="E131" s="295">
        <v>1.1800000000000001E-3</v>
      </c>
      <c r="F131" s="295">
        <v>6.9999999999999999E-4</v>
      </c>
      <c r="G131" s="295">
        <v>4.4999999999999999E-4</v>
      </c>
      <c r="H131" s="295">
        <v>3.5E-4</v>
      </c>
      <c r="I131" s="295">
        <v>2.2000000000000001E-4</v>
      </c>
      <c r="J131" s="295">
        <v>1.9000000000000001E-4</v>
      </c>
      <c r="K131" s="295">
        <v>1.6000000000000001E-4</v>
      </c>
      <c r="L131" s="295">
        <v>1.3999999999999999E-4</v>
      </c>
      <c r="M131" s="236">
        <f>ROUND(TREND(N131:O131,$N$128:$O$128,$M$128),5)</f>
        <v>2.7000000000000001E-3</v>
      </c>
      <c r="N131" s="237">
        <f>HLOOKUP($N$128,$C$128:$L$133,4,TRUE)</f>
        <v>2.7000000000000001E-3</v>
      </c>
      <c r="O131" s="237">
        <f>HLOOKUP($O$128,$C$128:$L$133,4,TRUE)</f>
        <v>2.7000000000000001E-3</v>
      </c>
      <c r="P131" s="200"/>
      <c r="Q131" s="199"/>
      <c r="R131" s="199"/>
    </row>
    <row r="132" spans="1:18" ht="15" customHeight="1">
      <c r="A132" s="210"/>
      <c r="B132" s="234" t="s">
        <v>520</v>
      </c>
      <c r="C132" s="295">
        <v>2.82E-3</v>
      </c>
      <c r="D132" s="295">
        <v>2.3600000000000001E-3</v>
      </c>
      <c r="E132" s="295">
        <v>1.2999999999999999E-3</v>
      </c>
      <c r="F132" s="295">
        <v>7.3999999999999999E-4</v>
      </c>
      <c r="G132" s="295">
        <v>4.6999999999999999E-4</v>
      </c>
      <c r="H132" s="295">
        <v>3.6999999999999999E-4</v>
      </c>
      <c r="I132" s="295">
        <v>2.4000000000000001E-4</v>
      </c>
      <c r="J132" s="295">
        <v>2.1000000000000001E-4</v>
      </c>
      <c r="K132" s="295">
        <v>1.8000000000000001E-4</v>
      </c>
      <c r="L132" s="295">
        <v>1.6000000000000001E-4</v>
      </c>
      <c r="M132" s="236">
        <f>ROUND(TREND(N132:O132,$N$128:$O$128,$M$128),5)</f>
        <v>2.82E-3</v>
      </c>
      <c r="N132" s="237">
        <f>HLOOKUP($N$128,$C$128:$L$133,5,TRUE)</f>
        <v>2.82E-3</v>
      </c>
      <c r="O132" s="237">
        <f>HLOOKUP($O$128,$C$128:$L$133,5,TRUE)</f>
        <v>2.82E-3</v>
      </c>
      <c r="P132" s="200"/>
      <c r="Q132" s="199"/>
      <c r="R132" s="199"/>
    </row>
    <row r="133" spans="1:18" ht="15" customHeight="1">
      <c r="A133" s="210"/>
      <c r="B133" s="234" t="s">
        <v>521</v>
      </c>
      <c r="C133" s="295">
        <v>3.0300000000000001E-3</v>
      </c>
      <c r="D133" s="295">
        <v>2.5400000000000002E-3</v>
      </c>
      <c r="E133" s="295">
        <v>1.3500000000000001E-3</v>
      </c>
      <c r="F133" s="295">
        <v>8.3000000000000001E-4</v>
      </c>
      <c r="G133" s="295">
        <v>4.8999999999999998E-4</v>
      </c>
      <c r="H133" s="295">
        <v>4.0000000000000002E-4</v>
      </c>
      <c r="I133" s="295">
        <v>2.5999999999999998E-4</v>
      </c>
      <c r="J133" s="295">
        <v>2.2000000000000001E-4</v>
      </c>
      <c r="K133" s="295">
        <v>1.9000000000000001E-4</v>
      </c>
      <c r="L133" s="295">
        <v>1.7000000000000001E-4</v>
      </c>
      <c r="M133" s="236">
        <f>ROUND(TREND(N133:O133,$N$128:$O$128,$M$128),5)</f>
        <v>3.0300000000000001E-3</v>
      </c>
      <c r="N133" s="237">
        <f>HLOOKUP($N$128,$C$128:$L$133,6,TRUE)</f>
        <v>3.0300000000000001E-3</v>
      </c>
      <c r="O133" s="237">
        <f>HLOOKUP($O$128,$C$128:$L$133,6,TRUE)</f>
        <v>3.0300000000000001E-3</v>
      </c>
      <c r="P133" s="200"/>
      <c r="Q133" s="199"/>
      <c r="R133" s="199"/>
    </row>
    <row r="134" spans="1:18" ht="15" customHeight="1">
      <c r="A134" s="210"/>
      <c r="B134" s="214"/>
      <c r="C134" s="212"/>
      <c r="D134" s="212"/>
      <c r="E134" s="213"/>
      <c r="F134" s="214"/>
      <c r="G134" s="212"/>
      <c r="H134" s="212"/>
      <c r="I134" s="213"/>
      <c r="J134" s="221"/>
      <c r="K134" s="214"/>
      <c r="L134" s="214"/>
      <c r="M134" s="214"/>
      <c r="N134" s="199"/>
      <c r="O134" s="199"/>
      <c r="P134" s="200"/>
      <c r="Q134" s="199"/>
      <c r="R134" s="199"/>
    </row>
    <row r="135" spans="1:18" ht="15" customHeight="1">
      <c r="A135" s="239">
        <v>9</v>
      </c>
      <c r="B135" s="216" t="s">
        <v>593</v>
      </c>
      <c r="C135" s="216"/>
      <c r="D135" s="216"/>
      <c r="E135" s="216"/>
      <c r="F135" s="216"/>
      <c r="G135" s="216"/>
      <c r="H135" s="216"/>
      <c r="I135" s="216"/>
      <c r="J135" s="217"/>
      <c r="K135" s="217"/>
      <c r="L135" s="217"/>
      <c r="M135" s="217"/>
      <c r="N135" s="217"/>
      <c r="O135" s="217"/>
      <c r="P135" s="242"/>
      <c r="Q135" s="221"/>
      <c r="R135" s="221"/>
    </row>
    <row r="136" spans="1:18" ht="15" customHeight="1">
      <c r="A136" s="222"/>
      <c r="B136" s="433" t="s">
        <v>512</v>
      </c>
      <c r="C136" s="223" t="s">
        <v>594</v>
      </c>
      <c r="D136" s="223"/>
      <c r="E136" s="224"/>
      <c r="F136" s="225"/>
      <c r="G136" s="223"/>
      <c r="H136" s="223"/>
      <c r="I136" s="224"/>
      <c r="J136" s="225"/>
      <c r="K136" s="225"/>
      <c r="L136" s="225"/>
      <c r="M136" s="226" t="s">
        <v>514</v>
      </c>
      <c r="N136" s="227" t="s">
        <v>515</v>
      </c>
      <c r="O136" s="227" t="s">
        <v>516</v>
      </c>
      <c r="P136" s="210"/>
      <c r="Q136" s="214"/>
      <c r="R136" s="214"/>
    </row>
    <row r="137" spans="1:18" ht="15" customHeight="1">
      <c r="A137" s="228"/>
      <c r="B137" s="434"/>
      <c r="C137" s="293">
        <v>10</v>
      </c>
      <c r="D137" s="294">
        <v>20</v>
      </c>
      <c r="E137" s="294">
        <v>50</v>
      </c>
      <c r="F137" s="294">
        <v>100</v>
      </c>
      <c r="G137" s="294">
        <v>200</v>
      </c>
      <c r="H137" s="294">
        <v>500</v>
      </c>
      <c r="I137" s="294">
        <v>1000</v>
      </c>
      <c r="J137" s="294">
        <v>2000</v>
      </c>
      <c r="K137" s="294">
        <v>5000</v>
      </c>
      <c r="L137" s="294">
        <v>8000</v>
      </c>
      <c r="M137" s="231">
        <f>([22]THKP957!$L$7)/10^9</f>
        <v>20</v>
      </c>
      <c r="N137" s="232">
        <f>IF(M137&lt;C137,C137,IF(M137&gt;L137,L137,HLOOKUP($M$137,C137:L137,1)))</f>
        <v>20</v>
      </c>
      <c r="O137" s="233">
        <f>IF(M137&lt;C137,C137,IF(M137&gt;L137,L137,INDEX(C137:L137,MATCH(M137,C137:L137,1)+1)))</f>
        <v>50</v>
      </c>
      <c r="P137" s="248"/>
      <c r="Q137" s="240"/>
      <c r="R137" s="240"/>
    </row>
    <row r="138" spans="1:18" ht="15" customHeight="1">
      <c r="A138" s="210"/>
      <c r="B138" s="234" t="s">
        <v>517</v>
      </c>
      <c r="C138" s="295">
        <v>2.8700000000000002E-3</v>
      </c>
      <c r="D138" s="295">
        <v>2.7000000000000001E-3</v>
      </c>
      <c r="E138" s="295">
        <v>1.42E-3</v>
      </c>
      <c r="F138" s="295">
        <v>8.8999999999999995E-4</v>
      </c>
      <c r="G138" s="295">
        <v>7.9000000000000001E-4</v>
      </c>
      <c r="H138" s="295">
        <v>6.6E-4</v>
      </c>
      <c r="I138" s="295">
        <v>4.4999999999999999E-4</v>
      </c>
      <c r="J138" s="295">
        <v>3.5E-4</v>
      </c>
      <c r="K138" s="295">
        <v>2.7E-4</v>
      </c>
      <c r="L138" s="295">
        <v>2.3000000000000001E-4</v>
      </c>
      <c r="M138" s="236">
        <f>ROUND(TREND(N138:O138,$N$137:$O$137,$M$137),5)</f>
        <v>2.7000000000000001E-3</v>
      </c>
      <c r="N138" s="237">
        <f>HLOOKUP($N$137,$C$137:$L$142,2,TRUE)</f>
        <v>2.7000000000000001E-3</v>
      </c>
      <c r="O138" s="237">
        <f>HLOOKUP($O$137,$C$137:$L$142,2,TRUE)</f>
        <v>1.42E-3</v>
      </c>
      <c r="P138" s="210"/>
      <c r="Q138" s="214"/>
      <c r="R138" s="214"/>
    </row>
    <row r="139" spans="1:18" ht="15" customHeight="1">
      <c r="A139" s="210"/>
      <c r="B139" s="234" t="s">
        <v>518</v>
      </c>
      <c r="C139" s="295">
        <v>4.3899999999999998E-3</v>
      </c>
      <c r="D139" s="295">
        <v>3.9500000000000004E-3</v>
      </c>
      <c r="E139" s="295">
        <v>2.2399999999999998E-3</v>
      </c>
      <c r="F139" s="295">
        <v>1.41E-3</v>
      </c>
      <c r="G139" s="295">
        <v>1.2199999999999999E-3</v>
      </c>
      <c r="H139" s="295">
        <v>1E-3</v>
      </c>
      <c r="I139" s="295">
        <v>6.8000000000000005E-4</v>
      </c>
      <c r="J139" s="295">
        <v>5.4000000000000001E-4</v>
      </c>
      <c r="K139" s="295">
        <v>4.0999999999999999E-4</v>
      </c>
      <c r="L139" s="295">
        <v>3.6000000000000002E-4</v>
      </c>
      <c r="M139" s="236">
        <f>ROUND(TREND(N139:O139,$N$137:$O$137,$M$137),5)</f>
        <v>3.9500000000000004E-3</v>
      </c>
      <c r="N139" s="237">
        <f>HLOOKUP($N$137,$C$137:$L$142,3,TRUE)</f>
        <v>3.9500000000000004E-3</v>
      </c>
      <c r="O139" s="237">
        <f>HLOOKUP($O$137,$C$137:$L$142,3,TRUE)</f>
        <v>2.2399999999999998E-3</v>
      </c>
      <c r="P139" s="210"/>
      <c r="Q139" s="214"/>
      <c r="R139" s="214"/>
    </row>
    <row r="140" spans="1:18" ht="15" customHeight="1">
      <c r="A140" s="210"/>
      <c r="B140" s="234" t="s">
        <v>519</v>
      </c>
      <c r="C140" s="295">
        <v>2.0400000000000001E-3</v>
      </c>
      <c r="D140" s="295">
        <v>1.7899999999999999E-3</v>
      </c>
      <c r="E140" s="295">
        <v>1.0300000000000001E-3</v>
      </c>
      <c r="F140" s="295">
        <v>6.6E-4</v>
      </c>
      <c r="G140" s="295">
        <v>5.8E-4</v>
      </c>
      <c r="H140" s="295">
        <v>4.6000000000000001E-4</v>
      </c>
      <c r="I140" s="295">
        <v>3.2000000000000003E-4</v>
      </c>
      <c r="J140" s="295">
        <v>2.5999999999999998E-4</v>
      </c>
      <c r="K140" s="295">
        <v>2.1000000000000001E-4</v>
      </c>
      <c r="L140" s="295">
        <v>1.9000000000000001E-4</v>
      </c>
      <c r="M140" s="236">
        <f>ROUND(TREND(N140:O140,$N$137:$O$137,$M$137),5)</f>
        <v>1.7899999999999999E-3</v>
      </c>
      <c r="N140" s="237">
        <f>HLOOKUP($N$137,$C$137:$L$142,4,TRUE)</f>
        <v>1.7899999999999999E-3</v>
      </c>
      <c r="O140" s="237">
        <f>HLOOKUP($O$137,$C$137:$L$142,4,TRUE)</f>
        <v>1.0300000000000001E-3</v>
      </c>
      <c r="P140" s="210"/>
      <c r="Q140" s="214"/>
      <c r="R140" s="214"/>
    </row>
    <row r="141" spans="1:18" ht="15" customHeight="1">
      <c r="A141" s="210"/>
      <c r="B141" s="234" t="s">
        <v>520</v>
      </c>
      <c r="C141" s="295">
        <v>2.1900000000000001E-3</v>
      </c>
      <c r="D141" s="295">
        <v>1.91E-3</v>
      </c>
      <c r="E141" s="295">
        <v>1.1000000000000001E-3</v>
      </c>
      <c r="F141" s="295">
        <v>6.9999999999999999E-4</v>
      </c>
      <c r="G141" s="295">
        <v>6.0999999999999997E-4</v>
      </c>
      <c r="H141" s="295">
        <v>4.8999999999999998E-4</v>
      </c>
      <c r="I141" s="295">
        <v>4.0000000000000002E-4</v>
      </c>
      <c r="J141" s="295">
        <v>2.9999999999999997E-4</v>
      </c>
      <c r="K141" s="295">
        <v>2.4000000000000001E-4</v>
      </c>
      <c r="L141" s="295">
        <v>2.0000000000000001E-4</v>
      </c>
      <c r="M141" s="236">
        <f>ROUND(TREND(N141:O141,$N$137:$O$137,$M$137),5)</f>
        <v>1.91E-3</v>
      </c>
      <c r="N141" s="237">
        <f>HLOOKUP($N$137,$C$137:$L$142,5,TRUE)</f>
        <v>1.91E-3</v>
      </c>
      <c r="O141" s="237">
        <f>HLOOKUP($O$137,$C$137:$L$142,5,TRUE)</f>
        <v>1.1000000000000001E-3</v>
      </c>
      <c r="P141" s="210"/>
      <c r="Q141" s="214"/>
      <c r="R141" s="214"/>
    </row>
    <row r="142" spans="1:18" ht="15" customHeight="1">
      <c r="A142" s="210"/>
      <c r="B142" s="234" t="s">
        <v>521</v>
      </c>
      <c r="C142" s="295">
        <v>2.3600000000000001E-3</v>
      </c>
      <c r="D142" s="295">
        <v>2.0300000000000001E-3</v>
      </c>
      <c r="E142" s="295">
        <v>1.2199999999999999E-3</v>
      </c>
      <c r="F142" s="295">
        <v>7.9000000000000001E-4</v>
      </c>
      <c r="G142" s="295">
        <v>6.8000000000000005E-4</v>
      </c>
      <c r="H142" s="295">
        <v>5.5999999999999995E-4</v>
      </c>
      <c r="I142" s="295">
        <v>4.4000000000000002E-4</v>
      </c>
      <c r="J142" s="295">
        <v>3.4000000000000002E-4</v>
      </c>
      <c r="K142" s="295">
        <v>2.5999999999999998E-4</v>
      </c>
      <c r="L142" s="295">
        <v>2.2000000000000001E-4</v>
      </c>
      <c r="M142" s="236">
        <f>ROUND(TREND(N142:O142,$N$137:$O$137,$M$137),5)</f>
        <v>2.0300000000000001E-3</v>
      </c>
      <c r="N142" s="237">
        <f>HLOOKUP($N$137,$C$137:$L$142,6,TRUE)</f>
        <v>2.0300000000000001E-3</v>
      </c>
      <c r="O142" s="237">
        <f>HLOOKUP($O$137,$C$137:$L$142,6,TRUE)</f>
        <v>1.2199999999999999E-3</v>
      </c>
      <c r="P142" s="210"/>
      <c r="Q142" s="214"/>
      <c r="R142" s="214"/>
    </row>
    <row r="143" spans="1:18" ht="15" customHeight="1">
      <c r="A143" s="210"/>
      <c r="B143" s="214"/>
      <c r="C143" s="212"/>
      <c r="D143" s="212"/>
      <c r="E143" s="213"/>
      <c r="F143" s="214"/>
      <c r="G143" s="212"/>
      <c r="H143" s="212"/>
      <c r="I143" s="213"/>
      <c r="J143" s="221"/>
      <c r="K143" s="214"/>
      <c r="L143" s="214"/>
      <c r="M143" s="214"/>
      <c r="N143" s="214"/>
      <c r="O143" s="214"/>
      <c r="P143" s="210"/>
      <c r="Q143" s="214"/>
      <c r="R143" s="214"/>
    </row>
    <row r="144" spans="1:18" ht="15" customHeight="1">
      <c r="A144" s="239">
        <v>10</v>
      </c>
      <c r="B144" s="216" t="s">
        <v>595</v>
      </c>
      <c r="C144" s="216"/>
      <c r="D144" s="216"/>
      <c r="E144" s="216"/>
      <c r="F144" s="216"/>
      <c r="G144" s="216"/>
      <c r="H144" s="216"/>
      <c r="I144" s="216"/>
      <c r="J144" s="216"/>
      <c r="K144" s="216"/>
      <c r="L144" s="216"/>
      <c r="M144" s="217"/>
      <c r="N144" s="217"/>
      <c r="O144" s="217"/>
      <c r="P144" s="242"/>
      <c r="Q144" s="221"/>
      <c r="R144" s="221"/>
    </row>
    <row r="145" spans="1:18" ht="15" customHeight="1">
      <c r="A145" s="222"/>
      <c r="B145" s="433" t="s">
        <v>512</v>
      </c>
      <c r="C145" s="223" t="s">
        <v>526</v>
      </c>
      <c r="D145" s="223"/>
      <c r="E145" s="224"/>
      <c r="F145" s="225"/>
      <c r="G145" s="223"/>
      <c r="H145" s="223"/>
      <c r="I145" s="224"/>
      <c r="J145" s="225"/>
      <c r="K145" s="225"/>
      <c r="L145" s="225"/>
      <c r="M145" s="226" t="s">
        <v>514</v>
      </c>
      <c r="N145" s="227" t="s">
        <v>515</v>
      </c>
      <c r="O145" s="227" t="s">
        <v>516</v>
      </c>
      <c r="P145" s="210"/>
      <c r="Q145" s="214"/>
      <c r="R145" s="214"/>
    </row>
    <row r="146" spans="1:18" ht="15" customHeight="1">
      <c r="A146" s="228"/>
      <c r="B146" s="434"/>
      <c r="C146" s="293">
        <v>10</v>
      </c>
      <c r="D146" s="294">
        <v>20</v>
      </c>
      <c r="E146" s="294">
        <v>50</v>
      </c>
      <c r="F146" s="294">
        <v>100</v>
      </c>
      <c r="G146" s="294">
        <v>200</v>
      </c>
      <c r="H146" s="294">
        <v>500</v>
      </c>
      <c r="I146" s="294">
        <v>1000</v>
      </c>
      <c r="J146" s="294">
        <v>2000</v>
      </c>
      <c r="K146" s="294">
        <v>5000</v>
      </c>
      <c r="L146" s="294">
        <v>8000</v>
      </c>
      <c r="M146" s="231">
        <f>([22]THKP957!$L$5)/10^9</f>
        <v>0</v>
      </c>
      <c r="N146" s="232">
        <f>IF(M146&lt;C146,C146,IF(M146&gt;L146,L146,HLOOKUP($M$146,C146:L146,1)))</f>
        <v>10</v>
      </c>
      <c r="O146" s="233">
        <f>IF(M146&lt;C146,C146,IF(M146&gt;L146,L146,INDEX(C146:L146,MATCH(M146,C146:L146,1)+1)))</f>
        <v>10</v>
      </c>
      <c r="P146" s="248"/>
      <c r="Q146" s="240"/>
      <c r="R146" s="240"/>
    </row>
    <row r="147" spans="1:18" ht="15" customHeight="1">
      <c r="A147" s="210"/>
      <c r="B147" s="234" t="s">
        <v>517</v>
      </c>
      <c r="C147" s="295">
        <v>2.6280000000000001E-2</v>
      </c>
      <c r="D147" s="295">
        <v>2.282E-2</v>
      </c>
      <c r="E147" s="295">
        <v>1.9480000000000001E-2</v>
      </c>
      <c r="F147" s="295">
        <v>1.512E-2</v>
      </c>
      <c r="G147" s="295">
        <v>1.2670000000000001E-2</v>
      </c>
      <c r="H147" s="295">
        <v>9.7400000000000004E-3</v>
      </c>
      <c r="I147" s="295">
        <v>6.5300000000000002E-3</v>
      </c>
      <c r="J147" s="295">
        <v>5.8900000000000003E-3</v>
      </c>
      <c r="K147" s="295">
        <v>5.2900000000000004E-3</v>
      </c>
      <c r="L147" s="295">
        <v>4.5999999999999999E-3</v>
      </c>
      <c r="M147" s="236">
        <f>ROUND(TREND(N147:O147,$N$146:$O$146,$M$146),5)</f>
        <v>2.6280000000000001E-2</v>
      </c>
      <c r="N147" s="237">
        <f>HLOOKUP($N$146,$C$146:$L$151,2,TRUE)</f>
        <v>2.6280000000000001E-2</v>
      </c>
      <c r="O147" s="237">
        <f>HLOOKUP($O$146,$C$146:$L$151,2,TRUE)</f>
        <v>2.6280000000000001E-2</v>
      </c>
      <c r="P147" s="210"/>
      <c r="Q147" s="214"/>
      <c r="R147" s="214"/>
    </row>
    <row r="148" spans="1:18" ht="15" customHeight="1">
      <c r="A148" s="210"/>
      <c r="B148" s="234" t="s">
        <v>518</v>
      </c>
      <c r="C148" s="295">
        <v>2.8060000000000002E-2</v>
      </c>
      <c r="D148" s="295">
        <v>2.5100000000000001E-2</v>
      </c>
      <c r="E148" s="295">
        <v>2.0469999999999999E-2</v>
      </c>
      <c r="F148" s="295">
        <v>1.7000000000000001E-2</v>
      </c>
      <c r="G148" s="295">
        <v>1.3140000000000001E-2</v>
      </c>
      <c r="H148" s="295">
        <v>1.0659999999999999E-2</v>
      </c>
      <c r="I148" s="295">
        <v>6.7400000000000003E-3</v>
      </c>
      <c r="J148" s="295">
        <v>6.0699999999999999E-3</v>
      </c>
      <c r="K148" s="295">
        <v>5.4599999999999996E-3</v>
      </c>
      <c r="L148" s="295">
        <v>4.7400000000000003E-3</v>
      </c>
      <c r="M148" s="236">
        <f>ROUND(TREND(N148:O148,$N$146:$O$146,$M$146),5)</f>
        <v>2.8060000000000002E-2</v>
      </c>
      <c r="N148" s="237">
        <f>HLOOKUP($N$146,$C$146:$L$151,3,TRUE)</f>
        <v>2.8060000000000002E-2</v>
      </c>
      <c r="O148" s="237">
        <f>HLOOKUP($O$146,$C$146:$L$151,3,TRUE)</f>
        <v>2.8060000000000002E-2</v>
      </c>
      <c r="P148" s="210"/>
      <c r="Q148" s="214"/>
      <c r="R148" s="214"/>
    </row>
    <row r="149" spans="1:18" ht="15" customHeight="1">
      <c r="A149" s="210"/>
      <c r="B149" s="234" t="s">
        <v>519</v>
      </c>
      <c r="C149" s="295">
        <v>2.562E-2</v>
      </c>
      <c r="D149" s="295">
        <v>2.1600000000000001E-2</v>
      </c>
      <c r="E149" s="295">
        <v>1.8849999999999999E-2</v>
      </c>
      <c r="F149" s="295">
        <v>1.405E-2</v>
      </c>
      <c r="G149" s="295">
        <v>1.043E-2</v>
      </c>
      <c r="H149" s="295">
        <v>8.2199999999999999E-3</v>
      </c>
      <c r="I149" s="295">
        <v>5.9899999999999997E-3</v>
      </c>
      <c r="J149" s="295">
        <v>5.3899999999999998E-3</v>
      </c>
      <c r="K149" s="295">
        <v>4.8500000000000001E-3</v>
      </c>
      <c r="L149" s="295">
        <v>4.2199999999999998E-3</v>
      </c>
      <c r="M149" s="236">
        <f>ROUND(TREND(N149:O149,$N$146:$O$146,$M$146),5)</f>
        <v>2.562E-2</v>
      </c>
      <c r="N149" s="237">
        <f>HLOOKUP($N$146,$C$146:$L$151,4,TRUE)</f>
        <v>2.562E-2</v>
      </c>
      <c r="O149" s="237">
        <f>HLOOKUP($O$146,$C$146:$L$151,4,TRUE)</f>
        <v>2.562E-2</v>
      </c>
      <c r="P149" s="210"/>
      <c r="Q149" s="214"/>
      <c r="R149" s="214"/>
    </row>
    <row r="150" spans="1:18" ht="15" customHeight="1">
      <c r="A150" s="210"/>
      <c r="B150" s="234" t="s">
        <v>520</v>
      </c>
      <c r="C150" s="295">
        <v>2.0789999999999999E-2</v>
      </c>
      <c r="D150" s="295">
        <v>1.8339999999999999E-2</v>
      </c>
      <c r="E150" s="295">
        <v>1.66E-2</v>
      </c>
      <c r="F150" s="295">
        <v>1.2659999999999999E-2</v>
      </c>
      <c r="G150" s="295">
        <v>9.7400000000000004E-3</v>
      </c>
      <c r="H150" s="295">
        <v>7.79E-3</v>
      </c>
      <c r="I150" s="295">
        <v>5.1799999999999997E-3</v>
      </c>
      <c r="J150" s="295">
        <v>4.6600000000000001E-3</v>
      </c>
      <c r="K150" s="295">
        <v>4.1900000000000001E-3</v>
      </c>
      <c r="L150" s="295">
        <v>3.64E-3</v>
      </c>
      <c r="M150" s="236">
        <f>ROUND(TREND(N150:O150,$N$146:$O$146,$M$146),5)</f>
        <v>2.0789999999999999E-2</v>
      </c>
      <c r="N150" s="237">
        <f>HLOOKUP($N$146,$C$146:$L$151,5,TRUE)</f>
        <v>2.0789999999999999E-2</v>
      </c>
      <c r="O150" s="237">
        <f>HLOOKUP($O$146,$C$146:$L$151,5,TRUE)</f>
        <v>2.0789999999999999E-2</v>
      </c>
      <c r="P150" s="210"/>
      <c r="Q150" s="214"/>
      <c r="R150" s="214"/>
    </row>
    <row r="151" spans="1:18" ht="15" customHeight="1">
      <c r="A151" s="210"/>
      <c r="B151" s="234" t="s">
        <v>521</v>
      </c>
      <c r="C151" s="295">
        <v>2.053E-2</v>
      </c>
      <c r="D151" s="295">
        <v>1.805E-2</v>
      </c>
      <c r="E151" s="295">
        <v>1.5879999999999998E-2</v>
      </c>
      <c r="F151" s="295">
        <v>1.1979999999999999E-2</v>
      </c>
      <c r="G151" s="295">
        <v>9.3600000000000003E-3</v>
      </c>
      <c r="H151" s="295">
        <v>7.4799999999999997E-3</v>
      </c>
      <c r="I151" s="295">
        <v>4.7800000000000004E-3</v>
      </c>
      <c r="J151" s="295">
        <v>4.3099999999999996E-3</v>
      </c>
      <c r="K151" s="295">
        <v>3.8800000000000002E-3</v>
      </c>
      <c r="L151" s="295">
        <v>3.3700000000000002E-3</v>
      </c>
      <c r="M151" s="236">
        <f>ROUND(TREND(N151:O151,$N$146:$O$146,$M$146),5)</f>
        <v>2.053E-2</v>
      </c>
      <c r="N151" s="237">
        <f>HLOOKUP($N$146,$C$146:$L$151,6,TRUE)</f>
        <v>2.053E-2</v>
      </c>
      <c r="O151" s="237">
        <f>HLOOKUP($O$146,$C$146:$L$151,6,TRUE)</f>
        <v>2.053E-2</v>
      </c>
      <c r="P151" s="210"/>
      <c r="Q151" s="214"/>
      <c r="R151" s="214"/>
    </row>
    <row r="152" spans="1:18" ht="15" customHeight="1">
      <c r="A152" s="210"/>
      <c r="B152" s="214"/>
      <c r="C152" s="212"/>
      <c r="D152" s="212"/>
      <c r="E152" s="213"/>
      <c r="F152" s="214"/>
      <c r="G152" s="212"/>
      <c r="H152" s="212"/>
      <c r="I152" s="213"/>
      <c r="J152" s="221"/>
      <c r="K152" s="214"/>
      <c r="L152" s="214"/>
      <c r="M152" s="214"/>
      <c r="N152" s="214"/>
      <c r="O152" s="214"/>
      <c r="P152" s="210"/>
      <c r="Q152" s="214"/>
      <c r="R152" s="214"/>
    </row>
    <row r="153" spans="1:18" ht="15" customHeight="1">
      <c r="A153" s="239">
        <v>11</v>
      </c>
      <c r="B153" s="216" t="s">
        <v>596</v>
      </c>
      <c r="C153" s="216"/>
      <c r="D153" s="216"/>
      <c r="E153" s="216"/>
      <c r="F153" s="216"/>
      <c r="G153" s="216"/>
      <c r="H153" s="216"/>
      <c r="I153" s="216"/>
      <c r="J153" s="216"/>
      <c r="K153" s="216"/>
      <c r="L153" s="216"/>
      <c r="M153" s="217"/>
      <c r="N153" s="217"/>
      <c r="O153" s="217"/>
      <c r="P153" s="242"/>
      <c r="Q153" s="221"/>
      <c r="R153" s="221"/>
    </row>
    <row r="154" spans="1:18" ht="15" customHeight="1">
      <c r="A154" s="222"/>
      <c r="B154" s="433" t="s">
        <v>512</v>
      </c>
      <c r="C154" s="223" t="s">
        <v>594</v>
      </c>
      <c r="D154" s="223"/>
      <c r="E154" s="224"/>
      <c r="F154" s="225"/>
      <c r="G154" s="223"/>
      <c r="H154" s="223"/>
      <c r="I154" s="224"/>
      <c r="J154" s="225"/>
      <c r="K154" s="225"/>
      <c r="L154" s="225"/>
      <c r="M154" s="226" t="s">
        <v>514</v>
      </c>
      <c r="N154" s="227" t="s">
        <v>515</v>
      </c>
      <c r="O154" s="227" t="s">
        <v>516</v>
      </c>
      <c r="P154" s="210"/>
      <c r="Q154" s="214"/>
      <c r="R154" s="214"/>
    </row>
    <row r="155" spans="1:18" ht="15" customHeight="1">
      <c r="A155" s="228"/>
      <c r="B155" s="434"/>
      <c r="C155" s="293">
        <v>10</v>
      </c>
      <c r="D155" s="294">
        <v>20</v>
      </c>
      <c r="E155" s="294">
        <v>50</v>
      </c>
      <c r="F155" s="294">
        <v>100</v>
      </c>
      <c r="G155" s="294">
        <v>200</v>
      </c>
      <c r="H155" s="294">
        <v>500</v>
      </c>
      <c r="I155" s="294">
        <v>1000</v>
      </c>
      <c r="J155" s="294">
        <v>2000</v>
      </c>
      <c r="K155" s="294">
        <v>5000</v>
      </c>
      <c r="L155" s="298">
        <v>8000</v>
      </c>
      <c r="M155" s="231">
        <f>([22]THKP957!$L$7)/10^9</f>
        <v>20</v>
      </c>
      <c r="N155" s="232">
        <f>IF(M155&lt;C155,C155,IF(M155&gt;L155,L155,HLOOKUP($M$155,C155:L155,1)))</f>
        <v>20</v>
      </c>
      <c r="O155" s="233">
        <f>IF(M155&lt;C155,C155,IF(M155&gt;L155,L155,INDEX(C155:L155,MATCH(M155,C155:L155,1)+1)))</f>
        <v>50</v>
      </c>
      <c r="P155" s="248"/>
      <c r="Q155" s="240"/>
      <c r="R155" s="240"/>
    </row>
    <row r="156" spans="1:18" ht="15" customHeight="1">
      <c r="A156" s="210"/>
      <c r="B156" s="234" t="s">
        <v>517</v>
      </c>
      <c r="C156" s="299">
        <v>6.7499999999999999E-3</v>
      </c>
      <c r="D156" s="299">
        <v>5.7200000000000003E-3</v>
      </c>
      <c r="E156" s="299">
        <v>4.7699999999999999E-3</v>
      </c>
      <c r="F156" s="299">
        <v>3.15E-3</v>
      </c>
      <c r="G156" s="299">
        <v>2.5000000000000001E-3</v>
      </c>
      <c r="H156" s="299">
        <v>2.14E-3</v>
      </c>
      <c r="I156" s="299">
        <v>1.4400000000000001E-3</v>
      </c>
      <c r="J156" s="299">
        <v>1.2999999999999999E-3</v>
      </c>
      <c r="K156" s="299">
        <v>1.17E-3</v>
      </c>
      <c r="L156" s="300">
        <v>1.0200000000000001E-3</v>
      </c>
      <c r="M156" s="236">
        <f>ROUND(TREND(N156:O156,$N$155:$O$155,$M$155),5)</f>
        <v>5.7200000000000003E-3</v>
      </c>
      <c r="N156" s="237">
        <f>HLOOKUP($N$155,$C$155:$L$160,2,TRUE)</f>
        <v>5.7200000000000003E-3</v>
      </c>
      <c r="O156" s="237">
        <f>HLOOKUP($O$155,$C$155:$L$160,2,TRUE)</f>
        <v>4.7699999999999999E-3</v>
      </c>
      <c r="P156" s="210"/>
      <c r="Q156" s="214"/>
      <c r="R156" s="214"/>
    </row>
    <row r="157" spans="1:18" ht="15" customHeight="1">
      <c r="A157" s="210"/>
      <c r="B157" s="234" t="s">
        <v>518</v>
      </c>
      <c r="C157" s="299">
        <v>9.1800000000000007E-3</v>
      </c>
      <c r="D157" s="299">
        <v>8.0400000000000003E-3</v>
      </c>
      <c r="E157" s="299">
        <v>7.6699999999999997E-3</v>
      </c>
      <c r="F157" s="299">
        <v>6.4900000000000001E-3</v>
      </c>
      <c r="G157" s="299">
        <v>4.0200000000000001E-3</v>
      </c>
      <c r="H157" s="299">
        <v>3.46E-3</v>
      </c>
      <c r="I157" s="299">
        <v>2.9199999999999999E-3</v>
      </c>
      <c r="J157" s="299">
        <v>2.6199999999999999E-3</v>
      </c>
      <c r="K157" s="299">
        <v>2.3500000000000001E-3</v>
      </c>
      <c r="L157" s="300">
        <v>2.0400000000000001E-3</v>
      </c>
      <c r="M157" s="236">
        <f>ROUND(TREND(N157:O157,$N$155:$O$155,$M$155),5)</f>
        <v>8.0400000000000003E-3</v>
      </c>
      <c r="N157" s="237">
        <f>HLOOKUP($N$155,$C$155:$L$160,3,TRUE)</f>
        <v>8.0400000000000003E-3</v>
      </c>
      <c r="O157" s="237">
        <f>HLOOKUP($O$155,$C$155:$L$160,3,TRUE)</f>
        <v>7.6699999999999997E-3</v>
      </c>
      <c r="P157" s="210"/>
      <c r="Q157" s="214"/>
      <c r="R157" s="214"/>
    </row>
    <row r="158" spans="1:18" ht="15" customHeight="1">
      <c r="A158" s="210"/>
      <c r="B158" s="234" t="s">
        <v>519</v>
      </c>
      <c r="C158" s="299">
        <v>5.4200000000000003E-3</v>
      </c>
      <c r="D158" s="299">
        <v>4.64E-3</v>
      </c>
      <c r="E158" s="299">
        <v>3.8899999999999998E-3</v>
      </c>
      <c r="F158" s="299">
        <v>2.5600000000000002E-3</v>
      </c>
      <c r="G158" s="299">
        <v>2.14E-3</v>
      </c>
      <c r="H158" s="299">
        <v>1.7799999999999999E-3</v>
      </c>
      <c r="I158" s="299">
        <v>1.1999999999999999E-3</v>
      </c>
      <c r="J158" s="299">
        <v>1.08E-3</v>
      </c>
      <c r="K158" s="299">
        <v>9.7000000000000005E-4</v>
      </c>
      <c r="L158" s="300">
        <v>8.4000000000000003E-4</v>
      </c>
      <c r="M158" s="236">
        <f>ROUND(TREND(N158:O158,$N$155:$O$155,$M$155),5)</f>
        <v>4.64E-3</v>
      </c>
      <c r="N158" s="237">
        <f>HLOOKUP($N$155,$C$155:$L$160,4,TRUE)</f>
        <v>4.64E-3</v>
      </c>
      <c r="O158" s="237">
        <f>HLOOKUP($O$155,$C$155:$L$160,4,TRUE)</f>
        <v>3.8899999999999998E-3</v>
      </c>
      <c r="P158" s="210"/>
      <c r="Q158" s="214"/>
      <c r="R158" s="214"/>
    </row>
    <row r="159" spans="1:18" ht="15" customHeight="1">
      <c r="A159" s="210"/>
      <c r="B159" s="234" t="s">
        <v>520</v>
      </c>
      <c r="C159" s="299">
        <v>5.7400000000000003E-3</v>
      </c>
      <c r="D159" s="299">
        <v>4.6800000000000001E-3</v>
      </c>
      <c r="E159" s="299">
        <v>4.1599999999999996E-3</v>
      </c>
      <c r="F159" s="299">
        <v>2.7499999999999998E-3</v>
      </c>
      <c r="G159" s="299">
        <v>2.2599999999999999E-3</v>
      </c>
      <c r="H159" s="299">
        <v>1.9E-3</v>
      </c>
      <c r="I159" s="299">
        <v>1.2999999999999999E-3</v>
      </c>
      <c r="J159" s="299">
        <v>1.17E-3</v>
      </c>
      <c r="K159" s="299">
        <v>1.0499999999999999E-3</v>
      </c>
      <c r="L159" s="300">
        <v>9.1E-4</v>
      </c>
      <c r="M159" s="236">
        <f>ROUND(TREND(N159:O159,$N$155:$O$155,$M$155),5)</f>
        <v>4.6800000000000001E-3</v>
      </c>
      <c r="N159" s="237">
        <f>HLOOKUP($N$155,$C$155:$L$160,5,TRUE)</f>
        <v>4.6800000000000001E-3</v>
      </c>
      <c r="O159" s="237">
        <f>HLOOKUP($O$155,$C$155:$L$160,5,TRUE)</f>
        <v>4.1599999999999996E-3</v>
      </c>
      <c r="P159" s="210"/>
      <c r="Q159" s="214"/>
      <c r="R159" s="214"/>
    </row>
    <row r="160" spans="1:18" ht="15" customHeight="1">
      <c r="A160" s="210"/>
      <c r="B160" s="234" t="s">
        <v>521</v>
      </c>
      <c r="C160" s="299">
        <v>6.43E-3</v>
      </c>
      <c r="D160" s="299">
        <v>5.5199999999999997E-3</v>
      </c>
      <c r="E160" s="299">
        <v>4.5999999999999999E-3</v>
      </c>
      <c r="F160" s="299">
        <v>3.0699999999999998E-3</v>
      </c>
      <c r="G160" s="299">
        <v>2.4599999999999999E-3</v>
      </c>
      <c r="H160" s="299">
        <v>2.14E-3</v>
      </c>
      <c r="I160" s="299">
        <v>1.42E-3</v>
      </c>
      <c r="J160" s="299">
        <v>1.2700000000000001E-3</v>
      </c>
      <c r="K160" s="299">
        <v>1.14E-3</v>
      </c>
      <c r="L160" s="300">
        <v>9.8999999999999999E-4</v>
      </c>
      <c r="M160" s="236">
        <f>ROUND(TREND(N160:O160,$N$155:$O$155,$M$155),5)</f>
        <v>5.5199999999999997E-3</v>
      </c>
      <c r="N160" s="237">
        <f>HLOOKUP($N$155,$C$155:$L$160,6,TRUE)</f>
        <v>5.5199999999999997E-3</v>
      </c>
      <c r="O160" s="237">
        <f>HLOOKUP($O$155,$C$155:$L$160,6,TRUE)</f>
        <v>4.5999999999999999E-3</v>
      </c>
      <c r="P160" s="210"/>
      <c r="Q160" s="214"/>
      <c r="R160" s="214"/>
    </row>
    <row r="161" spans="1:19" ht="15" customHeight="1">
      <c r="A161" s="210"/>
      <c r="B161" s="214"/>
      <c r="C161" s="212"/>
      <c r="D161" s="212"/>
      <c r="E161" s="213"/>
      <c r="F161" s="214"/>
      <c r="G161" s="212"/>
      <c r="H161" s="212"/>
      <c r="I161" s="213"/>
      <c r="J161" s="221"/>
      <c r="K161" s="214"/>
      <c r="L161" s="214"/>
      <c r="M161" s="214"/>
      <c r="N161" s="214"/>
      <c r="O161" s="214"/>
      <c r="P161" s="210"/>
      <c r="Q161" s="214"/>
      <c r="R161" s="214"/>
    </row>
    <row r="162" spans="1:19" ht="15" customHeight="1">
      <c r="A162" s="242"/>
      <c r="B162" s="221"/>
      <c r="C162" s="213"/>
      <c r="D162" s="213"/>
      <c r="E162" s="213"/>
      <c r="F162" s="213"/>
      <c r="G162" s="213"/>
      <c r="H162" s="301"/>
      <c r="I162" s="301"/>
      <c r="J162" s="301"/>
      <c r="K162" s="301"/>
      <c r="L162" s="301"/>
      <c r="M162" s="301"/>
      <c r="N162" s="199"/>
      <c r="O162" s="199"/>
      <c r="P162" s="200"/>
      <c r="Q162" s="199"/>
      <c r="R162" s="199"/>
    </row>
    <row r="163" spans="1:19" ht="15" customHeight="1">
      <c r="A163" s="249" t="s">
        <v>597</v>
      </c>
      <c r="B163" s="302" t="s">
        <v>598</v>
      </c>
      <c r="C163" s="217"/>
      <c r="D163" s="217"/>
      <c r="E163" s="217"/>
      <c r="F163" s="217"/>
      <c r="G163" s="217"/>
      <c r="H163" s="217"/>
      <c r="I163" s="217"/>
      <c r="J163" s="303"/>
      <c r="K163" s="227" t="s">
        <v>515</v>
      </c>
      <c r="L163" s="227" t="s">
        <v>516</v>
      </c>
      <c r="M163" s="227" t="s">
        <v>599</v>
      </c>
      <c r="N163" s="199"/>
      <c r="O163" s="199"/>
      <c r="P163" s="200"/>
      <c r="Q163" s="199"/>
      <c r="R163" s="199"/>
    </row>
    <row r="164" spans="1:19" ht="15" customHeight="1">
      <c r="A164" s="209"/>
      <c r="B164" s="304" t="s">
        <v>600</v>
      </c>
      <c r="C164" s="305">
        <v>5</v>
      </c>
      <c r="D164" s="306">
        <v>10</v>
      </c>
      <c r="E164" s="306">
        <v>50</v>
      </c>
      <c r="F164" s="306">
        <v>100</v>
      </c>
      <c r="G164" s="306">
        <v>500</v>
      </c>
      <c r="H164" s="307">
        <v>1000</v>
      </c>
      <c r="I164" s="307">
        <v>10000</v>
      </c>
      <c r="J164" s="308">
        <v>10000</v>
      </c>
      <c r="K164" s="232">
        <f>IF(M164&lt;C164,M164,IF(M164&gt;J164,M164,HLOOKUP($M$164,C164:J164,1)))</f>
        <v>10</v>
      </c>
      <c r="L164" s="233">
        <f>IF(M164&lt;C164,M164,IF(M164&gt;J164,M164,INDEX(C164:J164,MATCH(M164,C164:J164,1)+1)))</f>
        <v>50</v>
      </c>
      <c r="M164" s="231">
        <f>([22]THKP957!$L$5+[22]THKP957!$L$7)/10^9</f>
        <v>20</v>
      </c>
      <c r="N164" s="199"/>
      <c r="O164" s="199"/>
      <c r="P164" s="200"/>
      <c r="Q164" s="199"/>
      <c r="R164" s="199"/>
    </row>
    <row r="165" spans="1:19" ht="15" customHeight="1">
      <c r="A165" s="209"/>
      <c r="B165" s="309" t="s">
        <v>601</v>
      </c>
      <c r="C165" s="310">
        <v>3.8E-3</v>
      </c>
      <c r="D165" s="310">
        <v>2.5999999999999999E-3</v>
      </c>
      <c r="E165" s="310">
        <v>1.9E-3</v>
      </c>
      <c r="F165" s="310">
        <v>1.5E-3</v>
      </c>
      <c r="G165" s="310">
        <v>8.9999999999999998E-4</v>
      </c>
      <c r="H165" s="310">
        <v>5.9999999999999995E-4</v>
      </c>
      <c r="I165" s="310">
        <v>3.2000000000000003E-4</v>
      </c>
      <c r="J165" s="310">
        <v>3.2000000000000003E-4</v>
      </c>
      <c r="K165" s="237">
        <f>IF($M$164&lt;$C$164,C165,IF($M$164&gt;J164,J165,HLOOKUP($M$164,C164:J165,2)))</f>
        <v>2.5999999999999999E-3</v>
      </c>
      <c r="L165" s="238">
        <f>IF(M164&lt;C164,C165,IF(M164&gt;J164,J165,INDEX(C165:J165,MATCH(M164,C164:J164,1)+1)))</f>
        <v>1.9E-3</v>
      </c>
      <c r="M165" s="236">
        <f>ROUND(TREND(K165:L165,K164:L164,M164),5)</f>
        <v>2.4299999999999999E-3</v>
      </c>
      <c r="N165" s="199"/>
      <c r="O165" s="199"/>
      <c r="P165" s="200"/>
      <c r="Q165" s="199"/>
      <c r="R165" s="199"/>
    </row>
    <row r="166" spans="1:19" ht="15" customHeight="1">
      <c r="A166" s="209"/>
      <c r="B166" s="309" t="s">
        <v>602</v>
      </c>
      <c r="C166" s="310">
        <v>6.4000000000000003E-3</v>
      </c>
      <c r="D166" s="310">
        <v>4.3E-3</v>
      </c>
      <c r="E166" s="310">
        <v>3.0000000000000001E-3</v>
      </c>
      <c r="F166" s="310">
        <v>2.3E-3</v>
      </c>
      <c r="G166" s="310">
        <v>1.2999999999999999E-3</v>
      </c>
      <c r="H166" s="310">
        <v>8.5999999999999998E-4</v>
      </c>
      <c r="I166" s="310">
        <v>4.6000000000000001E-4</v>
      </c>
      <c r="J166" s="310">
        <v>4.6000000000000001E-4</v>
      </c>
      <c r="K166" s="237">
        <f>IF($M$164&lt;$C$164,C166,IF($M$164&gt;$J$164,J166,HLOOKUP($M$164,C164:J166,3)))</f>
        <v>4.3E-3</v>
      </c>
      <c r="L166" s="238">
        <f>IF(M164&lt;C164,C166,IF(M164&gt;J164,J166,INDEX(C166:J166,MATCH(M164,C164:J164,1)+1)))</f>
        <v>3.0000000000000001E-3</v>
      </c>
      <c r="M166" s="236">
        <f>ROUND(TREND(K166:L166,K165:L165,M165),5)</f>
        <v>3.98E-3</v>
      </c>
      <c r="N166" s="199"/>
      <c r="O166" s="199"/>
      <c r="P166" s="200"/>
      <c r="Q166" s="199"/>
      <c r="R166" s="199"/>
    </row>
    <row r="167" spans="1:19" ht="15" customHeight="1">
      <c r="A167" s="242"/>
      <c r="B167" s="221"/>
      <c r="C167" s="213"/>
      <c r="D167" s="213"/>
      <c r="E167" s="213"/>
      <c r="F167" s="213"/>
      <c r="G167" s="213"/>
      <c r="H167" s="213"/>
      <c r="I167" s="213"/>
      <c r="J167" s="213"/>
      <c r="K167" s="301"/>
      <c r="L167" s="301"/>
      <c r="M167" s="301"/>
      <c r="N167" s="199"/>
      <c r="O167" s="199"/>
      <c r="P167" s="200"/>
      <c r="Q167" s="199"/>
      <c r="R167" s="199"/>
    </row>
    <row r="168" spans="1:19" ht="15" customHeight="1">
      <c r="A168" s="311" t="s">
        <v>603</v>
      </c>
      <c r="B168" s="312" t="s">
        <v>604</v>
      </c>
      <c r="C168" s="313"/>
      <c r="D168" s="313"/>
      <c r="E168" s="313"/>
      <c r="F168" s="313"/>
      <c r="G168" s="213"/>
      <c r="H168" s="213"/>
      <c r="I168" s="213"/>
      <c r="J168" s="213"/>
      <c r="K168" s="213"/>
      <c r="L168" s="213"/>
      <c r="M168" s="241"/>
      <c r="N168" s="314"/>
      <c r="O168" s="314"/>
      <c r="P168" s="315"/>
      <c r="Q168" s="314"/>
      <c r="R168" s="314"/>
    </row>
    <row r="169" spans="1:19" ht="15" customHeight="1">
      <c r="A169" s="316"/>
      <c r="B169" s="443" t="s">
        <v>605</v>
      </c>
      <c r="C169" s="443" t="s">
        <v>606</v>
      </c>
      <c r="D169" s="435" t="s">
        <v>607</v>
      </c>
      <c r="E169" s="436"/>
      <c r="F169" s="436"/>
      <c r="G169" s="436"/>
      <c r="H169" s="436"/>
      <c r="I169" s="436"/>
      <c r="J169" s="436"/>
      <c r="K169" s="436"/>
      <c r="L169" s="436"/>
      <c r="M169" s="436"/>
      <c r="N169" s="437"/>
      <c r="O169" s="314"/>
      <c r="P169" s="315"/>
      <c r="Q169" s="314"/>
      <c r="R169" s="314"/>
    </row>
    <row r="170" spans="1:19" ht="15" customHeight="1">
      <c r="A170" s="316"/>
      <c r="B170" s="444"/>
      <c r="C170" s="444"/>
      <c r="D170" s="317">
        <v>0.5</v>
      </c>
      <c r="E170" s="318">
        <v>1</v>
      </c>
      <c r="F170" s="318">
        <v>5</v>
      </c>
      <c r="G170" s="318">
        <v>15</v>
      </c>
      <c r="H170" s="318">
        <v>25</v>
      </c>
      <c r="I170" s="318">
        <v>50</v>
      </c>
      <c r="J170" s="318">
        <v>100</v>
      </c>
      <c r="K170" s="318">
        <v>200</v>
      </c>
      <c r="L170" s="318">
        <v>500</v>
      </c>
      <c r="M170" s="318">
        <v>1000</v>
      </c>
      <c r="N170" s="318">
        <v>2000</v>
      </c>
      <c r="O170" s="319">
        <v>500</v>
      </c>
      <c r="P170" s="319">
        <v>1000</v>
      </c>
      <c r="Q170" s="320">
        <v>956.03319726621726</v>
      </c>
      <c r="R170" s="314"/>
    </row>
    <row r="171" spans="1:19" ht="15" customHeight="1">
      <c r="A171" s="316"/>
      <c r="B171" s="321" t="s">
        <v>608</v>
      </c>
      <c r="C171" s="318" t="s">
        <v>609</v>
      </c>
      <c r="D171" s="318"/>
      <c r="E171" s="322">
        <v>2.5000000000000001E-4</v>
      </c>
      <c r="F171" s="322">
        <v>2.3000000000000001E-4</v>
      </c>
      <c r="G171" s="322">
        <v>1.8999999999999998E-4</v>
      </c>
      <c r="H171" s="322">
        <v>1.7000000000000001E-4</v>
      </c>
      <c r="I171" s="322">
        <v>1.4999999999999999E-4</v>
      </c>
      <c r="J171" s="322">
        <v>1.25E-4</v>
      </c>
      <c r="K171" s="322">
        <v>1E-4</v>
      </c>
      <c r="L171" s="322">
        <v>7.4999999999999993E-5</v>
      </c>
      <c r="M171" s="322">
        <v>4.7000000000000004E-5</v>
      </c>
      <c r="N171" s="322">
        <v>2.5000000000000001E-5</v>
      </c>
      <c r="O171" s="323">
        <v>7.4999999999999993E-5</v>
      </c>
      <c r="P171" s="323">
        <v>4.7000000000000004E-5</v>
      </c>
      <c r="Q171" s="324">
        <v>4.9462140953091838E-5</v>
      </c>
      <c r="R171" s="314"/>
      <c r="S171" s="446"/>
    </row>
    <row r="172" spans="1:19" ht="15" customHeight="1">
      <c r="B172" s="443" t="s">
        <v>610</v>
      </c>
      <c r="C172" s="326" t="s">
        <v>508</v>
      </c>
      <c r="D172" s="327">
        <v>1.026E-3</v>
      </c>
      <c r="E172" s="327">
        <v>8.5500000000000007E-4</v>
      </c>
      <c r="F172" s="327">
        <v>7.6499999999999995E-4</v>
      </c>
      <c r="G172" s="327">
        <v>6.7500000000000004E-4</v>
      </c>
      <c r="H172" s="327">
        <v>4.4999999999999999E-4</v>
      </c>
      <c r="I172" s="327">
        <v>3.5999999999999997E-4</v>
      </c>
      <c r="J172" s="327">
        <v>3.1500000000000001E-4</v>
      </c>
      <c r="K172" s="327">
        <v>2.2499999999999999E-4</v>
      </c>
      <c r="L172" s="327">
        <v>1.5699999999999999E-4</v>
      </c>
      <c r="M172" s="327">
        <v>1.12E-4</v>
      </c>
      <c r="N172" s="327">
        <v>5.5999999999999999E-5</v>
      </c>
      <c r="O172" s="323">
        <v>1.5699999999999999E-4</v>
      </c>
      <c r="P172" s="323">
        <v>1.12E-4</v>
      </c>
      <c r="Q172" s="328">
        <v>1.1595701224604043E-4</v>
      </c>
      <c r="S172" s="446"/>
    </row>
    <row r="173" spans="1:19" ht="15" customHeight="1">
      <c r="B173" s="447"/>
      <c r="C173" s="326" t="s">
        <v>597</v>
      </c>
      <c r="D173" s="327">
        <v>7.0199999999999993E-4</v>
      </c>
      <c r="E173" s="327">
        <v>5.8500000000000002E-4</v>
      </c>
      <c r="F173" s="327">
        <v>5.4000000000000001E-4</v>
      </c>
      <c r="G173" s="327">
        <v>4.4999999999999999E-4</v>
      </c>
      <c r="H173" s="327">
        <v>3.1500000000000001E-4</v>
      </c>
      <c r="I173" s="327">
        <v>2.52E-4</v>
      </c>
      <c r="J173" s="327">
        <v>2.1999999999999998E-4</v>
      </c>
      <c r="K173" s="327">
        <v>1.5699999999999999E-4</v>
      </c>
      <c r="L173" s="327">
        <v>1.12E-4</v>
      </c>
      <c r="M173" s="327">
        <v>8.099999999999999E-5</v>
      </c>
      <c r="N173" s="327">
        <v>4.4999999999999996E-5</v>
      </c>
      <c r="O173" s="323">
        <v>1.12E-4</v>
      </c>
      <c r="P173" s="323">
        <v>8.099999999999999E-5</v>
      </c>
      <c r="Q173" s="328">
        <v>8.3725941769494517E-5</v>
      </c>
      <c r="S173" s="329"/>
    </row>
    <row r="174" spans="1:19" ht="15" customHeight="1">
      <c r="B174" s="447"/>
      <c r="C174" s="326" t="s">
        <v>611</v>
      </c>
      <c r="D174" s="327">
        <v>6.6600000000000003E-4</v>
      </c>
      <c r="E174" s="327">
        <v>5.5800000000000001E-4</v>
      </c>
      <c r="F174" s="327">
        <v>5.13E-4</v>
      </c>
      <c r="G174" s="327">
        <v>4.2700000000000002E-4</v>
      </c>
      <c r="H174" s="327">
        <v>3.01E-4</v>
      </c>
      <c r="I174" s="327">
        <v>2.3800000000000001E-4</v>
      </c>
      <c r="J174" s="327">
        <v>2.1100000000000001E-4</v>
      </c>
      <c r="K174" s="327">
        <v>1.4800000000000002E-4</v>
      </c>
      <c r="L174" s="327">
        <v>1.0800000000000001E-4</v>
      </c>
      <c r="M174" s="327">
        <v>7.6000000000000004E-5</v>
      </c>
      <c r="N174" s="327">
        <v>4.0000000000000003E-5</v>
      </c>
      <c r="O174" s="323">
        <v>1.0800000000000001E-4</v>
      </c>
      <c r="P174" s="323">
        <v>7.6000000000000004E-5</v>
      </c>
      <c r="Q174" s="328">
        <v>7.8813875374962112E-5</v>
      </c>
      <c r="S174" s="329"/>
    </row>
    <row r="175" spans="1:19" ht="15" customHeight="1">
      <c r="B175" s="444"/>
      <c r="C175" s="326" t="s">
        <v>612</v>
      </c>
      <c r="D175" s="327">
        <v>9.6000000000000002E-4</v>
      </c>
      <c r="E175" s="327">
        <v>7.1999999999999994E-4</v>
      </c>
      <c r="F175" s="327">
        <v>6.7500000000000004E-4</v>
      </c>
      <c r="G175" s="327">
        <v>5.8500000000000002E-4</v>
      </c>
      <c r="H175" s="327">
        <v>3.8199999999999996E-4</v>
      </c>
      <c r="I175" s="327">
        <v>3.0600000000000001E-4</v>
      </c>
      <c r="J175" s="327">
        <v>2.7E-4</v>
      </c>
      <c r="K175" s="327">
        <v>1.93E-4</v>
      </c>
      <c r="L175" s="327">
        <v>1.12E-4</v>
      </c>
      <c r="M175" s="327">
        <v>9.9000000000000008E-5</v>
      </c>
      <c r="N175" s="327">
        <v>5.4999999999999995E-5</v>
      </c>
      <c r="O175" s="323">
        <v>1.12E-4</v>
      </c>
      <c r="P175" s="323">
        <v>9.9000000000000008E-5</v>
      </c>
      <c r="Q175" s="328">
        <v>1.0014313687107836E-4</v>
      </c>
      <c r="S175" s="274"/>
    </row>
    <row r="176" spans="1:19" ht="15" customHeight="1">
      <c r="B176" s="443" t="s">
        <v>613</v>
      </c>
      <c r="C176" s="326" t="s">
        <v>508</v>
      </c>
      <c r="D176" s="327">
        <v>8.9999999999999998E-4</v>
      </c>
      <c r="E176" s="327">
        <v>7.5000000000000002E-4</v>
      </c>
      <c r="F176" s="327">
        <v>6.4999999999999997E-4</v>
      </c>
      <c r="G176" s="327">
        <v>5.0000000000000001E-4</v>
      </c>
      <c r="H176" s="327">
        <v>3.4000000000000002E-4</v>
      </c>
      <c r="I176" s="327">
        <v>2.4000000000000001E-4</v>
      </c>
      <c r="J176" s="327">
        <v>2.2499999999999999E-4</v>
      </c>
      <c r="K176" s="327">
        <v>1.7999999999999998E-4</v>
      </c>
      <c r="L176" s="327">
        <v>1.15E-4</v>
      </c>
      <c r="M176" s="327">
        <v>9.4999999999999992E-5</v>
      </c>
      <c r="N176" s="327">
        <v>5.0000000000000002E-5</v>
      </c>
      <c r="O176" s="323">
        <v>1.15E-4</v>
      </c>
      <c r="P176" s="323">
        <v>9.4999999999999992E-5</v>
      </c>
      <c r="Q176" s="324">
        <v>9.6758672109351312E-5</v>
      </c>
      <c r="S176" s="330"/>
    </row>
    <row r="177" spans="1:19" ht="15" customHeight="1">
      <c r="B177" s="447"/>
      <c r="C177" s="326" t="s">
        <v>597</v>
      </c>
      <c r="D177" s="327">
        <v>1.08E-3</v>
      </c>
      <c r="E177" s="327">
        <v>8.9999999999999998E-4</v>
      </c>
      <c r="F177" s="327">
        <v>8.0000000000000004E-4</v>
      </c>
      <c r="G177" s="327">
        <v>5.9999999999999995E-4</v>
      </c>
      <c r="H177" s="327">
        <v>4.0000000000000002E-4</v>
      </c>
      <c r="I177" s="327">
        <v>3.4000000000000002E-4</v>
      </c>
      <c r="J177" s="327">
        <v>2.6499999999999999E-4</v>
      </c>
      <c r="K177" s="327">
        <v>2.1999999999999998E-4</v>
      </c>
      <c r="L177" s="327">
        <v>1.65E-4</v>
      </c>
      <c r="M177" s="327">
        <v>1.15E-4</v>
      </c>
      <c r="N177" s="327">
        <v>5.7000000000000003E-5</v>
      </c>
      <c r="O177" s="323">
        <v>1.65E-4</v>
      </c>
      <c r="P177" s="323">
        <v>1.15E-4</v>
      </c>
      <c r="Q177" s="324">
        <v>1.1939668027337827E-4</v>
      </c>
      <c r="S177" s="330"/>
    </row>
    <row r="178" spans="1:19" ht="15" customHeight="1">
      <c r="B178" s="447"/>
      <c r="C178" s="326" t="s">
        <v>611</v>
      </c>
      <c r="D178" s="327">
        <v>7.5500000000000003E-4</v>
      </c>
      <c r="E178" s="327">
        <v>6.3000000000000003E-4</v>
      </c>
      <c r="F178" s="327">
        <v>5.6000000000000006E-4</v>
      </c>
      <c r="G178" s="327">
        <v>2.4000000000000001E-4</v>
      </c>
      <c r="H178" s="327">
        <v>2.9E-4</v>
      </c>
      <c r="I178" s="327">
        <v>2.8000000000000003E-4</v>
      </c>
      <c r="J178" s="327">
        <v>1.85E-4</v>
      </c>
      <c r="K178" s="327">
        <v>1.4999999999999999E-4</v>
      </c>
      <c r="L178" s="327">
        <v>1.15E-4</v>
      </c>
      <c r="M178" s="327">
        <v>8.0000000000000007E-5</v>
      </c>
      <c r="N178" s="327">
        <v>4.4999999999999996E-5</v>
      </c>
      <c r="O178" s="323">
        <v>1.15E-4</v>
      </c>
      <c r="P178" s="323">
        <v>8.0000000000000007E-5</v>
      </c>
      <c r="Q178" s="324">
        <v>8.3077676191364801E-5</v>
      </c>
      <c r="S178" s="330"/>
    </row>
    <row r="179" spans="1:19" ht="15" customHeight="1">
      <c r="B179" s="448"/>
      <c r="C179" s="331" t="s">
        <v>612</v>
      </c>
      <c r="D179" s="327">
        <v>7.1999999999999994E-4</v>
      </c>
      <c r="E179" s="327">
        <v>5.9999999999999995E-4</v>
      </c>
      <c r="F179" s="327">
        <v>5.2999999999999998E-4</v>
      </c>
      <c r="G179" s="327">
        <v>4.0000000000000002E-4</v>
      </c>
      <c r="H179" s="327">
        <v>2.7500000000000002E-4</v>
      </c>
      <c r="I179" s="327">
        <v>2.6499999999999999E-4</v>
      </c>
      <c r="J179" s="327">
        <v>1.7500000000000003E-4</v>
      </c>
      <c r="K179" s="327">
        <v>1.45E-4</v>
      </c>
      <c r="L179" s="327">
        <v>1.0999999999999999E-4</v>
      </c>
      <c r="M179" s="327">
        <v>7.4999999999999993E-5</v>
      </c>
      <c r="N179" s="327">
        <v>4.0000000000000003E-5</v>
      </c>
      <c r="O179" s="323">
        <v>1.0999999999999999E-4</v>
      </c>
      <c r="P179" s="323">
        <v>7.4999999999999993E-5</v>
      </c>
      <c r="Q179" s="324">
        <v>7.8077676191364788E-5</v>
      </c>
      <c r="S179" s="330"/>
    </row>
    <row r="180" spans="1:19" ht="15" customHeight="1">
      <c r="B180" s="449"/>
      <c r="C180" s="332"/>
      <c r="D180" s="332"/>
      <c r="E180" s="332"/>
      <c r="F180" s="332"/>
      <c r="G180" s="332"/>
      <c r="H180" s="332"/>
      <c r="I180" s="332"/>
      <c r="J180" s="332"/>
      <c r="K180" s="332"/>
      <c r="L180" s="332"/>
      <c r="M180" s="332"/>
      <c r="N180" s="332"/>
      <c r="S180" s="330"/>
    </row>
    <row r="181" spans="1:19" ht="15" customHeight="1">
      <c r="B181" s="449"/>
      <c r="C181" s="450" t="s">
        <v>614</v>
      </c>
      <c r="D181" s="450"/>
      <c r="E181" s="450"/>
      <c r="F181" s="450"/>
      <c r="G181" s="450"/>
      <c r="H181" s="450"/>
      <c r="I181" s="450"/>
      <c r="J181" s="450"/>
      <c r="K181" s="450"/>
      <c r="L181" s="450"/>
      <c r="M181" s="450"/>
      <c r="N181" s="450"/>
      <c r="O181" s="450"/>
      <c r="P181" s="450"/>
      <c r="Q181" s="450"/>
      <c r="S181" s="330"/>
    </row>
    <row r="182" spans="1:19" ht="15" customHeight="1">
      <c r="B182" s="449"/>
      <c r="C182" s="450" t="s">
        <v>615</v>
      </c>
      <c r="D182" s="450"/>
      <c r="E182" s="450"/>
      <c r="F182" s="450"/>
      <c r="G182" s="450"/>
      <c r="H182" s="450"/>
      <c r="I182" s="450"/>
      <c r="J182" s="450"/>
      <c r="K182" s="450"/>
      <c r="L182" s="450"/>
      <c r="M182" s="450"/>
      <c r="N182" s="450"/>
      <c r="O182" s="450"/>
      <c r="P182" s="450"/>
      <c r="Q182" s="450"/>
      <c r="S182" s="330"/>
    </row>
    <row r="183" spans="1:19" ht="15" customHeight="1">
      <c r="B183" s="449"/>
      <c r="C183" s="450" t="s">
        <v>616</v>
      </c>
      <c r="D183" s="450"/>
      <c r="E183" s="450"/>
      <c r="F183" s="450"/>
      <c r="G183" s="450"/>
      <c r="H183" s="450"/>
      <c r="I183" s="450"/>
      <c r="J183" s="450"/>
      <c r="K183" s="450"/>
      <c r="L183" s="450"/>
      <c r="M183" s="450"/>
      <c r="N183" s="450"/>
      <c r="O183" s="450"/>
      <c r="P183" s="450"/>
      <c r="Q183" s="450"/>
      <c r="S183" s="330"/>
    </row>
    <row r="184" spans="1:19" ht="15" customHeight="1">
      <c r="B184" s="449"/>
      <c r="C184" s="450" t="s">
        <v>617</v>
      </c>
      <c r="D184" s="450"/>
      <c r="E184" s="450"/>
      <c r="F184" s="450"/>
      <c r="G184" s="450"/>
      <c r="H184" s="450"/>
      <c r="I184" s="450"/>
      <c r="J184" s="450"/>
      <c r="K184" s="450"/>
      <c r="L184" s="450"/>
      <c r="M184" s="450"/>
      <c r="N184" s="450"/>
      <c r="O184" s="450"/>
      <c r="P184" s="450"/>
      <c r="Q184" s="450"/>
      <c r="S184" s="333"/>
    </row>
    <row r="185" spans="1:19" ht="15" customHeight="1">
      <c r="B185" s="449"/>
      <c r="C185" s="451" t="s">
        <v>618</v>
      </c>
      <c r="D185" s="451"/>
      <c r="E185" s="451"/>
      <c r="F185" s="451"/>
      <c r="G185" s="451"/>
      <c r="H185" s="451"/>
      <c r="I185" s="451"/>
      <c r="J185" s="451"/>
      <c r="K185" s="451"/>
      <c r="L185" s="451"/>
      <c r="M185" s="451"/>
      <c r="N185" s="451"/>
      <c r="O185" s="451"/>
      <c r="P185" s="451"/>
      <c r="Q185" s="451"/>
      <c r="S185" s="274"/>
    </row>
    <row r="186" spans="1:19" ht="15" customHeight="1">
      <c r="A186" s="312">
        <v>14</v>
      </c>
      <c r="B186" s="312" t="s">
        <v>619</v>
      </c>
      <c r="C186" s="312"/>
      <c r="D186" s="312"/>
      <c r="E186" s="312"/>
      <c r="F186" s="312"/>
      <c r="G186" s="312"/>
      <c r="H186" s="312"/>
      <c r="I186" s="334"/>
      <c r="J186" s="334"/>
      <c r="K186" s="334"/>
      <c r="L186" s="334"/>
      <c r="M186" s="334"/>
      <c r="N186" s="334"/>
      <c r="S186" s="333"/>
    </row>
    <row r="187" spans="1:19" ht="15" customHeight="1">
      <c r="B187" s="334"/>
      <c r="C187" s="452" t="s">
        <v>620</v>
      </c>
      <c r="D187" s="452"/>
      <c r="E187" s="452"/>
      <c r="F187" s="452"/>
      <c r="G187" s="452"/>
      <c r="H187" s="452"/>
      <c r="I187" s="452"/>
      <c r="J187" s="452"/>
      <c r="K187" s="335"/>
      <c r="L187" s="335"/>
      <c r="M187" s="335"/>
      <c r="N187" s="335"/>
      <c r="S187" s="333"/>
    </row>
    <row r="188" spans="1:19" ht="15" customHeight="1">
      <c r="B188" s="336" t="s">
        <v>621</v>
      </c>
      <c r="C188" s="337">
        <v>5</v>
      </c>
      <c r="D188" s="336">
        <v>10</v>
      </c>
      <c r="E188" s="336">
        <v>20</v>
      </c>
      <c r="F188" s="336">
        <v>30</v>
      </c>
      <c r="G188" s="336">
        <v>50</v>
      </c>
      <c r="H188" s="336">
        <v>75</v>
      </c>
      <c r="I188" s="336">
        <v>100</v>
      </c>
      <c r="J188" s="336">
        <v>200</v>
      </c>
      <c r="K188" s="336">
        <v>300</v>
      </c>
      <c r="L188" s="336">
        <v>500</v>
      </c>
      <c r="M188" s="336">
        <v>750</v>
      </c>
      <c r="N188" s="338">
        <v>1000</v>
      </c>
      <c r="O188" s="338">
        <v>2000</v>
      </c>
      <c r="P188" s="319">
        <v>5</v>
      </c>
      <c r="Q188" s="319">
        <v>10</v>
      </c>
      <c r="R188" s="320">
        <v>9.1999999999999993</v>
      </c>
    </row>
    <row r="189" spans="1:19" ht="15" customHeight="1">
      <c r="B189" s="339" t="s">
        <v>622</v>
      </c>
      <c r="C189" s="340">
        <v>44.25</v>
      </c>
      <c r="D189" s="340">
        <v>32.450000000000003</v>
      </c>
      <c r="E189" s="340">
        <v>26.55</v>
      </c>
      <c r="F189" s="340">
        <v>20.65</v>
      </c>
      <c r="G189" s="340">
        <v>14.75</v>
      </c>
      <c r="H189" s="340">
        <v>11.8</v>
      </c>
      <c r="I189" s="340">
        <v>10.33</v>
      </c>
      <c r="J189" s="340">
        <v>6.2</v>
      </c>
      <c r="K189" s="340">
        <v>5.46</v>
      </c>
      <c r="L189" s="340">
        <v>3.69</v>
      </c>
      <c r="M189" s="340">
        <v>2.95</v>
      </c>
      <c r="N189" s="340">
        <v>2.5099999999999998</v>
      </c>
      <c r="O189" s="340">
        <v>2.12</v>
      </c>
      <c r="P189" s="341">
        <v>44.25</v>
      </c>
      <c r="Q189" s="341">
        <v>32.450000000000003</v>
      </c>
      <c r="R189" s="342">
        <v>34.338000000000008</v>
      </c>
    </row>
    <row r="190" spans="1:19" ht="15" customHeight="1">
      <c r="B190" s="343" t="s">
        <v>623</v>
      </c>
      <c r="C190" s="344"/>
      <c r="D190" s="344"/>
      <c r="E190" s="344"/>
      <c r="F190" s="344"/>
      <c r="G190" s="344"/>
      <c r="H190" s="344"/>
      <c r="I190" s="344"/>
      <c r="J190" s="344"/>
      <c r="K190" s="344"/>
      <c r="L190" s="344"/>
      <c r="M190" s="344"/>
      <c r="N190" s="344"/>
      <c r="O190" s="344"/>
    </row>
    <row r="191" spans="1:19" ht="15" customHeight="1">
      <c r="B191" s="345" t="s">
        <v>624</v>
      </c>
      <c r="C191" s="346"/>
      <c r="D191" s="335"/>
      <c r="E191" s="335"/>
      <c r="F191" s="335"/>
      <c r="G191" s="335"/>
      <c r="H191" s="335"/>
      <c r="I191" s="335"/>
      <c r="J191" s="335"/>
      <c r="K191" s="335"/>
      <c r="L191" s="335"/>
      <c r="M191" s="335"/>
      <c r="N191" s="335"/>
    </row>
    <row r="192" spans="1:19" ht="15" customHeight="1">
      <c r="B192" s="453" t="s">
        <v>625</v>
      </c>
      <c r="C192" s="453"/>
      <c r="D192" s="453"/>
      <c r="E192" s="453"/>
      <c r="F192" s="453"/>
      <c r="G192" s="453"/>
      <c r="H192" s="453"/>
      <c r="I192" s="453"/>
      <c r="J192" s="453"/>
      <c r="K192" s="453"/>
      <c r="L192" s="453"/>
      <c r="M192" s="453"/>
      <c r="N192" s="453"/>
      <c r="O192" s="453"/>
    </row>
    <row r="193" spans="1:19" ht="15" customHeight="1">
      <c r="B193" s="445" t="s">
        <v>626</v>
      </c>
      <c r="C193" s="445"/>
      <c r="D193" s="445"/>
      <c r="E193" s="445"/>
      <c r="F193" s="445"/>
      <c r="G193" s="445"/>
      <c r="H193" s="445"/>
      <c r="I193" s="445"/>
      <c r="J193" s="445"/>
      <c r="K193" s="445"/>
      <c r="L193" s="445"/>
      <c r="M193" s="445"/>
      <c r="N193" s="445"/>
      <c r="O193" s="445"/>
      <c r="P193" s="347"/>
      <c r="Q193" s="347"/>
      <c r="R193" s="347"/>
      <c r="S193" s="347"/>
    </row>
    <row r="194" spans="1:19" ht="15" customHeight="1">
      <c r="B194" s="445" t="s">
        <v>627</v>
      </c>
      <c r="C194" s="445"/>
      <c r="D194" s="445"/>
      <c r="E194" s="445"/>
      <c r="F194" s="445"/>
      <c r="G194" s="445"/>
      <c r="H194" s="445"/>
      <c r="I194" s="445"/>
      <c r="J194" s="445"/>
      <c r="K194" s="445"/>
      <c r="L194" s="445"/>
      <c r="M194" s="445"/>
      <c r="N194" s="445"/>
      <c r="O194" s="445"/>
      <c r="P194" s="347"/>
      <c r="Q194" s="347"/>
      <c r="R194" s="347"/>
      <c r="S194" s="347"/>
    </row>
    <row r="195" spans="1:19" ht="15" customHeight="1">
      <c r="A195" s="348">
        <v>15</v>
      </c>
      <c r="B195" s="454" t="s">
        <v>628</v>
      </c>
      <c r="C195" s="454"/>
      <c r="D195" s="454"/>
      <c r="E195" s="454"/>
      <c r="F195" s="454"/>
      <c r="G195" s="454"/>
      <c r="H195" s="454"/>
      <c r="I195" s="454"/>
      <c r="J195" s="454"/>
      <c r="K195" s="454"/>
      <c r="L195" s="454"/>
      <c r="P195" s="347"/>
      <c r="Q195" s="347"/>
      <c r="R195" s="347"/>
      <c r="S195" s="347"/>
    </row>
    <row r="196" spans="1:19" ht="15" customHeight="1">
      <c r="C196" s="349" t="s">
        <v>629</v>
      </c>
      <c r="D196" s="349"/>
      <c r="E196" s="349"/>
      <c r="F196" s="349"/>
      <c r="G196" s="349"/>
      <c r="H196" s="349"/>
      <c r="I196" s="349"/>
      <c r="J196" s="349"/>
      <c r="K196" s="349"/>
      <c r="L196" s="349"/>
      <c r="P196" s="347"/>
      <c r="Q196" s="347"/>
      <c r="R196" s="347"/>
      <c r="S196" s="347"/>
    </row>
    <row r="197" spans="1:19" ht="15" customHeight="1">
      <c r="A197" s="455" t="s">
        <v>630</v>
      </c>
      <c r="B197" s="456" t="s">
        <v>631</v>
      </c>
      <c r="C197" s="350">
        <v>200</v>
      </c>
      <c r="D197" s="351">
        <v>500</v>
      </c>
      <c r="E197" s="351">
        <v>700</v>
      </c>
      <c r="F197" s="351">
        <v>1000</v>
      </c>
      <c r="G197" s="351">
        <v>2000</v>
      </c>
      <c r="H197" s="351">
        <v>5000</v>
      </c>
      <c r="I197" s="351">
        <v>7000</v>
      </c>
      <c r="J197" s="352">
        <v>10000</v>
      </c>
      <c r="K197" s="319">
        <v>200</v>
      </c>
      <c r="L197" s="319">
        <v>500</v>
      </c>
      <c r="M197" s="201">
        <v>315.90960000000007</v>
      </c>
      <c r="P197" s="347"/>
      <c r="Q197" s="347"/>
      <c r="R197" s="347"/>
      <c r="S197" s="347"/>
    </row>
    <row r="198" spans="1:19" ht="15" customHeight="1">
      <c r="A198" s="455"/>
      <c r="B198" s="456"/>
      <c r="C198" s="353"/>
      <c r="D198" s="353"/>
      <c r="E198" s="353"/>
      <c r="F198" s="353"/>
      <c r="G198" s="353"/>
      <c r="H198" s="353"/>
      <c r="I198" s="353"/>
      <c r="J198" s="353"/>
      <c r="P198" s="347"/>
      <c r="Q198" s="347"/>
      <c r="R198" s="347"/>
      <c r="S198" s="347"/>
    </row>
    <row r="199" spans="1:19" ht="15" customHeight="1">
      <c r="A199" s="455"/>
      <c r="B199" s="456"/>
      <c r="C199" s="353"/>
      <c r="D199" s="353"/>
      <c r="E199" s="353"/>
      <c r="F199" s="353"/>
      <c r="G199" s="353"/>
      <c r="H199" s="353"/>
      <c r="I199" s="353"/>
      <c r="J199" s="353"/>
      <c r="P199" s="347"/>
      <c r="Q199" s="347"/>
      <c r="R199" s="347"/>
      <c r="S199" s="347"/>
    </row>
    <row r="200" spans="1:19" ht="15" customHeight="1">
      <c r="A200" s="455"/>
      <c r="B200" s="456"/>
      <c r="C200" s="354"/>
      <c r="D200" s="354"/>
      <c r="E200" s="354"/>
      <c r="F200" s="354"/>
      <c r="G200" s="354"/>
      <c r="H200" s="354"/>
      <c r="I200" s="354"/>
      <c r="J200" s="354"/>
      <c r="K200" s="316">
        <v>200</v>
      </c>
      <c r="L200" s="316">
        <v>500</v>
      </c>
      <c r="M200" s="355">
        <v>315.90960000000007</v>
      </c>
      <c r="P200" s="347"/>
      <c r="Q200" s="347"/>
      <c r="R200" s="347"/>
      <c r="S200" s="347"/>
    </row>
    <row r="201" spans="1:19" ht="15.75">
      <c r="A201" s="356">
        <v>1</v>
      </c>
      <c r="B201" s="357" t="s">
        <v>632</v>
      </c>
      <c r="C201" s="356">
        <v>8</v>
      </c>
      <c r="D201" s="356">
        <v>6</v>
      </c>
      <c r="E201" s="356">
        <v>5</v>
      </c>
      <c r="F201" s="356">
        <v>4.5</v>
      </c>
      <c r="G201" s="356">
        <v>3</v>
      </c>
      <c r="H201" s="356">
        <v>2</v>
      </c>
      <c r="I201" s="356">
        <v>1.8</v>
      </c>
      <c r="J201" s="356">
        <v>1.6</v>
      </c>
      <c r="K201" s="358">
        <v>0.08</v>
      </c>
      <c r="L201" s="358">
        <v>0.06</v>
      </c>
      <c r="M201" s="358">
        <v>7.2272693333333332E-2</v>
      </c>
      <c r="P201" s="347"/>
      <c r="Q201" s="347"/>
      <c r="R201" s="347"/>
      <c r="S201" s="347"/>
    </row>
    <row r="202" spans="1:19" ht="15.75">
      <c r="A202" s="356">
        <v>2</v>
      </c>
      <c r="B202" s="357" t="s">
        <v>633</v>
      </c>
      <c r="C202" s="356">
        <v>7</v>
      </c>
      <c r="D202" s="356">
        <v>5.5</v>
      </c>
      <c r="E202" s="356">
        <v>4.5</v>
      </c>
      <c r="F202" s="356">
        <v>4</v>
      </c>
      <c r="G202" s="356">
        <v>3</v>
      </c>
      <c r="H202" s="356">
        <v>2</v>
      </c>
      <c r="I202" s="356">
        <v>1.8</v>
      </c>
      <c r="J202" s="356">
        <v>1.6</v>
      </c>
      <c r="K202" s="358">
        <v>7.0000000000000007E-2</v>
      </c>
      <c r="L202" s="358">
        <v>5.5E-2</v>
      </c>
      <c r="M202" s="358">
        <v>6.4204520000000001E-2</v>
      </c>
      <c r="P202" s="347"/>
      <c r="Q202" s="347"/>
      <c r="R202" s="347"/>
      <c r="S202" s="347"/>
    </row>
    <row r="203" spans="1:19" ht="31.5">
      <c r="A203" s="356">
        <v>3</v>
      </c>
      <c r="B203" s="357" t="s">
        <v>634</v>
      </c>
      <c r="C203" s="356">
        <v>6</v>
      </c>
      <c r="D203" s="356">
        <v>5</v>
      </c>
      <c r="E203" s="356">
        <v>4.5</v>
      </c>
      <c r="F203" s="356">
        <v>4</v>
      </c>
      <c r="G203" s="356">
        <v>3</v>
      </c>
      <c r="H203" s="356">
        <v>2</v>
      </c>
      <c r="I203" s="356">
        <v>1.8</v>
      </c>
      <c r="J203" s="356">
        <v>1.6</v>
      </c>
      <c r="K203" s="358">
        <v>0.06</v>
      </c>
      <c r="L203" s="358">
        <v>0.05</v>
      </c>
      <c r="M203" s="358">
        <v>5.6136346666666663E-2</v>
      </c>
      <c r="P203" s="347"/>
      <c r="Q203" s="347"/>
      <c r="R203" s="347"/>
      <c r="S203" s="347"/>
    </row>
    <row r="204" spans="1:19" ht="15" customHeight="1">
      <c r="A204" s="359">
        <v>16</v>
      </c>
      <c r="B204" s="457" t="s">
        <v>635</v>
      </c>
      <c r="C204" s="457"/>
      <c r="D204" s="457"/>
      <c r="E204" s="457"/>
      <c r="F204" s="457"/>
      <c r="G204" s="457"/>
      <c r="H204" s="457"/>
      <c r="I204" s="457"/>
      <c r="J204" s="457"/>
      <c r="K204" s="457"/>
      <c r="L204" s="457"/>
      <c r="P204" s="347"/>
      <c r="Q204" s="347"/>
      <c r="R204" s="347"/>
      <c r="S204" s="347"/>
    </row>
    <row r="205" spans="1:19" ht="15" customHeight="1">
      <c r="C205" s="360" t="s">
        <v>636</v>
      </c>
      <c r="P205" s="347"/>
      <c r="Q205" s="347"/>
      <c r="R205" s="347"/>
      <c r="S205" s="347"/>
    </row>
    <row r="206" spans="1:19" ht="15" customHeight="1">
      <c r="B206" s="361" t="s">
        <v>637</v>
      </c>
      <c r="C206" s="361" t="s">
        <v>638</v>
      </c>
      <c r="D206" s="362" t="s">
        <v>639</v>
      </c>
      <c r="E206" s="362" t="s">
        <v>640</v>
      </c>
      <c r="F206" s="361" t="s">
        <v>641</v>
      </c>
      <c r="G206" s="361" t="s">
        <v>642</v>
      </c>
      <c r="H206" s="361" t="s">
        <v>643</v>
      </c>
      <c r="I206" s="363"/>
      <c r="J206" s="201" t="s">
        <v>642</v>
      </c>
      <c r="P206" s="347"/>
      <c r="Q206" s="347"/>
      <c r="R206" s="347"/>
      <c r="S206" s="347"/>
    </row>
    <row r="207" spans="1:19" ht="18.75">
      <c r="B207" s="357" t="s">
        <v>644</v>
      </c>
      <c r="C207" s="356">
        <v>7.81</v>
      </c>
      <c r="D207" s="356">
        <v>10.94</v>
      </c>
      <c r="E207" s="356">
        <v>15.63</v>
      </c>
      <c r="F207" s="356">
        <v>18.75</v>
      </c>
      <c r="G207" s="356">
        <v>21.88</v>
      </c>
      <c r="H207" s="356">
        <v>26.25</v>
      </c>
      <c r="J207" s="364">
        <v>21.88</v>
      </c>
      <c r="P207" s="347"/>
      <c r="Q207" s="347"/>
      <c r="R207" s="347"/>
      <c r="S207" s="347"/>
    </row>
    <row r="208" spans="1:19" ht="15" customHeight="1">
      <c r="B208" s="345" t="s">
        <v>624</v>
      </c>
      <c r="P208" s="347"/>
      <c r="Q208" s="347"/>
      <c r="R208" s="347"/>
      <c r="S208" s="347"/>
    </row>
    <row r="209" spans="1:19" ht="15" customHeight="1">
      <c r="A209" s="347"/>
      <c r="B209" s="365" t="s">
        <v>645</v>
      </c>
      <c r="C209" s="347"/>
      <c r="D209" s="347"/>
      <c r="E209" s="347"/>
      <c r="F209" s="347"/>
      <c r="G209" s="347"/>
      <c r="H209" s="347"/>
      <c r="I209" s="347"/>
      <c r="J209" s="347"/>
      <c r="K209" s="347"/>
      <c r="L209" s="347"/>
      <c r="M209" s="347"/>
      <c r="N209" s="347"/>
      <c r="O209" s="347"/>
      <c r="P209" s="347"/>
      <c r="Q209" s="347"/>
      <c r="R209" s="347"/>
      <c r="S209" s="347"/>
    </row>
    <row r="210" spans="1:19" ht="15" customHeight="1">
      <c r="A210" s="347"/>
      <c r="B210" s="365" t="s">
        <v>646</v>
      </c>
      <c r="C210" s="347"/>
      <c r="D210" s="347"/>
      <c r="E210" s="347"/>
      <c r="F210" s="347"/>
      <c r="G210" s="347"/>
      <c r="H210" s="347"/>
      <c r="I210" s="347"/>
      <c r="J210" s="347"/>
      <c r="K210" s="347"/>
      <c r="L210" s="347"/>
      <c r="M210" s="347"/>
      <c r="N210" s="347"/>
      <c r="O210" s="347"/>
      <c r="P210" s="347"/>
      <c r="Q210" s="347"/>
      <c r="R210" s="347"/>
      <c r="S210" s="347"/>
    </row>
  </sheetData>
  <mergeCells count="37">
    <mergeCell ref="B194:O194"/>
    <mergeCell ref="B195:L195"/>
    <mergeCell ref="A197:A200"/>
    <mergeCell ref="B197:B200"/>
    <mergeCell ref="B204:L204"/>
    <mergeCell ref="B193:O193"/>
    <mergeCell ref="S171:S172"/>
    <mergeCell ref="B172:B175"/>
    <mergeCell ref="B176:B179"/>
    <mergeCell ref="B180:B183"/>
    <mergeCell ref="C181:Q181"/>
    <mergeCell ref="C182:Q182"/>
    <mergeCell ref="C183:Q183"/>
    <mergeCell ref="B184:B185"/>
    <mergeCell ref="C184:Q184"/>
    <mergeCell ref="C185:Q185"/>
    <mergeCell ref="C187:J187"/>
    <mergeCell ref="B192:O192"/>
    <mergeCell ref="D169:N169"/>
    <mergeCell ref="O36:O37"/>
    <mergeCell ref="P36:P37"/>
    <mergeCell ref="B100:B101"/>
    <mergeCell ref="B109:B110"/>
    <mergeCell ref="B118:B119"/>
    <mergeCell ref="B127:B128"/>
    <mergeCell ref="B36:B37"/>
    <mergeCell ref="C36:M36"/>
    <mergeCell ref="B136:B137"/>
    <mergeCell ref="B145:B146"/>
    <mergeCell ref="B154:B155"/>
    <mergeCell ref="B169:B170"/>
    <mergeCell ref="C169:C170"/>
    <mergeCell ref="A1:N1"/>
    <mergeCell ref="M2:N2"/>
    <mergeCell ref="B5:B6"/>
    <mergeCell ref="B15:B16"/>
    <mergeCell ref="B25:B26"/>
  </mergeCells>
  <hyperlinks>
    <hyperlink ref="M2:N2" r:id="rId1" display="Tải văn bản"/>
  </hyperlinks>
  <pageMargins left="0.7" right="0.7" top="0.75" bottom="0.75" header="0.3" footer="0.3"/>
  <pageSetup paperSize="9" orientation="landscape"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10</vt:i4>
      </vt:variant>
    </vt:vector>
  </HeadingPairs>
  <TitlesOfParts>
    <vt:vector size="13" baseType="lpstr">
      <vt:lpstr>TONG MUC DAU TU</vt:lpstr>
      <vt:lpstr>TONG HOP KINH PHI </vt:lpstr>
      <vt:lpstr>noi suy 975</vt:lpstr>
      <vt:lpstr>'TLg Laitau'!Print_Area</vt:lpstr>
      <vt:lpstr>'TLg Laitau (2)'!Print_Area</vt:lpstr>
      <vt:lpstr>'TLg CN&amp;Laixe'!Print_Titles</vt:lpstr>
      <vt:lpstr>'TLg CN&amp;Laixe (2)'!Print_Titles</vt:lpstr>
      <vt:lpstr>'TLg Laitau'!Print_Titles</vt:lpstr>
      <vt:lpstr>'TLg Laitau (2)'!Print_Titles</vt:lpstr>
      <vt:lpstr>TLCNLX</vt:lpstr>
      <vt:lpstr>TLCNLX2</vt:lpstr>
      <vt:lpstr>TLLT</vt:lpstr>
      <vt:lpstr>TLLT2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cp:lastModifiedBy>
  <cp:lastPrinted>2015-03-09T10:05:47Z</cp:lastPrinted>
  <dcterms:created xsi:type="dcterms:W3CDTF">2010-04-07T17:48:32Z</dcterms:created>
  <dcterms:modified xsi:type="dcterms:W3CDTF">2015-08-18T02:24:53Z</dcterms:modified>
</cp:coreProperties>
</file>