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995"/>
  </bookViews>
  <sheets>
    <sheet name="đá đỏ" sheetId="1" r:id="rId1"/>
  </sheets>
  <externalReferences>
    <externalReference r:id="rId2"/>
  </externalReferences>
  <definedNames>
    <definedName name="_xlnm._FilterDatabase" localSheetId="0" hidden="1">'đá đỏ'!$A$5:$N$34</definedName>
  </definedNames>
  <calcPr calcId="144525"/>
</workbook>
</file>

<file path=xl/calcChain.xml><?xml version="1.0" encoding="utf-8"?>
<calcChain xmlns="http://schemas.openxmlformats.org/spreadsheetml/2006/main">
  <c r="J25" i="1" l="1"/>
  <c r="C22" i="1"/>
  <c r="G22" i="1" s="1"/>
  <c r="G21" i="1"/>
  <c r="C21" i="1"/>
  <c r="G20" i="1"/>
  <c r="G19" i="1"/>
  <c r="G17" i="1"/>
  <c r="G16" i="1"/>
  <c r="G15" i="1"/>
  <c r="G14" i="1"/>
  <c r="G13" i="1"/>
  <c r="G11" i="1"/>
  <c r="G10" i="1"/>
  <c r="G9" i="1"/>
  <c r="G8" i="1"/>
  <c r="G24" i="1" s="1"/>
  <c r="J24" i="1" s="1"/>
  <c r="J32" i="1" s="1"/>
  <c r="A33" i="1"/>
</calcChain>
</file>

<file path=xl/sharedStrings.xml><?xml version="1.0" encoding="utf-8"?>
<sst xmlns="http://schemas.openxmlformats.org/spreadsheetml/2006/main" count="34" uniqueCount="28">
  <si>
    <t>BẢNG THEO DÕI KHỐI LƯỢNG TỔ ĐÁ ĐỎ</t>
  </si>
  <si>
    <t>Ẩn khối lượng</t>
  </si>
  <si>
    <t>Stt</t>
  </si>
  <si>
    <t>Nội dung/ Diễn giải khối lượng</t>
  </si>
  <si>
    <t>Khối lượng</t>
  </si>
  <si>
    <t>Đvt</t>
  </si>
  <si>
    <t>Đơn giá</t>
  </si>
  <si>
    <t>Thành tiền</t>
  </si>
  <si>
    <t>Ghi chú</t>
  </si>
  <si>
    <t xml:space="preserve"> </t>
  </si>
  <si>
    <t>Dài</t>
  </si>
  <si>
    <t>Rộng</t>
  </si>
  <si>
    <t>Cao</t>
  </si>
  <si>
    <t>Số CK</t>
  </si>
  <si>
    <t>Cầu thang + bậc thềm nhà 3 tầng xây mới</t>
  </si>
  <si>
    <t>m2</t>
  </si>
  <si>
    <t>Cầu thang bên trái</t>
  </si>
  <si>
    <t>Mặt bậc</t>
  </si>
  <si>
    <t>Cổ bậc</t>
  </si>
  <si>
    <t>Chiếu nghỉ</t>
  </si>
  <si>
    <t>Cầu thang bên phải</t>
  </si>
  <si>
    <t>Bậc thềm</t>
  </si>
  <si>
    <t>I</t>
  </si>
  <si>
    <t>TỔNG KHỐI LƯỢNG</t>
  </si>
  <si>
    <t>II</t>
  </si>
  <si>
    <t>CHI TIẾT TIỀN ỨNG</t>
  </si>
  <si>
    <t>,</t>
  </si>
  <si>
    <t>TIỀN CÒN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</si>
</sst>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70C0"/>
      <name val="Times New Roman"/>
      <family val="1"/>
    </font>
    <font>
      <sz val="12"/>
      <color rgb="FFFF0000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 style="thick">
        <color indexed="64"/>
      </top>
      <bottom style="mediumDashDotDot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 style="mediumDashDotDot">
        <color indexed="64"/>
      </bottom>
      <diagonal/>
    </border>
    <border>
      <left/>
      <right/>
      <top style="mediumDashDotDot">
        <color indexed="64"/>
      </top>
      <bottom style="mediumDashDotDot">
        <color indexed="64"/>
      </bottom>
      <diagonal/>
    </border>
    <border>
      <left/>
      <right style="mediumDashDotDot">
        <color indexed="64"/>
      </right>
      <top style="mediumDashDotDot">
        <color indexed="64"/>
      </top>
      <bottom style="mediumDashDotDot">
        <color indexed="64"/>
      </bottom>
      <diagonal/>
    </border>
  </borders>
  <cellStyleXfs count="4">
    <xf numFmtId="0" fontId="0" fillId="0" borderId="0"/>
    <xf numFmtId="165" fontId="10" fillId="0" borderId="0" applyFont="0" applyFill="0" applyBorder="0" applyAlignment="0" applyProtection="0"/>
    <xf numFmtId="0" fontId="11" fillId="0" borderId="0"/>
    <xf numFmtId="0" fontId="10" fillId="0" borderId="0"/>
  </cellStyleXfs>
  <cellXfs count="66">
    <xf numFmtId="0" fontId="0" fillId="0" borderId="0" xfId="0"/>
    <xf numFmtId="0" fontId="2" fillId="0" borderId="0" xfId="0" applyFont="1" applyBorder="1" applyAlignment="1">
      <alignment horizontal="centerContinuous" vertical="center"/>
    </xf>
    <xf numFmtId="164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3" fontId="5" fillId="0" borderId="8" xfId="0" applyNumberFormat="1" applyFont="1" applyBorder="1" applyAlignment="1" applyProtection="1">
      <alignment horizontal="center" vertical="center"/>
      <protection locked="0"/>
    </xf>
    <xf numFmtId="164" fontId="5" fillId="0" borderId="8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2" borderId="8" xfId="0" applyNumberFormat="1" applyFont="1" applyFill="1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3" fontId="3" fillId="2" borderId="8" xfId="0" applyNumberFormat="1" applyFont="1" applyFill="1" applyBorder="1" applyAlignment="1">
      <alignment horizontal="center" vertical="center"/>
    </xf>
    <xf numFmtId="3" fontId="3" fillId="2" borderId="8" xfId="0" applyNumberFormat="1" applyFont="1" applyFill="1" applyBorder="1" applyAlignment="1" applyProtection="1">
      <alignment horizontal="center" vertical="center"/>
      <protection locked="0"/>
    </xf>
    <xf numFmtId="164" fontId="3" fillId="2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</cellXfs>
  <cellStyles count="4">
    <cellStyle name="Comma 2" xfId="1"/>
    <cellStyle name="Normal" xfId="0" builtinId="0"/>
    <cellStyle name="Normal 2" xfId="2"/>
    <cellStyle name="Normal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38100</xdr:rowOff>
        </xdr:from>
        <xdr:to>
          <xdr:col>0</xdr:col>
          <xdr:colOff>0</xdr:colOff>
          <xdr:row>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Roaming/Microsoft/AddIns/ChuHoaThuong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vnd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 filterMode="1"/>
  <dimension ref="A1:N34"/>
  <sheetViews>
    <sheetView tabSelected="1" workbookViewId="0">
      <pane xSplit="1" ySplit="4" topLeftCell="L5" activePane="bottomRight" state="frozen"/>
      <selection pane="topRight" activeCell="B1" sqref="B1"/>
      <selection pane="bottomLeft" activeCell="A4" sqref="A4"/>
      <selection pane="bottomRight" activeCell="L1" sqref="L1"/>
    </sheetView>
  </sheetViews>
  <sheetFormatPr defaultRowHeight="15.75" x14ac:dyDescent="0.25"/>
  <cols>
    <col min="1" max="1" width="7.28515625" style="64" hidden="1" customWidth="1"/>
    <col min="2" max="2" width="41" style="3" hidden="1" customWidth="1"/>
    <col min="3" max="3" width="9" style="3" hidden="1" customWidth="1"/>
    <col min="4" max="4" width="9.7109375" style="3" hidden="1" customWidth="1"/>
    <col min="5" max="5" width="11.42578125" style="3" hidden="1" customWidth="1"/>
    <col min="6" max="6" width="8.7109375" style="3" hidden="1" customWidth="1"/>
    <col min="7" max="7" width="12.5703125" style="3" hidden="1" customWidth="1"/>
    <col min="8" max="8" width="0" style="3" hidden="1" customWidth="1"/>
    <col min="9" max="9" width="12.42578125" style="65" hidden="1" customWidth="1"/>
    <col min="10" max="10" width="21" style="65" hidden="1" customWidth="1"/>
    <col min="11" max="11" width="20.140625" style="5" hidden="1" customWidth="1"/>
    <col min="12" max="16384" width="9.140625" style="3"/>
  </cols>
  <sheetData>
    <row r="1" spans="1:14" ht="18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</row>
    <row r="2" spans="1:14" ht="18.75" x14ac:dyDescent="0.25">
      <c r="A2" s="4"/>
      <c r="B2" s="4"/>
      <c r="C2" s="4"/>
      <c r="D2" s="4"/>
      <c r="E2" s="4"/>
      <c r="F2" s="4"/>
      <c r="G2" s="4"/>
      <c r="H2" s="4"/>
      <c r="I2" s="4"/>
      <c r="J2" s="4"/>
      <c r="L2" s="3" t="s">
        <v>1</v>
      </c>
    </row>
    <row r="3" spans="1:14" ht="25.5" customHeight="1" x14ac:dyDescent="0.25">
      <c r="A3" s="6" t="s">
        <v>2</v>
      </c>
      <c r="B3" s="7" t="s">
        <v>3</v>
      </c>
      <c r="C3" s="8" t="s">
        <v>4</v>
      </c>
      <c r="D3" s="9"/>
      <c r="E3" s="9"/>
      <c r="F3" s="10"/>
      <c r="G3" s="7" t="s">
        <v>4</v>
      </c>
      <c r="H3" s="7" t="s">
        <v>5</v>
      </c>
      <c r="I3" s="11" t="s">
        <v>6</v>
      </c>
      <c r="J3" s="11" t="s">
        <v>7</v>
      </c>
      <c r="K3" s="12" t="s">
        <v>8</v>
      </c>
      <c r="N3" s="3" t="s">
        <v>9</v>
      </c>
    </row>
    <row r="4" spans="1:14" ht="28.5" customHeight="1" x14ac:dyDescent="0.25">
      <c r="A4" s="13"/>
      <c r="B4" s="14"/>
      <c r="C4" s="15" t="s">
        <v>10</v>
      </c>
      <c r="D4" s="15" t="s">
        <v>11</v>
      </c>
      <c r="E4" s="15" t="s">
        <v>12</v>
      </c>
      <c r="F4" s="15" t="s">
        <v>13</v>
      </c>
      <c r="G4" s="14"/>
      <c r="H4" s="14"/>
      <c r="I4" s="16"/>
      <c r="J4" s="16"/>
      <c r="K4" s="17"/>
    </row>
    <row r="5" spans="1:14" ht="6" customHeight="1" x14ac:dyDescent="0.25">
      <c r="A5" s="18"/>
      <c r="B5" s="19"/>
      <c r="C5" s="19"/>
      <c r="D5" s="19"/>
      <c r="E5" s="19"/>
      <c r="F5" s="19"/>
      <c r="G5" s="19"/>
      <c r="H5" s="19"/>
      <c r="I5" s="20"/>
      <c r="J5" s="20"/>
      <c r="K5" s="21"/>
    </row>
    <row r="6" spans="1:14" ht="28.5" hidden="1" customHeight="1" x14ac:dyDescent="0.25">
      <c r="A6" s="22"/>
      <c r="B6" s="23" t="s">
        <v>14</v>
      </c>
      <c r="C6" s="24"/>
      <c r="D6" s="24"/>
      <c r="E6" s="24"/>
      <c r="F6" s="24"/>
      <c r="G6" s="24">
        <v>55.8</v>
      </c>
      <c r="H6" s="24" t="s">
        <v>15</v>
      </c>
      <c r="I6" s="25"/>
      <c r="J6" s="25"/>
      <c r="K6" s="26"/>
    </row>
    <row r="7" spans="1:14" ht="28.5" hidden="1" customHeight="1" x14ac:dyDescent="0.25">
      <c r="A7" s="27"/>
      <c r="B7" s="28" t="s">
        <v>16</v>
      </c>
      <c r="C7" s="29"/>
      <c r="D7" s="29"/>
      <c r="E7" s="29"/>
      <c r="F7" s="29"/>
      <c r="G7" s="30"/>
      <c r="H7" s="29"/>
      <c r="I7" s="31"/>
      <c r="J7" s="31"/>
      <c r="K7" s="32"/>
    </row>
    <row r="8" spans="1:14" s="38" customFormat="1" ht="30" hidden="1" customHeight="1" x14ac:dyDescent="0.25">
      <c r="A8" s="33"/>
      <c r="B8" s="34" t="s">
        <v>17</v>
      </c>
      <c r="C8" s="35">
        <v>1.34</v>
      </c>
      <c r="D8" s="35">
        <v>0.32</v>
      </c>
      <c r="E8" s="35"/>
      <c r="F8" s="35">
        <v>69</v>
      </c>
      <c r="G8" s="35">
        <f>PRODUCT(C8:F8)</f>
        <v>29.587199999999999</v>
      </c>
      <c r="H8" s="35"/>
      <c r="I8" s="36"/>
      <c r="J8" s="36"/>
      <c r="K8" s="37"/>
    </row>
    <row r="9" spans="1:14" s="38" customFormat="1" ht="30" hidden="1" customHeight="1" x14ac:dyDescent="0.25">
      <c r="A9" s="33"/>
      <c r="B9" s="34" t="s">
        <v>18</v>
      </c>
      <c r="C9" s="35">
        <v>1.34</v>
      </c>
      <c r="D9" s="35">
        <v>0.14000000000000001</v>
      </c>
      <c r="E9" s="35"/>
      <c r="F9" s="35">
        <v>48</v>
      </c>
      <c r="G9" s="35">
        <f>PRODUCT(C9:F9)</f>
        <v>9.0048000000000012</v>
      </c>
      <c r="H9" s="35"/>
      <c r="I9" s="36"/>
      <c r="J9" s="36"/>
      <c r="K9" s="37"/>
    </row>
    <row r="10" spans="1:14" s="38" customFormat="1" ht="30" hidden="1" customHeight="1" x14ac:dyDescent="0.25">
      <c r="A10" s="33"/>
      <c r="B10" s="34"/>
      <c r="C10" s="35">
        <v>1.34</v>
      </c>
      <c r="D10" s="35">
        <v>0.15</v>
      </c>
      <c r="E10" s="35"/>
      <c r="F10" s="35">
        <v>24</v>
      </c>
      <c r="G10" s="35">
        <f>PRODUCT(C10:F10)</f>
        <v>4.8239999999999998</v>
      </c>
      <c r="H10" s="35"/>
      <c r="I10" s="36"/>
      <c r="J10" s="36"/>
      <c r="K10" s="37"/>
    </row>
    <row r="11" spans="1:14" s="38" customFormat="1" ht="30" hidden="1" customHeight="1" x14ac:dyDescent="0.25">
      <c r="A11" s="33"/>
      <c r="B11" s="34" t="s">
        <v>19</v>
      </c>
      <c r="C11" s="35">
        <v>3.05</v>
      </c>
      <c r="D11" s="35">
        <v>1.54</v>
      </c>
      <c r="E11" s="35"/>
      <c r="F11" s="35">
        <v>3</v>
      </c>
      <c r="G11" s="35">
        <f>PRODUCT(C11:F11)</f>
        <v>14.091000000000001</v>
      </c>
      <c r="H11" s="35"/>
      <c r="I11" s="36"/>
      <c r="J11" s="36"/>
      <c r="K11" s="37"/>
    </row>
    <row r="12" spans="1:14" s="38" customFormat="1" ht="30" hidden="1" customHeight="1" x14ac:dyDescent="0.25">
      <c r="A12" s="27"/>
      <c r="B12" s="30" t="s">
        <v>20</v>
      </c>
      <c r="C12" s="35"/>
      <c r="D12" s="35"/>
      <c r="E12" s="35"/>
      <c r="F12" s="35"/>
      <c r="G12" s="35"/>
      <c r="H12" s="35"/>
      <c r="I12" s="36"/>
      <c r="J12" s="36"/>
      <c r="K12" s="37"/>
    </row>
    <row r="13" spans="1:14" s="38" customFormat="1" ht="30" hidden="1" customHeight="1" x14ac:dyDescent="0.25">
      <c r="A13" s="33"/>
      <c r="B13" s="34" t="s">
        <v>17</v>
      </c>
      <c r="C13" s="35">
        <v>1.34</v>
      </c>
      <c r="D13" s="35">
        <v>0.32</v>
      </c>
      <c r="E13" s="35"/>
      <c r="F13" s="35">
        <v>31</v>
      </c>
      <c r="G13" s="35">
        <f>PRODUCT(C13:F13)</f>
        <v>13.2928</v>
      </c>
      <c r="H13" s="35"/>
      <c r="I13" s="36"/>
      <c r="J13" s="36"/>
      <c r="K13" s="37"/>
    </row>
    <row r="14" spans="1:14" s="38" customFormat="1" ht="30" hidden="1" customHeight="1" x14ac:dyDescent="0.25">
      <c r="A14" s="33"/>
      <c r="B14" s="34"/>
      <c r="C14" s="35">
        <v>1.36</v>
      </c>
      <c r="D14" s="35">
        <v>0.32</v>
      </c>
      <c r="E14" s="35"/>
      <c r="F14" s="35">
        <v>15</v>
      </c>
      <c r="G14" s="35">
        <f>PRODUCT(C14:F14)</f>
        <v>6.5280000000000005</v>
      </c>
      <c r="H14" s="35"/>
      <c r="I14" s="36"/>
      <c r="J14" s="36"/>
      <c r="K14" s="37"/>
    </row>
    <row r="15" spans="1:14" s="38" customFormat="1" ht="30" hidden="1" customHeight="1" x14ac:dyDescent="0.25">
      <c r="A15" s="33"/>
      <c r="B15" s="34" t="s">
        <v>18</v>
      </c>
      <c r="C15" s="35">
        <v>1.33</v>
      </c>
      <c r="D15" s="35">
        <v>0.14000000000000001</v>
      </c>
      <c r="E15" s="35"/>
      <c r="F15" s="35">
        <v>33</v>
      </c>
      <c r="G15" s="35">
        <f>PRODUCT(C15:F15)</f>
        <v>6.1446000000000014</v>
      </c>
      <c r="H15" s="35"/>
      <c r="I15" s="36"/>
      <c r="J15" s="36"/>
      <c r="K15" s="37"/>
    </row>
    <row r="16" spans="1:14" s="38" customFormat="1" ht="30" hidden="1" customHeight="1" x14ac:dyDescent="0.25">
      <c r="A16" s="33"/>
      <c r="B16" s="34"/>
      <c r="C16" s="35">
        <v>1.36</v>
      </c>
      <c r="D16" s="35">
        <v>0.14000000000000001</v>
      </c>
      <c r="E16" s="35"/>
      <c r="F16" s="35">
        <v>15</v>
      </c>
      <c r="G16" s="35">
        <f>PRODUCT(C16:F16)</f>
        <v>2.8560000000000008</v>
      </c>
      <c r="H16" s="35"/>
      <c r="I16" s="36"/>
      <c r="J16" s="36"/>
      <c r="K16" s="37"/>
    </row>
    <row r="17" spans="1:11" s="38" customFormat="1" ht="30" hidden="1" customHeight="1" x14ac:dyDescent="0.25">
      <c r="A17" s="33"/>
      <c r="B17" s="34" t="s">
        <v>19</v>
      </c>
      <c r="C17" s="35">
        <v>3.05</v>
      </c>
      <c r="D17" s="35">
        <v>1.54</v>
      </c>
      <c r="E17" s="35"/>
      <c r="F17" s="35">
        <v>2</v>
      </c>
      <c r="G17" s="35">
        <f>PRODUCT(C17:F17)</f>
        <v>9.3940000000000001</v>
      </c>
      <c r="H17" s="35"/>
      <c r="I17" s="36"/>
      <c r="J17" s="36"/>
      <c r="K17" s="37"/>
    </row>
    <row r="18" spans="1:11" s="38" customFormat="1" ht="30" hidden="1" customHeight="1" x14ac:dyDescent="0.25">
      <c r="A18" s="27"/>
      <c r="B18" s="30" t="s">
        <v>21</v>
      </c>
      <c r="C18" s="35"/>
      <c r="D18" s="35"/>
      <c r="E18" s="35"/>
      <c r="F18" s="35"/>
      <c r="G18" s="35"/>
      <c r="H18" s="35"/>
      <c r="I18" s="36"/>
      <c r="J18" s="36"/>
      <c r="K18" s="37"/>
    </row>
    <row r="19" spans="1:11" s="38" customFormat="1" ht="30" hidden="1" customHeight="1" x14ac:dyDescent="0.25">
      <c r="A19" s="33"/>
      <c r="B19" s="34"/>
      <c r="C19" s="35">
        <v>7</v>
      </c>
      <c r="D19" s="35">
        <v>4.25</v>
      </c>
      <c r="E19" s="35"/>
      <c r="F19" s="35"/>
      <c r="G19" s="35">
        <f>PRODUCT(C19:F19)</f>
        <v>29.75</v>
      </c>
      <c r="H19" s="35"/>
      <c r="I19" s="36"/>
      <c r="J19" s="36"/>
      <c r="K19" s="37"/>
    </row>
    <row r="20" spans="1:11" s="38" customFormat="1" ht="30" hidden="1" customHeight="1" x14ac:dyDescent="0.25">
      <c r="A20" s="33"/>
      <c r="B20" s="34"/>
      <c r="C20" s="35">
        <v>-2</v>
      </c>
      <c r="D20" s="35">
        <v>0.8</v>
      </c>
      <c r="E20" s="35">
        <v>0.8</v>
      </c>
      <c r="F20" s="35"/>
      <c r="G20" s="35">
        <f>PRODUCT(C20:F20)</f>
        <v>-1.2800000000000002</v>
      </c>
      <c r="H20" s="35"/>
      <c r="I20" s="36"/>
      <c r="J20" s="36"/>
      <c r="K20" s="37"/>
    </row>
    <row r="21" spans="1:11" s="38" customFormat="1" ht="30" hidden="1" customHeight="1" x14ac:dyDescent="0.25">
      <c r="A21" s="33"/>
      <c r="B21" s="34"/>
      <c r="C21" s="35">
        <f>0.32*7+0.12*7</f>
        <v>3.08</v>
      </c>
      <c r="D21" s="35">
        <v>9.4</v>
      </c>
      <c r="E21" s="35"/>
      <c r="F21" s="35"/>
      <c r="G21" s="35">
        <f>PRODUCT(C21:F21)</f>
        <v>28.952000000000002</v>
      </c>
      <c r="H21" s="35"/>
      <c r="I21" s="36"/>
      <c r="J21" s="36"/>
      <c r="K21" s="37"/>
    </row>
    <row r="22" spans="1:11" s="38" customFormat="1" ht="30" hidden="1" customHeight="1" x14ac:dyDescent="0.25">
      <c r="A22" s="33"/>
      <c r="B22" s="34"/>
      <c r="C22" s="35">
        <f>0.32*7+0.12*7</f>
        <v>3.08</v>
      </c>
      <c r="D22" s="35">
        <v>10.6</v>
      </c>
      <c r="E22" s="35"/>
      <c r="F22" s="35"/>
      <c r="G22" s="35">
        <f>PRODUCT(C22:F22)</f>
        <v>32.647999999999996</v>
      </c>
      <c r="H22" s="35"/>
      <c r="I22" s="36"/>
      <c r="J22" s="36"/>
      <c r="K22" s="37"/>
    </row>
    <row r="23" spans="1:11" s="38" customFormat="1" ht="12" hidden="1" customHeight="1" x14ac:dyDescent="0.25">
      <c r="A23" s="39"/>
      <c r="B23" s="40"/>
      <c r="C23" s="40"/>
      <c r="D23" s="40"/>
      <c r="E23" s="40"/>
      <c r="F23" s="40"/>
      <c r="G23" s="41"/>
      <c r="H23" s="41"/>
      <c r="I23" s="42"/>
      <c r="J23" s="43"/>
      <c r="K23" s="44"/>
    </row>
    <row r="24" spans="1:11" ht="30" customHeight="1" x14ac:dyDescent="0.25">
      <c r="A24" s="45" t="s">
        <v>22</v>
      </c>
      <c r="B24" s="30" t="s">
        <v>23</v>
      </c>
      <c r="C24" s="30"/>
      <c r="D24" s="30"/>
      <c r="E24" s="30"/>
      <c r="F24" s="30"/>
      <c r="G24" s="30">
        <f>SUM(G6:G23)</f>
        <v>241.59239999999997</v>
      </c>
      <c r="H24" s="29" t="s">
        <v>15</v>
      </c>
      <c r="I24" s="46">
        <v>550000</v>
      </c>
      <c r="J24" s="47">
        <f>ROUND(+I24*G24,-3)</f>
        <v>132876000</v>
      </c>
      <c r="K24" s="32"/>
    </row>
    <row r="25" spans="1:11" ht="30" customHeight="1" x14ac:dyDescent="0.25">
      <c r="A25" s="45" t="s">
        <v>24</v>
      </c>
      <c r="B25" s="30" t="s">
        <v>25</v>
      </c>
      <c r="C25" s="29"/>
      <c r="D25" s="29"/>
      <c r="E25" s="29"/>
      <c r="F25" s="29"/>
      <c r="G25" s="29"/>
      <c r="H25" s="29"/>
      <c r="I25" s="31"/>
      <c r="J25" s="46">
        <f>SUM(J26:J31)</f>
        <v>132875000</v>
      </c>
      <c r="K25" s="32"/>
    </row>
    <row r="26" spans="1:11" ht="30" customHeight="1" x14ac:dyDescent="0.25">
      <c r="A26" s="48">
        <v>1</v>
      </c>
      <c r="B26" s="29"/>
      <c r="C26" s="29"/>
      <c r="D26" s="29"/>
      <c r="E26" s="29"/>
      <c r="F26" s="29"/>
      <c r="G26" s="29"/>
      <c r="H26" s="29"/>
      <c r="I26" s="31"/>
      <c r="J26" s="49">
        <v>30690000</v>
      </c>
      <c r="K26" s="32">
        <v>42328</v>
      </c>
    </row>
    <row r="27" spans="1:11" ht="30" customHeight="1" x14ac:dyDescent="0.25">
      <c r="A27" s="50">
        <v>2</v>
      </c>
      <c r="B27" s="29"/>
      <c r="C27" s="29"/>
      <c r="D27" s="29"/>
      <c r="E27" s="29"/>
      <c r="F27" s="29"/>
      <c r="G27" s="29"/>
      <c r="H27" s="29"/>
      <c r="I27" s="31"/>
      <c r="J27" s="49">
        <v>20000000</v>
      </c>
      <c r="K27" s="32">
        <v>42375</v>
      </c>
    </row>
    <row r="28" spans="1:11" ht="30" customHeight="1" x14ac:dyDescent="0.25">
      <c r="A28" s="50">
        <v>3</v>
      </c>
      <c r="B28" s="29"/>
      <c r="C28" s="29"/>
      <c r="D28" s="29"/>
      <c r="E28" s="29"/>
      <c r="F28" s="29"/>
      <c r="G28" s="29"/>
      <c r="H28" s="29"/>
      <c r="I28" s="31"/>
      <c r="J28" s="49">
        <v>30000000</v>
      </c>
      <c r="K28" s="32">
        <v>42391</v>
      </c>
    </row>
    <row r="29" spans="1:11" ht="30" customHeight="1" x14ac:dyDescent="0.25">
      <c r="A29" s="50">
        <v>4</v>
      </c>
      <c r="B29" s="29"/>
      <c r="C29" s="29"/>
      <c r="D29" s="29"/>
      <c r="E29" s="29"/>
      <c r="F29" s="29"/>
      <c r="G29" s="29"/>
      <c r="H29" s="29"/>
      <c r="I29" s="31"/>
      <c r="J29" s="49">
        <v>25000000</v>
      </c>
      <c r="K29" s="32">
        <v>42380</v>
      </c>
    </row>
    <row r="30" spans="1:11" ht="30" customHeight="1" x14ac:dyDescent="0.25">
      <c r="A30" s="50">
        <v>5</v>
      </c>
      <c r="B30" s="29"/>
      <c r="C30" s="29"/>
      <c r="D30" s="29"/>
      <c r="E30" s="29"/>
      <c r="F30" s="29"/>
      <c r="G30" s="29"/>
      <c r="H30" s="29"/>
      <c r="I30" s="31"/>
      <c r="J30" s="51">
        <v>27185000</v>
      </c>
      <c r="K30" s="32">
        <v>42399</v>
      </c>
    </row>
    <row r="31" spans="1:11" ht="12" customHeight="1" thickBot="1" x14ac:dyDescent="0.3">
      <c r="A31" s="52" t="s">
        <v>26</v>
      </c>
      <c r="B31" s="15"/>
      <c r="C31" s="15"/>
      <c r="D31" s="15"/>
      <c r="E31" s="15"/>
      <c r="F31" s="15"/>
      <c r="G31" s="15"/>
      <c r="H31" s="15"/>
      <c r="I31" s="53"/>
      <c r="J31" s="54"/>
      <c r="K31" s="55"/>
    </row>
    <row r="32" spans="1:11" ht="30" customHeight="1" thickTop="1" thickBot="1" x14ac:dyDescent="0.3">
      <c r="A32" s="56" t="s">
        <v>26</v>
      </c>
      <c r="B32" s="57" t="s">
        <v>27</v>
      </c>
      <c r="C32" s="15"/>
      <c r="D32" s="15"/>
      <c r="E32" s="15"/>
      <c r="F32" s="15"/>
      <c r="G32" s="15"/>
      <c r="H32" s="15"/>
      <c r="I32" s="58"/>
      <c r="J32" s="59">
        <f>J24-J25</f>
        <v>1000</v>
      </c>
      <c r="K32" s="60"/>
    </row>
    <row r="33" spans="1:11" ht="30" customHeight="1" thickBot="1" x14ac:dyDescent="0.3">
      <c r="A33" s="61" t="str">
        <f>"Bằng chữ : "&amp;[1]!vnd(J32)</f>
        <v xml:space="preserve">Bằng chữ : Một ngàn đồng  </v>
      </c>
      <c r="B33" s="62"/>
      <c r="C33" s="62"/>
      <c r="D33" s="62"/>
      <c r="E33" s="62"/>
      <c r="F33" s="62"/>
      <c r="G33" s="62"/>
      <c r="H33" s="62"/>
      <c r="I33" s="62"/>
      <c r="J33" s="62"/>
      <c r="K33" s="63"/>
    </row>
    <row r="34" spans="1:11" hidden="1" x14ac:dyDescent="0.25"/>
  </sheetData>
  <autoFilter ref="A5:N34">
    <filterColumn colId="0">
      <customFilters>
        <customFilter operator="notEqual" val=" "/>
      </customFilters>
    </filterColumn>
  </autoFilter>
  <mergeCells count="9">
    <mergeCell ref="J3:J4"/>
    <mergeCell ref="K3:K4"/>
    <mergeCell ref="A33:K33"/>
    <mergeCell ref="A3:A4"/>
    <mergeCell ref="B3:B4"/>
    <mergeCell ref="C3:F3"/>
    <mergeCell ref="G3:G4"/>
    <mergeCell ref="H3:H4"/>
    <mergeCell ref="I3:I4"/>
  </mergeCells>
  <conditionalFormatting sqref="J24 J8:XFD12 A8:H11 A13:XFD17 J23:XFD23 C12:H12 C18:XFD18 A19:XFD22">
    <cfRule type="containsText" dxfId="1" priority="3" operator="containsText" text="Đã TT">
      <formula>NOT(ISERROR(SEARCH("Đã TT",A8)))</formula>
    </cfRule>
    <cfRule type="containsText" priority="4" operator="containsText" text="Đã TT">
      <formula>NOT(ISERROR(SEARCH("Đã TT",A8)))</formula>
    </cfRule>
  </conditionalFormatting>
  <conditionalFormatting sqref="I8:I12">
    <cfRule type="containsText" dxfId="0" priority="1" operator="containsText" text="Đã TT">
      <formula>NOT(ISERROR(SEARCH("Đã TT",I8)))</formula>
    </cfRule>
    <cfRule type="containsText" priority="2" operator="containsText" text="Đã TT">
      <formula>NOT(ISERROR(SEARCH("Đã TT",I8)))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nhienchitiet">
                <anchor moveWithCells="1" sizeWithCells="1">
                  <from>
                    <xdr:col>0</xdr:col>
                    <xdr:colOff>0</xdr:colOff>
                    <xdr:row>0</xdr:row>
                    <xdr:rowOff>38100</xdr:rowOff>
                  </from>
                  <to>
                    <xdr:col>0</xdr:col>
                    <xdr:colOff>0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đá đỏ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xaydung360.vn</dc:creator>
  <cp:lastModifiedBy>xaydung360.vn</cp:lastModifiedBy>
  <dcterms:created xsi:type="dcterms:W3CDTF">2016-02-03T05:57:39Z</dcterms:created>
  <dcterms:modified xsi:type="dcterms:W3CDTF">2016-02-03T05:57:56Z</dcterms:modified>
</cp:coreProperties>
</file>