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431" codeName="{B1203076-2D4D-A25B-A398-973B695A806A}"/>
  <workbookPr codeName="SổlàmviệcNày" defaultThemeVersion="124226"/>
  <mc:AlternateContent xmlns:mc="http://schemas.openxmlformats.org/markup-compatibility/2006">
    <mc:Choice Requires="x15">
      <x15ac:absPath xmlns:x15ac="http://schemas.microsoft.com/office/spreadsheetml/2010/11/ac" url="D:\X KHAC\A Phan mem Excel\KT Phòng KTHT\Ban chuan\"/>
    </mc:Choice>
  </mc:AlternateContent>
  <bookViews>
    <workbookView xWindow="0" yWindow="0" windowWidth="20490" windowHeight="7305" tabRatio="667" xr2:uid="{00000000-000D-0000-FFFF-FFFF00000000}"/>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ke'!$C$1:$C$13</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Titles" localSheetId="3">'BC Du toan'!$5:$6</definedName>
    <definedName name="re" hidden="1">{"'Sheet1'!$L$16"}</definedName>
    <definedName name="_xlnm.Print_Area" localSheetId="1">'In Giay RDT'!$A$1:$M$56</definedName>
    <definedName name="VUNGF">'In Giay RDT'!$A$15:$E$21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71027"/>
  <fileRecoveryPr autoRecover="0"/>
</workbook>
</file>

<file path=xl/calcChain.xml><?xml version="1.0" encoding="utf-8"?>
<calcChain xmlns="http://schemas.openxmlformats.org/spreadsheetml/2006/main">
  <c r="H10" i="27" l="1"/>
  <c r="H11" i="27"/>
  <c r="H12" i="27"/>
  <c r="H13" i="27"/>
  <c r="H9" i="27"/>
  <c r="AD13" i="27" l="1"/>
  <c r="AD12" i="27"/>
  <c r="AD11" i="27"/>
  <c r="AD10" i="27"/>
  <c r="AD9" i="27"/>
  <c r="AG12" i="27" l="1"/>
  <c r="AG13" i="27"/>
  <c r="AG10" i="27"/>
  <c r="AG11" i="27"/>
  <c r="AG9" i="27"/>
  <c r="B13" i="27" l="1"/>
  <c r="D13" i="27" s="1"/>
  <c r="B11" i="27"/>
  <c r="D11" i="27" s="1"/>
  <c r="B12" i="27"/>
  <c r="D12" i="27" s="1"/>
  <c r="M4" i="43"/>
  <c r="A6" i="27"/>
  <c r="B9" i="27"/>
  <c r="D9" i="27" s="1"/>
  <c r="B10" i="27"/>
  <c r="D10" i="27" s="1"/>
  <c r="B8" i="28"/>
  <c r="B9" i="28"/>
  <c r="AK3" i="28"/>
  <c r="A15" i="43" l="1"/>
  <c r="A9" i="27"/>
  <c r="F15" i="43"/>
  <c r="F17" i="43"/>
  <c r="F16" i="43"/>
  <c r="F21" i="43"/>
  <c r="M20" i="43"/>
  <c r="J20" i="43" s="1"/>
  <c r="M21" i="43"/>
  <c r="J21" i="43" s="1"/>
  <c r="F20" i="43"/>
  <c r="A21" i="43"/>
  <c r="A20" i="43"/>
  <c r="A16" i="43"/>
  <c r="AD8" i="27"/>
  <c r="F18" i="43"/>
  <c r="C9" i="43"/>
  <c r="F19" i="43"/>
  <c r="M15" i="43"/>
  <c r="J15" i="43" s="1"/>
  <c r="A19" i="43"/>
  <c r="M19" i="43"/>
  <c r="J19" i="43" s="1"/>
  <c r="A17" i="43"/>
  <c r="M17" i="43"/>
  <c r="J17" i="43" s="1"/>
  <c r="A18" i="43"/>
  <c r="M18" i="43"/>
  <c r="J18" i="43" s="1"/>
  <c r="M16" i="43"/>
  <c r="J16" i="43" s="1"/>
  <c r="K4" i="43"/>
  <c r="K3" i="43"/>
  <c r="H15" i="43" a="1"/>
  <c r="H15" i="43" s="1"/>
  <c r="A10" i="27" l="1"/>
  <c r="I20" i="43"/>
  <c r="H20" i="43"/>
  <c r="G20" i="43"/>
  <c r="H21" i="43"/>
  <c r="I21" i="43"/>
  <c r="G21" i="43"/>
  <c r="G16" i="43"/>
  <c r="I16" i="43"/>
  <c r="H16" i="43"/>
  <c r="I17" i="43"/>
  <c r="H17" i="43"/>
  <c r="G17" i="43"/>
  <c r="G19" i="43"/>
  <c r="H19" i="43"/>
  <c r="I19" i="43"/>
  <c r="H18" i="43"/>
  <c r="I18" i="43"/>
  <c r="G18" i="43"/>
  <c r="J22" i="43"/>
  <c r="M22" i="43"/>
  <c r="A24" i="43"/>
  <c r="B43" i="43"/>
  <c r="A11" i="27" l="1"/>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21" i="28"/>
  <c r="AJ18" i="28"/>
  <c r="A22" i="28" l="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23"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G37" i="28"/>
  <c r="J37" i="28"/>
  <c r="Y37" i="28"/>
  <c r="A38" i="28"/>
  <c r="AI37" i="28"/>
  <c r="F37" i="28"/>
  <c r="AC37" i="28"/>
  <c r="AD37" i="28"/>
  <c r="T37" i="28"/>
  <c r="I37" i="28"/>
  <c r="U37" i="28"/>
  <c r="M37" i="28"/>
  <c r="AB37" i="28"/>
  <c r="C37" i="28" l="1"/>
  <c r="S37" i="28"/>
  <c r="V37" i="28"/>
  <c r="X37" i="28"/>
  <c r="AH37" i="28"/>
  <c r="W37" i="28"/>
  <c r="O37" i="28"/>
  <c r="B37" i="28"/>
  <c r="AE37" i="28"/>
  <c r="L37" i="28"/>
  <c r="AG37" i="28"/>
  <c r="P37" i="28"/>
  <c r="Q37" i="28"/>
  <c r="AF37" i="28"/>
  <c r="D37" i="28"/>
  <c r="K37" i="28"/>
  <c r="Z37" i="28"/>
  <c r="H37" i="28"/>
  <c r="AA37" i="28"/>
  <c r="E37" i="28"/>
  <c r="N37" i="28"/>
  <c r="AJ36" i="28"/>
  <c r="AJ35" i="28"/>
  <c r="A39" i="28"/>
  <c r="A40" i="28" s="1"/>
  <c r="W38" i="28"/>
  <c r="X38" i="28"/>
  <c r="AC38" i="28"/>
  <c r="J38" i="28"/>
  <c r="K38" i="28"/>
  <c r="L38" i="28"/>
  <c r="Q38" i="28"/>
  <c r="AH38" i="28"/>
  <c r="F38" i="28"/>
  <c r="AI38" i="28"/>
  <c r="I38" i="28"/>
  <c r="AD38" i="28"/>
  <c r="B38" i="28"/>
  <c r="O38" i="28"/>
  <c r="P38" i="28"/>
  <c r="U38" i="28"/>
  <c r="C38" i="28"/>
  <c r="G38" i="28"/>
  <c r="H38" i="28"/>
  <c r="R38" i="28"/>
  <c r="AA38" i="28"/>
  <c r="AG38" i="28"/>
  <c r="S38" i="28"/>
  <c r="Y38" i="28"/>
  <c r="Z38" i="28"/>
  <c r="AF38" i="28"/>
  <c r="M38" i="28"/>
  <c r="D38" i="28"/>
  <c r="AB38" i="28"/>
  <c r="E38" i="28"/>
  <c r="T38" i="28"/>
  <c r="V38" i="28"/>
  <c r="AE38" i="28"/>
  <c r="N38" i="28"/>
  <c r="AJ37" i="28" l="1"/>
  <c r="F39" i="28"/>
  <c r="G39" i="28"/>
  <c r="P39" i="28"/>
  <c r="C39" i="28"/>
  <c r="AE39" i="28"/>
  <c r="Y39" i="28"/>
  <c r="Z39" i="28"/>
  <c r="AA39" i="28"/>
  <c r="AB39" i="28"/>
  <c r="N39" i="28"/>
  <c r="T39" i="28"/>
  <c r="Q39" i="28"/>
  <c r="R39" i="28"/>
  <c r="S39" i="28"/>
  <c r="H39" i="28"/>
  <c r="AC39" i="28"/>
  <c r="L39" i="28"/>
  <c r="U39" i="28"/>
  <c r="V39" i="28"/>
  <c r="W39" i="28"/>
  <c r="B39" i="28"/>
  <c r="I39" i="28"/>
  <c r="J39" i="28"/>
  <c r="K39" i="28"/>
  <c r="M39" i="28"/>
  <c r="E39" i="28"/>
  <c r="AH39" i="28"/>
  <c r="D39" i="28"/>
  <c r="X39" i="28"/>
  <c r="AF39" i="28"/>
  <c r="AD39" i="28"/>
  <c r="AG39" i="28"/>
  <c r="AI39" i="28"/>
  <c r="O39" i="28"/>
  <c r="A41" i="28"/>
  <c r="A42" i="28" s="1"/>
  <c r="G40" i="28"/>
  <c r="H40" i="28"/>
  <c r="M40" i="28"/>
  <c r="F40" i="28"/>
  <c r="E40" i="28"/>
  <c r="B40" i="28"/>
  <c r="AA40" i="28"/>
  <c r="AB40" i="28"/>
  <c r="AG40" i="28"/>
  <c r="O40" i="28"/>
  <c r="P40" i="28"/>
  <c r="U40" i="28"/>
  <c r="J40" i="28"/>
  <c r="D40" i="28"/>
  <c r="S40" i="28"/>
  <c r="T40" i="28"/>
  <c r="Y40" i="28"/>
  <c r="Z40" i="28"/>
  <c r="W40" i="28"/>
  <c r="X40" i="28"/>
  <c r="AC40" i="28"/>
  <c r="N40" i="28"/>
  <c r="AD40" i="28"/>
  <c r="K40" i="28"/>
  <c r="L40" i="28"/>
  <c r="Q40" i="28"/>
  <c r="V40" i="28"/>
  <c r="AE40" i="28"/>
  <c r="AF40" i="28"/>
  <c r="R40" i="28"/>
  <c r="C40" i="28"/>
  <c r="AI40" i="28"/>
  <c r="I40" i="28"/>
  <c r="AH40" i="28"/>
  <c r="AJ38" i="28"/>
  <c r="W42" i="28" l="1"/>
  <c r="X42" i="28"/>
  <c r="AC42" i="28"/>
  <c r="R42" i="28"/>
  <c r="O42" i="28"/>
  <c r="P42" i="28"/>
  <c r="F42" i="28"/>
  <c r="B42" i="28"/>
  <c r="AA42" i="28"/>
  <c r="AB42" i="28"/>
  <c r="AG42" i="28"/>
  <c r="AH42" i="28"/>
  <c r="S42" i="28"/>
  <c r="T42" i="28"/>
  <c r="Y42" i="28"/>
  <c r="AD42" i="28"/>
  <c r="U42" i="28"/>
  <c r="G42" i="28"/>
  <c r="H42" i="28"/>
  <c r="M42" i="28"/>
  <c r="J42" i="28"/>
  <c r="E42" i="28"/>
  <c r="AE42" i="28"/>
  <c r="AF42" i="28"/>
  <c r="N42" i="28"/>
  <c r="K42" i="28"/>
  <c r="L42" i="28"/>
  <c r="Q42" i="28"/>
  <c r="Z42" i="28"/>
  <c r="C42" i="28"/>
  <c r="AI42" i="28"/>
  <c r="I42" i="28"/>
  <c r="V42" i="28"/>
  <c r="D42" i="28"/>
  <c r="AJ40" i="28"/>
  <c r="F41" i="28"/>
  <c r="G41" i="28"/>
  <c r="T41" i="28"/>
  <c r="D41" i="28"/>
  <c r="I41" i="28"/>
  <c r="J41" i="28"/>
  <c r="K41" i="28"/>
  <c r="H41" i="28"/>
  <c r="E41" i="28"/>
  <c r="AC41" i="28"/>
  <c r="AD41" i="28"/>
  <c r="AE41" i="28"/>
  <c r="P41" i="28"/>
  <c r="Q41" i="28"/>
  <c r="R41" i="28"/>
  <c r="S41" i="28"/>
  <c r="L41" i="28"/>
  <c r="U41" i="28"/>
  <c r="V41" i="28"/>
  <c r="W41" i="28"/>
  <c r="AB41" i="28"/>
  <c r="B41" i="28"/>
  <c r="Y41" i="28"/>
  <c r="Z41" i="28"/>
  <c r="AA41" i="28"/>
  <c r="AF41" i="28"/>
  <c r="M41" i="28"/>
  <c r="O41" i="28"/>
  <c r="X41" i="28"/>
  <c r="C41" i="28"/>
  <c r="AG41" i="28"/>
  <c r="AH41" i="28"/>
  <c r="AI41" i="28"/>
  <c r="A43" i="28"/>
  <c r="N41" i="28"/>
  <c r="AJ39" i="28"/>
  <c r="C43" i="28" l="1"/>
  <c r="AG43" i="28"/>
  <c r="AH43" i="28"/>
  <c r="AI43" i="28"/>
  <c r="B43" i="28"/>
  <c r="F43" i="28"/>
  <c r="G43" i="28"/>
  <c r="H43" i="28"/>
  <c r="Y43" i="28"/>
  <c r="Z43" i="28"/>
  <c r="X43" i="28"/>
  <c r="M43" i="28"/>
  <c r="N43" i="28"/>
  <c r="O43" i="28"/>
  <c r="L43" i="28"/>
  <c r="K43" i="28"/>
  <c r="E43" i="28"/>
  <c r="Q43" i="28"/>
  <c r="R43" i="28"/>
  <c r="AB43" i="28"/>
  <c r="U43" i="28"/>
  <c r="V43" i="28"/>
  <c r="P43" i="28"/>
  <c r="J43" i="28"/>
  <c r="AA43" i="28"/>
  <c r="AC43" i="28"/>
  <c r="AE43" i="28"/>
  <c r="T43" i="28"/>
  <c r="S43" i="28"/>
  <c r="W43" i="28"/>
  <c r="I43" i="28"/>
  <c r="D43" i="28"/>
  <c r="AD43" i="28"/>
  <c r="AF43" i="28"/>
  <c r="AJ41" i="28"/>
  <c r="A44" i="28"/>
  <c r="AJ42" i="28"/>
  <c r="A45" i="28" l="1"/>
  <c r="A46" i="28" s="1"/>
  <c r="V44" i="28"/>
  <c r="AH44" i="28"/>
  <c r="P44" i="28"/>
  <c r="O44" i="28"/>
  <c r="H44" i="28"/>
  <c r="D44" i="28"/>
  <c r="Z44" i="28"/>
  <c r="AG44" i="28"/>
  <c r="K44" i="28"/>
  <c r="U44" i="28"/>
  <c r="F44" i="28"/>
  <c r="I44" i="28"/>
  <c r="AB44" i="28"/>
  <c r="G44" i="28"/>
  <c r="AC44" i="28"/>
  <c r="T44" i="28"/>
  <c r="L44" i="28"/>
  <c r="R44" i="28"/>
  <c r="B44" i="28"/>
  <c r="Y44" i="28"/>
  <c r="Q44" i="28"/>
  <c r="E44" i="28"/>
  <c r="C44" i="28"/>
  <c r="X44" i="28"/>
  <c r="AI44" i="28"/>
  <c r="AA44" i="28"/>
  <c r="N44" i="28"/>
  <c r="AF44" i="28"/>
  <c r="AE44" i="28"/>
  <c r="M44" i="28"/>
  <c r="W44" i="28"/>
  <c r="AD44" i="28"/>
  <c r="J44" i="28"/>
  <c r="S44" i="28"/>
  <c r="AJ43" i="28"/>
  <c r="A47" i="28" l="1"/>
  <c r="W46" i="28"/>
  <c r="M46" i="28"/>
  <c r="J46" i="28"/>
  <c r="AA46" i="28"/>
  <c r="AH46" i="28"/>
  <c r="AE46" i="28"/>
  <c r="AF46" i="28"/>
  <c r="N46" i="28"/>
  <c r="S46" i="28"/>
  <c r="T46" i="28"/>
  <c r="Y46" i="28"/>
  <c r="V46" i="28"/>
  <c r="X46" i="28"/>
  <c r="K46" i="28"/>
  <c r="AB46" i="28"/>
  <c r="Z46" i="28"/>
  <c r="D46" i="28"/>
  <c r="G46" i="28"/>
  <c r="AC46" i="28"/>
  <c r="Q46" i="28"/>
  <c r="O46" i="28"/>
  <c r="U46" i="28"/>
  <c r="AI46" i="28"/>
  <c r="AD46" i="28"/>
  <c r="R46" i="28"/>
  <c r="AG46" i="28"/>
  <c r="H46" i="28"/>
  <c r="C46" i="28"/>
  <c r="P46" i="28"/>
  <c r="F46" i="28"/>
  <c r="I46" i="28"/>
  <c r="E46" i="28"/>
  <c r="L46" i="28"/>
  <c r="B46" i="28"/>
  <c r="AJ44" i="28"/>
  <c r="M45" i="28"/>
  <c r="N45" i="28"/>
  <c r="P45" i="28"/>
  <c r="E45" i="28"/>
  <c r="AI45" i="28"/>
  <c r="Y45" i="28"/>
  <c r="AA45" i="28"/>
  <c r="W45" i="28"/>
  <c r="AC45" i="28"/>
  <c r="AD45" i="28"/>
  <c r="AE45" i="28"/>
  <c r="X45" i="28"/>
  <c r="Q45" i="28"/>
  <c r="R45" i="28"/>
  <c r="S45" i="28"/>
  <c r="AF45" i="28"/>
  <c r="I45" i="28"/>
  <c r="J45" i="28"/>
  <c r="K45" i="28"/>
  <c r="AB45" i="28"/>
  <c r="C45" i="28"/>
  <c r="F45" i="28"/>
  <c r="G45" i="28"/>
  <c r="L45" i="28"/>
  <c r="D45" i="28"/>
  <c r="O45" i="28"/>
  <c r="AG45" i="28"/>
  <c r="AH45" i="28"/>
  <c r="B45" i="28"/>
  <c r="Z45" i="28"/>
  <c r="H45" i="28"/>
  <c r="U45" i="28"/>
  <c r="V45" i="28"/>
  <c r="T45" i="28"/>
  <c r="A48" i="28"/>
  <c r="O48" i="28" l="1"/>
  <c r="T48" i="28"/>
  <c r="AH48" i="28"/>
  <c r="B48" i="28"/>
  <c r="D48" i="28"/>
  <c r="Z48" i="28"/>
  <c r="C48" i="28"/>
  <c r="E48" i="28"/>
  <c r="Y48" i="28"/>
  <c r="I48" i="28"/>
  <c r="V48" i="28"/>
  <c r="L48" i="28"/>
  <c r="AG48" i="28"/>
  <c r="S48" i="28"/>
  <c r="F48" i="28"/>
  <c r="M48" i="28"/>
  <c r="AI48" i="28"/>
  <c r="J48" i="28"/>
  <c r="U48" i="28"/>
  <c r="P48" i="28"/>
  <c r="H48" i="28"/>
  <c r="G48" i="28"/>
  <c r="AE48" i="28"/>
  <c r="Q48" i="28"/>
  <c r="AD48" i="28"/>
  <c r="AB48" i="28"/>
  <c r="N48" i="28"/>
  <c r="AC48" i="28"/>
  <c r="X48" i="28"/>
  <c r="K48" i="28"/>
  <c r="R48" i="28"/>
  <c r="AF48" i="28"/>
  <c r="AA48" i="28"/>
  <c r="W48" i="28"/>
  <c r="AJ45" i="28"/>
  <c r="A49" i="28"/>
  <c r="AJ46" i="28"/>
  <c r="Y47" i="28"/>
  <c r="Z47" i="28"/>
  <c r="AA47" i="28"/>
  <c r="L47" i="28"/>
  <c r="W47" i="28"/>
  <c r="D47" i="28"/>
  <c r="AC47" i="28"/>
  <c r="AD47" i="28"/>
  <c r="AE47" i="28"/>
  <c r="AB47" i="28"/>
  <c r="Q47" i="28"/>
  <c r="R47" i="28"/>
  <c r="S47" i="28"/>
  <c r="H47" i="28"/>
  <c r="C47" i="28"/>
  <c r="F47" i="28"/>
  <c r="G47" i="28"/>
  <c r="X47" i="28"/>
  <c r="N47" i="28"/>
  <c r="T47" i="28"/>
  <c r="AG47" i="28"/>
  <c r="AH47" i="28"/>
  <c r="E47" i="28"/>
  <c r="V47" i="28"/>
  <c r="I47" i="28"/>
  <c r="J47" i="28"/>
  <c r="K47" i="28"/>
  <c r="AF47" i="28"/>
  <c r="M47" i="28"/>
  <c r="O47" i="28"/>
  <c r="B47" i="28"/>
  <c r="AI47" i="28"/>
  <c r="U47" i="28"/>
  <c r="P47" i="28"/>
  <c r="A50" i="28"/>
  <c r="A51" i="28" l="1"/>
  <c r="C51" i="28" s="1"/>
  <c r="K50" i="28"/>
  <c r="S50" i="28"/>
  <c r="AA50" i="28"/>
  <c r="AI50" i="28"/>
  <c r="L50" i="28"/>
  <c r="T50" i="28"/>
  <c r="AB50" i="28"/>
  <c r="I50" i="28"/>
  <c r="Q50" i="28"/>
  <c r="Y50" i="28"/>
  <c r="AG50" i="28"/>
  <c r="V50" i="28"/>
  <c r="Z50" i="28"/>
  <c r="AD50" i="28"/>
  <c r="AH50" i="28"/>
  <c r="D50" i="28"/>
  <c r="B50" i="28"/>
  <c r="M50" i="28"/>
  <c r="F50" i="28"/>
  <c r="N50" i="28"/>
  <c r="E50" i="28"/>
  <c r="G50" i="28"/>
  <c r="O50" i="28"/>
  <c r="W50" i="28"/>
  <c r="AE50" i="28"/>
  <c r="H50" i="28"/>
  <c r="P50" i="28"/>
  <c r="X50" i="28"/>
  <c r="AF50" i="28"/>
  <c r="U50" i="28"/>
  <c r="AC50" i="28"/>
  <c r="J50" i="28"/>
  <c r="R50" i="28"/>
  <c r="C50" i="28"/>
  <c r="AJ47" i="28"/>
  <c r="Z49" i="28"/>
  <c r="C49" i="28"/>
  <c r="M49" i="28"/>
  <c r="U49" i="28"/>
  <c r="AC49" i="28"/>
  <c r="F49" i="28"/>
  <c r="N49" i="28"/>
  <c r="V49" i="28"/>
  <c r="AD49" i="28"/>
  <c r="G49" i="28"/>
  <c r="O49" i="28"/>
  <c r="W49" i="28"/>
  <c r="AE49" i="28"/>
  <c r="T49" i="28"/>
  <c r="X49" i="28"/>
  <c r="AB49" i="28"/>
  <c r="AF49" i="28"/>
  <c r="D49" i="28"/>
  <c r="B49" i="28"/>
  <c r="I49" i="28"/>
  <c r="Q49" i="28"/>
  <c r="Y49" i="28"/>
  <c r="AG49" i="28"/>
  <c r="J49" i="28"/>
  <c r="R49" i="28"/>
  <c r="AH49" i="28"/>
  <c r="K49" i="28"/>
  <c r="S49" i="28"/>
  <c r="AA49" i="28"/>
  <c r="AI49" i="28"/>
  <c r="H49" i="28"/>
  <c r="L49" i="28"/>
  <c r="P49" i="28"/>
  <c r="E49" i="28"/>
  <c r="AJ48" i="28"/>
  <c r="A52" i="28" l="1"/>
  <c r="G52" i="28" s="1"/>
  <c r="AI51" i="28"/>
  <c r="D51" i="28"/>
  <c r="AH51" i="28"/>
  <c r="AG51" i="28"/>
  <c r="T51" i="28"/>
  <c r="AB51" i="28"/>
  <c r="S51" i="28"/>
  <c r="R51" i="28"/>
  <c r="Q51" i="28"/>
  <c r="AE51" i="28"/>
  <c r="AD51" i="28"/>
  <c r="AC51" i="28"/>
  <c r="B51" i="28"/>
  <c r="AF51" i="28"/>
  <c r="X51" i="28"/>
  <c r="AA51" i="28"/>
  <c r="K51" i="28"/>
  <c r="Z51" i="28"/>
  <c r="J51" i="28"/>
  <c r="Y51" i="28"/>
  <c r="I51" i="28"/>
  <c r="L51" i="28"/>
  <c r="O51" i="28"/>
  <c r="N51" i="28"/>
  <c r="M51" i="28"/>
  <c r="E51" i="28"/>
  <c r="P51" i="28"/>
  <c r="H51" i="28"/>
  <c r="W51" i="28"/>
  <c r="G51" i="28"/>
  <c r="V51" i="28"/>
  <c r="F51" i="28"/>
  <c r="U51" i="28"/>
  <c r="AJ49" i="28"/>
  <c r="AJ50" i="28"/>
  <c r="C52" i="28" l="1"/>
  <c r="M52" i="28"/>
  <c r="N52" i="28"/>
  <c r="H52" i="28"/>
  <c r="X52" i="28"/>
  <c r="V52" i="28"/>
  <c r="W52" i="28"/>
  <c r="AC52" i="28"/>
  <c r="L52" i="28"/>
  <c r="AD52" i="28"/>
  <c r="AH52" i="28"/>
  <c r="Y52" i="28"/>
  <c r="O52" i="28"/>
  <c r="P52" i="28"/>
  <c r="U52" i="28"/>
  <c r="R52" i="28"/>
  <c r="AB52" i="28"/>
  <c r="F52" i="28"/>
  <c r="E52" i="28"/>
  <c r="A53" i="28"/>
  <c r="K52" i="28"/>
  <c r="Q52" i="28"/>
  <c r="B52" i="28"/>
  <c r="I52" i="28"/>
  <c r="AI52" i="28"/>
  <c r="AE52" i="28"/>
  <c r="AF52" i="28"/>
  <c r="J52" i="28"/>
  <c r="D52" i="28"/>
  <c r="AA52" i="28"/>
  <c r="AG52" i="28"/>
  <c r="T52" i="28"/>
  <c r="S52" i="28"/>
  <c r="Z52" i="28"/>
  <c r="AJ51" i="28"/>
  <c r="AJ52" i="28" l="1"/>
  <c r="K53" i="28"/>
  <c r="D53" i="28"/>
  <c r="M53" i="28"/>
  <c r="AC53" i="28"/>
  <c r="N53" i="28"/>
  <c r="AD53" i="28"/>
  <c r="O53" i="28"/>
  <c r="AE53" i="28"/>
  <c r="P53" i="28"/>
  <c r="X53" i="28"/>
  <c r="E53" i="28"/>
  <c r="Q53" i="28"/>
  <c r="AG53" i="28"/>
  <c r="R53" i="28"/>
  <c r="AH53" i="28"/>
  <c r="S53" i="28"/>
  <c r="AI53" i="28"/>
  <c r="AF53" i="28"/>
  <c r="A54" i="28"/>
  <c r="B53" i="28"/>
  <c r="AA53" i="28"/>
  <c r="H53" i="28"/>
  <c r="U53" i="28"/>
  <c r="F53" i="28"/>
  <c r="V53" i="28"/>
  <c r="G53" i="28"/>
  <c r="W53" i="28"/>
  <c r="L53" i="28"/>
  <c r="T53" i="28"/>
  <c r="C53" i="28"/>
  <c r="I53" i="28"/>
  <c r="Y53" i="28"/>
  <c r="J53" i="28"/>
  <c r="Z53" i="28"/>
  <c r="AB53" i="28"/>
  <c r="AJ53" i="28" l="1"/>
  <c r="AI54" i="28"/>
  <c r="H54" i="28"/>
  <c r="X54" i="28"/>
  <c r="M54" i="28"/>
  <c r="AC54" i="28"/>
  <c r="AE54" i="28"/>
  <c r="F54" i="28"/>
  <c r="V54" i="28"/>
  <c r="C54" i="28"/>
  <c r="A55" i="28"/>
  <c r="G54" i="28"/>
  <c r="L54" i="28"/>
  <c r="AB54" i="28"/>
  <c r="Q54" i="28"/>
  <c r="AG54" i="28"/>
  <c r="R54" i="28"/>
  <c r="S54" i="28"/>
  <c r="AD54" i="28"/>
  <c r="D54" i="28"/>
  <c r="T54" i="28"/>
  <c r="Y54" i="28"/>
  <c r="W54" i="28"/>
  <c r="B54" i="28"/>
  <c r="K54" i="28"/>
  <c r="P54" i="28"/>
  <c r="AF54" i="28"/>
  <c r="U54" i="28"/>
  <c r="N54" i="28"/>
  <c r="Z54" i="28"/>
  <c r="AA54" i="28"/>
  <c r="J54" i="28"/>
  <c r="E54" i="28"/>
  <c r="O54" i="28"/>
  <c r="I54" i="28"/>
  <c r="AH54" i="28"/>
  <c r="AJ54" i="28" l="1"/>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M56" i="28" l="1"/>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c r="S61" i="28"/>
  <c r="F61" i="28" l="1"/>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AE63" i="28"/>
  <c r="AF63" i="28"/>
  <c r="F63" i="28"/>
  <c r="D63" i="28"/>
  <c r="AH63" i="28" l="1"/>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Q64" i="28"/>
  <c r="N64" i="28"/>
  <c r="R64" i="28"/>
  <c r="O64" i="28"/>
  <c r="S64" i="28"/>
  <c r="L64" i="28"/>
  <c r="AB64" i="28"/>
  <c r="A65" i="28"/>
  <c r="C64" i="28"/>
  <c r="E64" i="28" l="1"/>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G65" i="28"/>
  <c r="K65" i="28"/>
  <c r="O65" i="28"/>
  <c r="S65" i="28"/>
  <c r="W65" i="28"/>
  <c r="AA65" i="28"/>
  <c r="AE65" i="28"/>
  <c r="AI65" i="28"/>
  <c r="H65" i="28"/>
  <c r="L65" i="28"/>
  <c r="P65" i="28"/>
  <c r="T65" i="28"/>
  <c r="X65" i="28"/>
  <c r="AB65" i="28"/>
  <c r="AF65" i="28"/>
  <c r="I65" i="28"/>
  <c r="M65" i="28"/>
  <c r="Q65" i="28"/>
  <c r="U65" i="28"/>
  <c r="Y65" i="28"/>
  <c r="AC65" i="28"/>
  <c r="AG65" i="28"/>
  <c r="J65" i="28"/>
  <c r="Z65" i="28"/>
  <c r="N65" i="28"/>
  <c r="AD65" i="28"/>
  <c r="R65" i="28"/>
  <c r="AH65" i="28"/>
  <c r="F65" i="28"/>
  <c r="V65" i="28"/>
  <c r="B65" i="28"/>
  <c r="C65" i="28"/>
  <c r="D65" i="28"/>
  <c r="E65" i="28"/>
  <c r="A66" i="28"/>
  <c r="AJ64" i="28" l="1"/>
  <c r="I66" i="28"/>
  <c r="M66" i="28"/>
  <c r="Q66" i="28"/>
  <c r="U66" i="28"/>
  <c r="Y66" i="28"/>
  <c r="AC66" i="28"/>
  <c r="AG66" i="28"/>
  <c r="F66" i="28"/>
  <c r="J66" i="28"/>
  <c r="N66" i="28"/>
  <c r="R66" i="28"/>
  <c r="V66" i="28"/>
  <c r="Z66" i="28"/>
  <c r="AD66" i="28"/>
  <c r="AH66" i="28"/>
  <c r="G66" i="28"/>
  <c r="K66" i="28"/>
  <c r="O66" i="28"/>
  <c r="S66" i="28"/>
  <c r="W66" i="28"/>
  <c r="AA66" i="28"/>
  <c r="AE66" i="28"/>
  <c r="AI66" i="28"/>
  <c r="L66" i="28"/>
  <c r="AB66" i="28"/>
  <c r="P66" i="28"/>
  <c r="AF66" i="28"/>
  <c r="T66" i="28"/>
  <c r="H66" i="28"/>
  <c r="X66" i="28"/>
  <c r="AJ65" i="28"/>
  <c r="C66" i="28"/>
  <c r="D66" i="28"/>
  <c r="E66" i="28"/>
  <c r="B66" i="28"/>
  <c r="A67" i="28"/>
  <c r="G67" i="28" l="1"/>
  <c r="K67" i="28"/>
  <c r="O67" i="28"/>
  <c r="S67" i="28"/>
  <c r="W67" i="28"/>
  <c r="AA67" i="28"/>
  <c r="AE67" i="28"/>
  <c r="AI67" i="28"/>
  <c r="H67" i="28"/>
  <c r="L67" i="28"/>
  <c r="P67" i="28"/>
  <c r="T67" i="28"/>
  <c r="X67" i="28"/>
  <c r="AB67" i="28"/>
  <c r="AF67" i="28"/>
  <c r="I67" i="28"/>
  <c r="M67" i="28"/>
  <c r="Q67" i="28"/>
  <c r="U67" i="28"/>
  <c r="Y67" i="28"/>
  <c r="AC67" i="28"/>
  <c r="AG67" i="28"/>
  <c r="N67" i="28"/>
  <c r="AD67" i="28"/>
  <c r="R67" i="28"/>
  <c r="AH67" i="28"/>
  <c r="F67" i="28"/>
  <c r="V67" i="28"/>
  <c r="J67" i="28"/>
  <c r="Z67" i="28"/>
  <c r="AJ66" i="28"/>
  <c r="D67" i="28"/>
  <c r="E67" i="28"/>
  <c r="C67" i="28"/>
  <c r="A68" i="28"/>
  <c r="B67" i="28"/>
  <c r="AJ67" i="28" l="1"/>
  <c r="I68" i="28"/>
  <c r="M68" i="28"/>
  <c r="Q68" i="28"/>
  <c r="U68" i="28"/>
  <c r="Y68" i="28"/>
  <c r="AC68" i="28"/>
  <c r="AG68" i="28"/>
  <c r="F68" i="28"/>
  <c r="J68" i="28"/>
  <c r="N68" i="28"/>
  <c r="R68" i="28"/>
  <c r="V68" i="28"/>
  <c r="Z68" i="28"/>
  <c r="AD68" i="28"/>
  <c r="AH68" i="28"/>
  <c r="G68" i="28"/>
  <c r="K68" i="28"/>
  <c r="O68" i="28"/>
  <c r="S68" i="28"/>
  <c r="W68" i="28"/>
  <c r="AA68" i="28"/>
  <c r="AE68" i="28"/>
  <c r="AI68" i="28"/>
  <c r="P68" i="28"/>
  <c r="AF68" i="28"/>
  <c r="T68" i="28"/>
  <c r="H68" i="28"/>
  <c r="X68" i="28"/>
  <c r="L68" i="28"/>
  <c r="AB68" i="28"/>
  <c r="E68" i="28"/>
  <c r="B68" i="28"/>
  <c r="A69" i="28"/>
  <c r="C68" i="28"/>
  <c r="D68" i="28"/>
  <c r="G69" i="28" l="1"/>
  <c r="K69" i="28"/>
  <c r="O69" i="28"/>
  <c r="S69" i="28"/>
  <c r="W69" i="28"/>
  <c r="AA69" i="28"/>
  <c r="AE69" i="28"/>
  <c r="AI69" i="28"/>
  <c r="H69" i="28"/>
  <c r="L69" i="28"/>
  <c r="P69" i="28"/>
  <c r="T69" i="28"/>
  <c r="X69" i="28"/>
  <c r="AB69" i="28"/>
  <c r="AF69" i="28"/>
  <c r="I69" i="28"/>
  <c r="M69" i="28"/>
  <c r="Q69" i="28"/>
  <c r="U69" i="28"/>
  <c r="Y69" i="28"/>
  <c r="AC69" i="28"/>
  <c r="AG69" i="28"/>
  <c r="R69" i="28"/>
  <c r="AH69" i="28"/>
  <c r="F69" i="28"/>
  <c r="V69" i="28"/>
  <c r="J69" i="28"/>
  <c r="Z69" i="28"/>
  <c r="N69" i="28"/>
  <c r="AD69" i="28"/>
  <c r="AJ68" i="28"/>
  <c r="B69" i="28"/>
  <c r="D69" i="28"/>
  <c r="A70" i="28"/>
  <c r="C69" i="28"/>
  <c r="E69" i="28"/>
  <c r="AJ69" i="28" l="1"/>
  <c r="I70" i="28"/>
  <c r="M70" i="28"/>
  <c r="Q70" i="28"/>
  <c r="U70" i="28"/>
  <c r="Y70" i="28"/>
  <c r="AC70" i="28"/>
  <c r="AG70" i="28"/>
  <c r="F70" i="28"/>
  <c r="J70" i="28"/>
  <c r="N70" i="28"/>
  <c r="R70" i="28"/>
  <c r="V70" i="28"/>
  <c r="Z70" i="28"/>
  <c r="AD70" i="28"/>
  <c r="AH70" i="28"/>
  <c r="G70" i="28"/>
  <c r="K70" i="28"/>
  <c r="O70" i="28"/>
  <c r="S70" i="28"/>
  <c r="W70" i="28"/>
  <c r="AA70" i="28"/>
  <c r="AE70" i="28"/>
  <c r="AI70" i="28"/>
  <c r="T70" i="28"/>
  <c r="H70" i="28"/>
  <c r="X70" i="28"/>
  <c r="L70" i="28"/>
  <c r="AB70" i="28"/>
  <c r="P70" i="28"/>
  <c r="AF70" i="28"/>
  <c r="C70" i="28"/>
  <c r="B70" i="28"/>
  <c r="E70" i="28"/>
  <c r="D70" i="28"/>
  <c r="A71" i="28"/>
  <c r="G71" i="28" l="1"/>
  <c r="K71" i="28"/>
  <c r="O71" i="28"/>
  <c r="S71" i="28"/>
  <c r="W71" i="28"/>
  <c r="AA71" i="28"/>
  <c r="AE71" i="28"/>
  <c r="AI71" i="28"/>
  <c r="H71" i="28"/>
  <c r="L71" i="28"/>
  <c r="P71" i="28"/>
  <c r="T71" i="28"/>
  <c r="X71" i="28"/>
  <c r="AB71" i="28"/>
  <c r="AF71" i="28"/>
  <c r="I71" i="28"/>
  <c r="M71" i="28"/>
  <c r="Q71" i="28"/>
  <c r="U71" i="28"/>
  <c r="Y71" i="28"/>
  <c r="AC71" i="28"/>
  <c r="AG71" i="28"/>
  <c r="F71" i="28"/>
  <c r="V71" i="28"/>
  <c r="J71" i="28"/>
  <c r="Z71" i="28"/>
  <c r="N71" i="28"/>
  <c r="AD71" i="28"/>
  <c r="R71" i="28"/>
  <c r="AH71" i="28"/>
  <c r="AJ70" i="28"/>
  <c r="C71" i="28"/>
  <c r="D71" i="28"/>
  <c r="E71" i="28"/>
  <c r="B71" i="28"/>
  <c r="A72" i="28"/>
  <c r="AJ71" i="28" l="1"/>
  <c r="I72" i="28"/>
  <c r="F72" i="28"/>
  <c r="J72" i="28"/>
  <c r="N72" i="28"/>
  <c r="G72" i="28"/>
  <c r="K72" i="28"/>
  <c r="H72" i="28"/>
  <c r="P72" i="28"/>
  <c r="T72" i="28"/>
  <c r="X72" i="28"/>
  <c r="AB72" i="28"/>
  <c r="AF72" i="28"/>
  <c r="L72" i="28"/>
  <c r="Q72" i="28"/>
  <c r="U72" i="28"/>
  <c r="Y72" i="28"/>
  <c r="AC72" i="28"/>
  <c r="AG72" i="28"/>
  <c r="M72" i="28"/>
  <c r="R72" i="28"/>
  <c r="V72" i="28"/>
  <c r="Z72" i="28"/>
  <c r="AD72" i="28"/>
  <c r="AH72" i="28"/>
  <c r="W72" i="28"/>
  <c r="AA72" i="28"/>
  <c r="O72" i="28"/>
  <c r="AE72" i="28"/>
  <c r="S72" i="28"/>
  <c r="AI72" i="28"/>
  <c r="D72" i="28"/>
  <c r="E72" i="28"/>
  <c r="A73" i="28"/>
  <c r="AJ72" i="28"/>
  <c r="B72" i="28"/>
  <c r="C72" i="28"/>
  <c r="F73" i="28" l="1"/>
  <c r="J73" i="28"/>
  <c r="N73" i="28"/>
  <c r="R73" i="28"/>
  <c r="V73" i="28"/>
  <c r="Z73" i="28"/>
  <c r="AD73" i="28"/>
  <c r="AH73" i="28"/>
  <c r="G73" i="28"/>
  <c r="K73" i="28"/>
  <c r="O73" i="28"/>
  <c r="S73" i="28"/>
  <c r="W73" i="28"/>
  <c r="AA73" i="28"/>
  <c r="AE73" i="28"/>
  <c r="AI73" i="28"/>
  <c r="H73" i="28"/>
  <c r="L73" i="28"/>
  <c r="P73" i="28"/>
  <c r="T73" i="28"/>
  <c r="X73" i="28"/>
  <c r="AB73" i="28"/>
  <c r="AF73" i="28"/>
  <c r="I73" i="28"/>
  <c r="Y73" i="28"/>
  <c r="M73" i="28"/>
  <c r="AC73" i="28"/>
  <c r="Q73" i="28"/>
  <c r="AG73" i="28"/>
  <c r="U73" i="28"/>
  <c r="E73" i="28"/>
  <c r="AJ73" i="28"/>
  <c r="A74" i="28"/>
  <c r="B73" i="28"/>
  <c r="C73" i="28"/>
  <c r="D73" i="28"/>
  <c r="H74" i="28" l="1"/>
  <c r="L74" i="28"/>
  <c r="P74" i="28"/>
  <c r="T74" i="28"/>
  <c r="X74" i="28"/>
  <c r="AB74" i="28"/>
  <c r="AF74" i="28"/>
  <c r="I74" i="28"/>
  <c r="M74" i="28"/>
  <c r="Q74" i="28"/>
  <c r="U74" i="28"/>
  <c r="Y74" i="28"/>
  <c r="AC74" i="28"/>
  <c r="AG74" i="28"/>
  <c r="F74" i="28"/>
  <c r="J74" i="28"/>
  <c r="N74" i="28"/>
  <c r="R74" i="28"/>
  <c r="V74" i="28"/>
  <c r="Z74" i="28"/>
  <c r="AD74" i="28"/>
  <c r="AH74" i="28"/>
  <c r="K74" i="28"/>
  <c r="AA74" i="28"/>
  <c r="O74" i="28"/>
  <c r="AE74" i="28"/>
  <c r="S74" i="28"/>
  <c r="AI74" i="28"/>
  <c r="G74" i="28"/>
  <c r="W74" i="28"/>
  <c r="B74" i="28"/>
  <c r="C74" i="28"/>
  <c r="D74" i="28"/>
  <c r="E74" i="28"/>
  <c r="AJ74" i="28"/>
  <c r="A75" i="28"/>
  <c r="F75" i="28" l="1"/>
  <c r="J75" i="28"/>
  <c r="N75" i="28"/>
  <c r="R75" i="28"/>
  <c r="V75" i="28"/>
  <c r="Z75" i="28"/>
  <c r="AD75" i="28"/>
  <c r="AH75" i="28"/>
  <c r="G75" i="28"/>
  <c r="K75" i="28"/>
  <c r="O75" i="28"/>
  <c r="S75" i="28"/>
  <c r="W75" i="28"/>
  <c r="AA75" i="28"/>
  <c r="AE75" i="28"/>
  <c r="AI75" i="28"/>
  <c r="H75" i="28"/>
  <c r="L75" i="28"/>
  <c r="P75" i="28"/>
  <c r="T75" i="28"/>
  <c r="X75" i="28"/>
  <c r="AB75" i="28"/>
  <c r="AF75" i="28"/>
  <c r="M75" i="28"/>
  <c r="AC75" i="28"/>
  <c r="Q75" i="28"/>
  <c r="AG75" i="28"/>
  <c r="U75" i="28"/>
  <c r="Y75" i="28"/>
  <c r="I75" i="28"/>
  <c r="C75" i="28"/>
  <c r="D75" i="28"/>
  <c r="E75" i="28"/>
  <c r="B75" i="28"/>
  <c r="AJ75" i="28"/>
  <c r="A76" i="28"/>
  <c r="H76" i="28" l="1"/>
  <c r="L76" i="28"/>
  <c r="P76" i="28"/>
  <c r="T76" i="28"/>
  <c r="X76" i="28"/>
  <c r="AB76" i="28"/>
  <c r="AF76" i="28"/>
  <c r="I76" i="28"/>
  <c r="M76" i="28"/>
  <c r="Q76" i="28"/>
  <c r="U76" i="28"/>
  <c r="Y76" i="28"/>
  <c r="AC76" i="28"/>
  <c r="AG76" i="28"/>
  <c r="F76" i="28"/>
  <c r="J76" i="28"/>
  <c r="N76" i="28"/>
  <c r="R76" i="28"/>
  <c r="V76" i="28"/>
  <c r="Z76" i="28"/>
  <c r="AD76" i="28"/>
  <c r="AH76" i="28"/>
  <c r="O76" i="28"/>
  <c r="AE76" i="28"/>
  <c r="S76" i="28"/>
  <c r="AI76" i="28"/>
  <c r="G76" i="28"/>
  <c r="W76" i="28"/>
  <c r="K76" i="28"/>
  <c r="AA76" i="28"/>
  <c r="D76" i="28"/>
  <c r="E76" i="28"/>
  <c r="C76" i="28"/>
  <c r="A77" i="28"/>
  <c r="AJ76" i="28"/>
  <c r="B76" i="28"/>
  <c r="F77" i="28" l="1"/>
  <c r="J77" i="28"/>
  <c r="N77" i="28"/>
  <c r="R77" i="28"/>
  <c r="V77" i="28"/>
  <c r="Z77" i="28"/>
  <c r="AD77" i="28"/>
  <c r="AH77" i="28"/>
  <c r="G77" i="28"/>
  <c r="K77" i="28"/>
  <c r="O77" i="28"/>
  <c r="S77" i="28"/>
  <c r="W77" i="28"/>
  <c r="AA77" i="28"/>
  <c r="AE77" i="28"/>
  <c r="AI77" i="28"/>
  <c r="H77" i="28"/>
  <c r="L77" i="28"/>
  <c r="P77" i="28"/>
  <c r="T77" i="28"/>
  <c r="X77" i="28"/>
  <c r="AB77" i="28"/>
  <c r="AF77" i="28"/>
  <c r="Q77" i="28"/>
  <c r="AG77" i="28"/>
  <c r="U77" i="28"/>
  <c r="I77" i="28"/>
  <c r="Y77" i="28"/>
  <c r="AC77" i="28"/>
  <c r="M77" i="28"/>
  <c r="E77" i="28"/>
  <c r="D77" i="28"/>
  <c r="A78" i="28"/>
  <c r="B77" i="28"/>
  <c r="C77" i="28"/>
  <c r="AJ77" i="28"/>
  <c r="H78" i="28" l="1"/>
  <c r="L78" i="28"/>
  <c r="P78" i="28"/>
  <c r="T78" i="28"/>
  <c r="X78" i="28"/>
  <c r="AB78" i="28"/>
  <c r="AF78" i="28"/>
  <c r="I78" i="28"/>
  <c r="M78" i="28"/>
  <c r="Q78" i="28"/>
  <c r="U78" i="28"/>
  <c r="Y78" i="28"/>
  <c r="AC78" i="28"/>
  <c r="AG78" i="28"/>
  <c r="F78" i="28"/>
  <c r="J78" i="28"/>
  <c r="N78" i="28"/>
  <c r="R78" i="28"/>
  <c r="V78" i="28"/>
  <c r="Z78" i="28"/>
  <c r="AD78" i="28"/>
  <c r="AH78" i="28"/>
  <c r="S78" i="28"/>
  <c r="AI78" i="28"/>
  <c r="G78" i="28"/>
  <c r="W78" i="28"/>
  <c r="K78" i="28"/>
  <c r="AA78" i="28"/>
  <c r="O78" i="28"/>
  <c r="AE78" i="28"/>
  <c r="B78" i="28"/>
  <c r="C78" i="28"/>
  <c r="D78" i="28"/>
  <c r="AJ78" i="28"/>
  <c r="A79" i="28"/>
  <c r="E78" i="28"/>
  <c r="F79" i="28" l="1"/>
  <c r="J79" i="28"/>
  <c r="N79" i="28"/>
  <c r="R79" i="28"/>
  <c r="V79" i="28"/>
  <c r="Z79" i="28"/>
  <c r="AD79" i="28"/>
  <c r="AH79" i="28"/>
  <c r="G79" i="28"/>
  <c r="K79" i="28"/>
  <c r="O79" i="28"/>
  <c r="S79" i="28"/>
  <c r="W79" i="28"/>
  <c r="AA79" i="28"/>
  <c r="AE79" i="28"/>
  <c r="AI79" i="28"/>
  <c r="H79" i="28"/>
  <c r="L79" i="28"/>
  <c r="P79" i="28"/>
  <c r="T79" i="28"/>
  <c r="X79" i="28"/>
  <c r="AB79" i="28"/>
  <c r="AF79" i="28"/>
  <c r="U79" i="28"/>
  <c r="I79" i="28"/>
  <c r="Y79" i="28"/>
  <c r="M79" i="28"/>
  <c r="AC79" i="28"/>
  <c r="AG79" i="28"/>
  <c r="Q79" i="28"/>
  <c r="C79" i="28"/>
  <c r="D79" i="28"/>
  <c r="E79" i="28"/>
  <c r="AJ79" i="28"/>
  <c r="B79" i="28"/>
  <c r="A80" i="28"/>
  <c r="H80" i="28" l="1"/>
  <c r="L80" i="28"/>
  <c r="P80" i="28"/>
  <c r="T80" i="28"/>
  <c r="X80" i="28"/>
  <c r="AB80" i="28"/>
  <c r="AF80" i="28"/>
  <c r="I80" i="28"/>
  <c r="M80" i="28"/>
  <c r="Q80" i="28"/>
  <c r="U80" i="28"/>
  <c r="Y80" i="28"/>
  <c r="AC80" i="28"/>
  <c r="AG80" i="28"/>
  <c r="F80" i="28"/>
  <c r="J80" i="28"/>
  <c r="N80" i="28"/>
  <c r="R80" i="28"/>
  <c r="V80" i="28"/>
  <c r="Z80" i="28"/>
  <c r="AD80" i="28"/>
  <c r="AH80" i="28"/>
  <c r="G80" i="28"/>
  <c r="W80" i="28"/>
  <c r="K80" i="28"/>
  <c r="AA80" i="28"/>
  <c r="O80" i="28"/>
  <c r="AE80" i="28"/>
  <c r="S80" i="28"/>
  <c r="AI80" i="28"/>
  <c r="D80" i="28"/>
  <c r="E80" i="28"/>
  <c r="AJ80" i="28"/>
  <c r="B80" i="28"/>
  <c r="C80" i="28"/>
  <c r="A81" i="28"/>
  <c r="F81" i="28" l="1"/>
  <c r="J81" i="28"/>
  <c r="N81" i="28"/>
  <c r="R81" i="28"/>
  <c r="V81" i="28"/>
  <c r="Z81" i="28"/>
  <c r="AD81" i="28"/>
  <c r="AH81" i="28"/>
  <c r="G81" i="28"/>
  <c r="K81" i="28"/>
  <c r="O81" i="28"/>
  <c r="S81" i="28"/>
  <c r="W81" i="28"/>
  <c r="AA81" i="28"/>
  <c r="AE81" i="28"/>
  <c r="AI81" i="28"/>
  <c r="H81" i="28"/>
  <c r="L81" i="28"/>
  <c r="P81" i="28"/>
  <c r="T81" i="28"/>
  <c r="X81" i="28"/>
  <c r="AB81" i="28"/>
  <c r="AF81" i="28"/>
  <c r="I81" i="28"/>
  <c r="Y81" i="28"/>
  <c r="M81" i="28"/>
  <c r="AC81" i="28"/>
  <c r="Q81" i="28"/>
  <c r="AG81" i="28"/>
  <c r="U81" i="28"/>
  <c r="E81" i="28"/>
  <c r="AJ81" i="28"/>
  <c r="B81" i="28"/>
  <c r="C81" i="28"/>
  <c r="A82" i="28"/>
  <c r="D81" i="28"/>
  <c r="H82" i="28" l="1"/>
  <c r="L82" i="28"/>
  <c r="P82" i="28"/>
  <c r="T82" i="28"/>
  <c r="X82" i="28"/>
  <c r="AB82" i="28"/>
  <c r="AF82" i="28"/>
  <c r="I82" i="28"/>
  <c r="M82" i="28"/>
  <c r="Q82" i="28"/>
  <c r="U82" i="28"/>
  <c r="Y82" i="28"/>
  <c r="AC82" i="28"/>
  <c r="AG82" i="28"/>
  <c r="F82" i="28"/>
  <c r="J82" i="28"/>
  <c r="N82" i="28"/>
  <c r="R82" i="28"/>
  <c r="V82" i="28"/>
  <c r="Z82" i="28"/>
  <c r="AD82" i="28"/>
  <c r="AH82" i="28"/>
  <c r="K82" i="28"/>
  <c r="AA82" i="28"/>
  <c r="O82" i="28"/>
  <c r="AE82" i="28"/>
  <c r="S82" i="28"/>
  <c r="AI82" i="28"/>
  <c r="G82" i="28"/>
  <c r="W82" i="28"/>
  <c r="B82" i="28"/>
  <c r="C82" i="28"/>
  <c r="D82" i="28"/>
  <c r="AJ82" i="28"/>
  <c r="A83" i="28"/>
  <c r="E82" i="28"/>
  <c r="F83" i="28" l="1"/>
  <c r="J83" i="28"/>
  <c r="N83" i="28"/>
  <c r="R83" i="28"/>
  <c r="V83" i="28"/>
  <c r="Z83" i="28"/>
  <c r="AD83" i="28"/>
  <c r="AH83" i="28"/>
  <c r="G83" i="28"/>
  <c r="K83" i="28"/>
  <c r="O83" i="28"/>
  <c r="S83" i="28"/>
  <c r="W83" i="28"/>
  <c r="AA83" i="28"/>
  <c r="AE83" i="28"/>
  <c r="AI83" i="28"/>
  <c r="H83" i="28"/>
  <c r="L83" i="28"/>
  <c r="P83" i="28"/>
  <c r="T83" i="28"/>
  <c r="X83" i="28"/>
  <c r="AB83" i="28"/>
  <c r="AF83" i="28"/>
  <c r="M83" i="28"/>
  <c r="AC83" i="28"/>
  <c r="Q83" i="28"/>
  <c r="AG83" i="28"/>
  <c r="U83" i="28"/>
  <c r="I83" i="28"/>
  <c r="Y83" i="28"/>
  <c r="C83" i="28"/>
  <c r="D83" i="28"/>
  <c r="E83" i="28"/>
  <c r="B83" i="28"/>
  <c r="AJ83" i="28"/>
  <c r="A84" i="28"/>
  <c r="H84" i="28" l="1"/>
  <c r="L84" i="28"/>
  <c r="P84" i="28"/>
  <c r="T84" i="28"/>
  <c r="X84" i="28"/>
  <c r="AB84" i="28"/>
  <c r="AF84" i="28"/>
  <c r="I84" i="28"/>
  <c r="M84" i="28"/>
  <c r="Q84" i="28"/>
  <c r="U84" i="28"/>
  <c r="Y84" i="28"/>
  <c r="AC84" i="28"/>
  <c r="AG84" i="28"/>
  <c r="F84" i="28"/>
  <c r="J84" i="28"/>
  <c r="N84" i="28"/>
  <c r="R84" i="28"/>
  <c r="V84" i="28"/>
  <c r="Z84" i="28"/>
  <c r="AD84" i="28"/>
  <c r="AH84" i="28"/>
  <c r="O84" i="28"/>
  <c r="AE84" i="28"/>
  <c r="S84" i="28"/>
  <c r="AI84" i="28"/>
  <c r="G84" i="28"/>
  <c r="W84" i="28"/>
  <c r="K84" i="28"/>
  <c r="AA84" i="28"/>
  <c r="D84" i="28"/>
  <c r="E84" i="28"/>
  <c r="C84" i="28"/>
  <c r="AJ84" i="28"/>
  <c r="B84" i="28"/>
  <c r="A85" i="28"/>
  <c r="F85" i="28" l="1"/>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<sst xmlns="http://schemas.openxmlformats.org/spreadsheetml/2006/main" count="591" uniqueCount="467">
  <si>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</si>
  <si>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</si>
  <si>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</si>
  <si>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</si>
  <si>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</si>
  <si>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</si>
  <si>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</si>
  <si>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</si>
  <si>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</si>
  <si>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</si>
  <si>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</si>
  <si>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</si>
  <si>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</si>
  <si>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</si>
  <si>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</si>
  <si>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</si>
  <si>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</si>
  <si>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</si>
  <si>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</si>
  <si>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</si>
  <si>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</si>
  <si>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</si>
  <si>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</si>
  <si>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</si>
  <si>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</si>
  <si>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</si>
  <si>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</si>
  <si>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</si>
  <si>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</si>
  <si>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</si>
  <si>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</si>
  <si>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</si>
  <si>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</si>
  <si>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</si>
  <si>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</si>
  <si>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</si>
  <si>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</si>
  <si>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</si>
  <si>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</si>
  <si>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</si>
  <si>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</si>
  <si>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</si>
  <si>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</si>
  <si>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</si>
  <si>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</si>
  <si>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</si>
  <si>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</si>
  <si>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</si>
  <si>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</si>
  <si>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</si>
  <si>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</si>
  <si>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</si>
  <si>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</si>
  <si>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</si>
  <si>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</si>
  <si>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</si>
  <si>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</si>
  <si>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</si>
  <si>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</si>
  <si>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</si>
  <si>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</si>
  <si>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</si>
  <si>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</si>
  <si>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</si>
  <si>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</si>
  <si>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</si>
  <si>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</si>
  <si>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</si>
  <si>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</si>
  <si>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</si>
  <si>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</si>
  <si>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</si>
  <si>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</si>
  <si>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</si>
  <si>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</si>
  <si>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</si>
  <si>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</si>
  <si>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</si>
  <si>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</si>
  <si>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</si>
  <si>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</si>
  <si>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</si>
  <si>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</si>
  <si>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</si>
  <si>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</si>
  <si>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</si>
  <si>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</si>
  <si>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</si>
  <si>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</si>
  <si>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</si>
  <si>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</si>
  <si>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</si>
  <si>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</si>
  <si>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</si>
  <si>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</si>
  <si>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</si>
  <si>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</si>
  <si>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</si>
  <si>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</si>
  <si>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</si>
  <si>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</si>
  <si>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</si>
  <si>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</si>
  <si>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</si>
  <si>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</si>
  <si>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</si>
  <si>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</si>
  <si>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</si>
  <si>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</si>
  <si>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</si>
  <si>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</si>
  <si>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</si>
  <si>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</si>
  <si>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</si>
  <si>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</si>
  <si>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</si>
  <si>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</si>
  <si>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</si>
  <si>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</si>
  <si>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</si>
  <si>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</si>
  <si>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</si>
  <si>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</si>
  <si>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</si>
  <si>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</si>
  <si>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</si>
  <si>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</si>
  <si>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</si>
  <si>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</si>
  <si>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</si>
  <si>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</si>
  <si>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</si>
  <si>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</si>
  <si>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</si>
  <si>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</si>
  <si>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</si>
  <si>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</si>
  <si>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</si>
  <si>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</si>
  <si>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</si>
  <si>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</si>
  <si>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</si>
  <si>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</si>
  <si>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</si>
  <si>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</si>
  <si>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</si>
  <si>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</si>
  <si>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</si>
  <si>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</si>
  <si>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</si>
  <si>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</si>
  <si>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</si>
  <si>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</si>
  <si>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</si>
  <si>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</si>
  <si>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</si>
  <si>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</si>
  <si>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</si>
  <si>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</si>
  <si>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</si>
  <si>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</si>
  <si>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</si>
  <si>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</si>
  <si>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</si>
  <si>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</si>
  <si>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</si>
  <si>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</si>
  <si>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</si>
  <si>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</si>
  <si>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</si>
  <si>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</si>
  <si>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</si>
  <si>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</si>
  <si>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</si>
  <si>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</si>
  <si>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</si>
  <si>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</si>
  <si>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</si>
  <si>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</si>
  <si>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</si>
  <si>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</si>
  <si>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</si>
  <si>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</si>
  <si>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</si>
  <si>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</si>
  <si>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</si>
  <si>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</si>
  <si>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</si>
  <si>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</si>
  <si>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</si>
  <si>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</si>
  <si>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</si>
  <si>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</si>
  <si>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</si>
  <si>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</si>
  <si>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</si>
  <si>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</si>
  <si>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</si>
  <si>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</si>
  <si>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</si>
  <si>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</si>
  <si>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</si>
  <si>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</si>
  <si>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</si>
  <si>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</si>
  <si>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</si>
  <si>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</si>
  <si>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</si>
  <si>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</si>
  <si>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</si>
  <si>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</si>
  <si>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</si>
  <si>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</si>
  <si>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</si>
  <si>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</si>
  <si>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</si>
  <si>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</si>
  <si>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</si>
  <si>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</si>
  <si>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</si>
  <si>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</si>
  <si>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</si>
  <si>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</si>
  <si>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</si>
  <si>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</si>
  <si>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</si>
  <si>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</si>
  <si>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</si>
  <si>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</si>
  <si>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</si>
  <si>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</si>
  <si>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</si>
  <si>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</si>
  <si>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</si>
  <si>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</si>
  <si>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</si>
  <si>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</si>
  <si>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</si>
  <si>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</si>
  <si>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</si>
  <si>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</si>
  <si>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</si>
  <si>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</si>
  <si>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</si>
  <si>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</si>
  <si>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</si>
  <si>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</si>
  <si>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</si>
  <si>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</si>
  <si>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</si>
  <si>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</si>
  <si>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</si>
  <si>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</si>
  <si>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</si>
  <si>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</si>
  <si>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</si>
  <si>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</si>
  <si>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</si>
  <si>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</si>
  <si>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</si>
  <si>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</si>
  <si>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</si>
  <si>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</si>
  <si>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</si>
  <si>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</si>
  <si>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</si>
  <si>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</si>
  <si>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</si>
  <si>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</si>
  <si>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</si>
  <si>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</si>
  <si>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</si>
  <si>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</si>
  <si>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</si>
  <si>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</si>
  <si>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</si>
  <si>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</si>
  <si>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</si>
  <si>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</si>
  <si>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</si>
  <si>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</si>
  <si>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</si>
  <si>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</si>
  <si>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</si>
  <si>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</si>
  <si>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</si>
  <si>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</si>
  <si>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</si>
  <si>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</si>
  <si>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</si>
  <si>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</si>
  <si>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</si>
  <si>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</si>
  <si>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</si>
  <si>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</si>
  <si>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</si>
  <si>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</si>
  <si>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</si>
  <si>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</si>
  <si>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</si>
  <si>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</si>
  <si>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</si>
  <si>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</si>
  <si>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</si>
  <si>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</si>
  <si>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</si>
  <si>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</si>
  <si>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</si>
  <si>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</si>
  <si>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</si>
  <si>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</si>
  <si>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</si>
  <si>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</si>
  <si>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</si>
  <si>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</si>
  <si>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</si>
  <si>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</si>
  <si>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</si>
  <si>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</si>
  <si>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</si>
  <si>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</si>
  <si>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</si>
  <si>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</si>
  <si>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</si>
  <si>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</si>
  <si>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</si>
  <si>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</si>
  <si>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</si>
  <si>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</si>
  <si>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</si>
  <si>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</si>
  <si>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</si>
  <si>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</si>
  <si>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</si>
  <si>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</si>
  <si>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</si>
  <si>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</si>
  <si>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</si>
  <si>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</si>
  <si>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</si>
  <si>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</si>
  <si>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</si>
  <si>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</si>
  <si>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</si>
  <si>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</si>
  <si>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</si>
  <si>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</si>
  <si>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</si>
  <si>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</si>
  <si>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</si>
  <si>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</si>
  <si>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</si>
  <si>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</si>
  <si>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</si>
  <si>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</si>
  <si>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</si>
  <si>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</si>
  <si>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</si>
  <si>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</si>
  <si>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</si>
  <si>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</si>
  <si>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</si>
  <si>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</si>
  <si>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</si>
  <si>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</si>
  <si>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</si>
  <si>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</si>
  <si>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</si>
  <si>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</si>
  <si>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</si>
  <si>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</si>
  <si>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</si>
  <si>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</si>
  <si>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</si>
  <si>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</si>
  <si>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</si>
  <si>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</si>
  <si>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</si>
  <si>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</si>
  <si>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</si>
  <si>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</si>
  <si>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</si>
  <si>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</si>
  <si>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</si>
  <si>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</si>
  <si>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</si>
  <si>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</si>
  <si>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</si>
  <si>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</si>
  <si>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</si>
  <si>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</si>
  <si>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</si>
  <si>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</si>
  <si>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</si>
  <si>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</si>
  <si>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</si>
  <si>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</si>
  <si>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</si>
  <si>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</si>
  <si>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</si>
  <si>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</si>
  <si>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</si>
  <si>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Công ty TNHH Phú Thọ</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</si>
  <si>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</si>
  <si>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</si>
  <si>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</si>
  <si>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</si>
  <si>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</si>
  <si>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</si>
  <si>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</si>
  <si>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</si>
  <si>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</si>
  <si>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</si>
  <si>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</si>
  <si>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</si>
  <si>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r>
      <rPr>
        <b/>
        <sz val="10"/>
        <color indexed="8"/>
        <rFont val="Times New Roman"/>
        <family val="1"/>
      </rPr>
      <t xml:space="preserve"> Mẫu số: C2-02/NS</t>
    </r>
    <r>
      <rPr>
        <sz val="10"/>
        <color indexed="8"/>
        <rFont val="Times New Roman"/>
        <family val="1"/>
      </rPr>
      <t xml:space="preserve">
(TT số 08/2013/TT-BTC ngày  
10/01/2013 của Bộ Tài chính)</t>
    </r>
  </si>
  <si>
    <r>
      <t>KBNN A ghi sổ và thanh toán ngày</t>
    </r>
    <r>
      <rPr>
        <sz val="12"/>
        <rFont val="Times New Roman"/>
        <family val="1"/>
      </rPr>
      <t>…..../.…./…......</t>
    </r>
  </si>
  <si>
    <r>
      <t>KBNN B, NH B ghi sổ ngày</t>
    </r>
    <r>
      <rPr>
        <sz val="12"/>
        <rFont val="Times New Roman"/>
        <family val="1"/>
      </rPr>
      <t>…..../.…./…......</t>
    </r>
  </si>
  <si>
    <t>Tên đơn vị (Người nộp thuế)</t>
  </si>
  <si>
    <t>Ngày tháng Kho bạc</t>
  </si>
  <si>
    <t>Đơn vị tính: đồng</t>
  </si>
  <si>
    <t>Ngày TT</t>
  </si>
  <si>
    <t>Công ty cổ phần Anh Dương</t>
  </si>
  <si>
    <t>Thanh toán kinh phí XL Đường ĐH 95 đoạn qua xã Thụy Ninh huyện Thái Thụy</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</si>
  <si>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</si>
  <si>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</si>
  <si>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</si>
  <si>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</si>
  <si>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</si>
  <si>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</si>
  <si>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</si>
  <si>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</si>
  <si>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</si>
  <si>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</si>
  <si>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</si>
  <si>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</si>
  <si>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</si>
  <si>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</si>
  <si>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</si>
  <si>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</si>
  <si>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</si>
  <si>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</si>
  <si>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</si>
  <si>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</si>
  <si>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</si>
  <si>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</si>
  <si>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</si>
  <si>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</si>
  <si>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</si>
  <si>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</si>
  <si>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</si>
  <si>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</si>
  <si>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</si>
  <si>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</si>
  <si>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</si>
  <si>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</si>
  <si>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</si>
  <si>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</si>
  <si>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</si>
  <si>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</si>
  <si>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</si>
  <si>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</si>
  <si>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</si>
  <si>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</si>
  <si>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</si>
  <si>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 xml:space="preserve">Thanh toán kinh phí </t>
  </si>
  <si>
    <t>Việc cải cách bộ luật thuế là điều mà các nhà lập pháp Mỹ chưa làm được từ nhiều thập niên qua. Lần cải tổ gần đây nhất được thông qua là vào năm 1986.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</si>
</sst>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3" formatCode="_-* #,##0.00\ _₫_-;\-* #,##0.00\ _₫_-;_-* &quot;-&quot;??\ _₫_-;_-@_-"/>
    <numFmt numFmtId="164" formatCode="_(* #,##0.00_);_(* \(#,##0.00\);_(* &quot;-&quot;??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32">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b/>
      <sz val="12"/>
      <name val="Times New Roman"/>
      <family val="1"/>
    </font>
    <font>
      <sz val="12"/>
      <name val="Times New Roman"/>
      <family val="1"/>
    </font>
    <font>
      <sz val="11"/>
      <name val="Times New Roman"/>
      <family val="1"/>
    </font>
    <font>
      <b/>
      <sz val="11"/>
      <name val="Times New Roman"/>
      <family val="1"/>
    </font>
    <font>
      <sz val="13"/>
      <name val="Times New Roman"/>
      <family val="1"/>
    </font>
    <font>
      <sz val="8"/>
      <color indexed="10"/>
      <name val="Arial"/>
      <family val="2"/>
      <charset val="163"/>
    </font>
    <font>
      <sz val="10"/>
      <color indexed="9"/>
      <name val="Arial"/>
      <family val="2"/>
      <charset val="163"/>
    </font>
    <font>
      <sz val="10"/>
      <name val="Times New Roman"/>
      <family val="1"/>
      <charset val="163"/>
    </font>
    <font>
      <b/>
      <sz val="12"/>
      <name val="Times New Roman"/>
      <family val="1"/>
      <charset val="163"/>
    </font>
    <font>
      <b/>
      <sz val="18"/>
      <color indexed="10"/>
      <name val="Times New Roman"/>
      <family val="1"/>
    </font>
    <font>
      <sz val="12"/>
      <color indexed="8"/>
      <name val="Times New Roman"/>
      <family val="1"/>
      <charset val="163"/>
    </font>
    <font>
      <sz val="12"/>
      <color indexed="10"/>
      <name val="Times New Roman"/>
      <family val="1"/>
      <charset val="163"/>
    </font>
    <font>
      <sz val="12"/>
      <name val="Times New Roman"/>
      <family val="1"/>
      <charset val="163"/>
    </font>
    <font>
      <i/>
      <sz val="8"/>
      <color indexed="10"/>
      <name val="Arial"/>
      <family val="2"/>
      <charset val="163"/>
    </font>
    <font>
      <b/>
      <i/>
      <sz val="11"/>
      <name val="Times New Roman"/>
      <family val="1"/>
    </font>
    <font>
      <b/>
      <i/>
      <sz val="12"/>
      <name val="Times New Roman"/>
      <family val="1"/>
    </font>
    <font>
      <i/>
      <sz val="10"/>
      <name val="Arial"/>
      <family val="2"/>
      <charset val="163"/>
    </font>
    <font>
      <sz val="14"/>
      <name val="vntime"/>
      <charset val="163"/>
    </font>
    <font>
      <sz val="14"/>
      <name val=".VnTime"/>
      <family val="2"/>
    </font>
    <font>
      <sz val="10"/>
      <name val=".VnTime"/>
      <family val="2"/>
    </font>
    <font>
      <sz val="12"/>
      <name val=".VnTime"/>
      <family val="2"/>
    </font>
    <font>
      <sz val="14"/>
      <name val="Times New Roman"/>
      <family val="1"/>
    </font>
    <font>
      <sz val="13"/>
      <color indexed="10"/>
      <name val="Times New Roman"/>
      <family val="1"/>
    </font>
    <font>
      <b/>
      <i/>
      <sz val="14"/>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8"/>
      <color indexed="9"/>
      <name val="Arial"/>
      <family val="2"/>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6"/>
      <name val="Wingdings 2"/>
      <family val="1"/>
      <charset val="2"/>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b/>
      <sz val="12"/>
      <color indexed="8"/>
      <name val="Times New Roman"/>
      <family val="1"/>
      <charset val="163"/>
    </font>
    <font>
      <b/>
      <sz val="10"/>
      <name val="Arial"/>
      <family val="2"/>
      <charset val="163"/>
    </font>
    <font>
      <b/>
      <sz val="14"/>
      <name val="Cambria"/>
      <family val="1"/>
      <charset val="163"/>
      <scheme val="major"/>
    </font>
    <font>
      <sz val="12"/>
      <name val="Cambria"/>
      <family val="1"/>
      <charset val="163"/>
      <scheme val="major"/>
    </font>
    <font>
      <b/>
      <sz val="12"/>
      <color rgb="FFFF0000"/>
      <name val="Times New Roman"/>
      <family val="1"/>
      <charset val="163"/>
    </font>
    <font>
      <b/>
      <sz val="14"/>
      <color indexed="10"/>
      <name val="Cambria"/>
      <family val="1"/>
      <charset val="163"/>
      <scheme val="major"/>
    </font>
    <font>
      <b/>
      <sz val="18"/>
      <color theme="0"/>
      <name val="Times New Roman"/>
      <family val="1"/>
    </font>
    <font>
      <b/>
      <sz val="12"/>
      <color rgb="FFFF0000"/>
      <name val="Times New Roman"/>
      <family val="1"/>
    </font>
    <font>
      <sz val="12"/>
      <color rgb="FFFF0000"/>
      <name val="Times New Roman"/>
      <family val="1"/>
    </font>
    <font>
      <b/>
      <i/>
      <sz val="14"/>
      <color rgb="FFFFC000"/>
      <name val="Times New Roman"/>
      <family val="1"/>
    </font>
    <font>
      <sz val="10"/>
      <color indexed="8"/>
      <name val="Times New Roman"/>
      <family val="1"/>
    </font>
    <font>
      <b/>
      <sz val="10"/>
      <color indexed="8"/>
      <name val="Times New Roman"/>
      <family val="1"/>
    </font>
    <font>
      <sz val="16"/>
      <name val="Times New Roman"/>
      <family val="1"/>
    </font>
    <font>
      <b/>
      <sz val="18"/>
      <name val="Times New Roman"/>
      <family val="1"/>
    </font>
    <font>
      <b/>
      <sz val="10"/>
      <name val="Times New Roman"/>
      <family val="1"/>
    </font>
    <font>
      <b/>
      <sz val="16"/>
      <name val="Times New Roman"/>
      <family val="1"/>
    </font>
    <font>
      <i/>
      <sz val="11"/>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sz val="10"/>
      <color rgb="FFFF0000"/>
      <name val="Arial"/>
      <family val="2"/>
    </font>
    <font>
      <b/>
      <sz val="12"/>
      <color indexed="8"/>
      <name val="Times New Roman"/>
      <family val="1"/>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4">
    <xf numFmtId="0" fontId="0" fillId="0" borderId="0"/>
    <xf numFmtId="0" fontId="29"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50" fillId="0" borderId="0" applyFont="0" applyFill="0" applyBorder="0" applyAlignment="0" applyProtection="0"/>
    <xf numFmtId="178" fontId="5" fillId="0" borderId="0" applyFont="0" applyFill="0" applyBorder="0" applyAlignment="0" applyProtection="0"/>
    <xf numFmtId="40" fontId="50" fillId="0" borderId="0" applyFont="0" applyFill="0" applyBorder="0" applyAlignment="0" applyProtection="0"/>
    <xf numFmtId="38" fontId="50" fillId="0" borderId="0" applyFont="0" applyFill="0" applyBorder="0" applyAlignment="0" applyProtection="0"/>
    <xf numFmtId="165" fontId="51" fillId="0" borderId="0" applyFont="0" applyFill="0" applyBorder="0" applyAlignment="0" applyProtection="0"/>
    <xf numFmtId="9" fontId="84" fillId="0" borderId="0" applyFont="0" applyFill="0" applyBorder="0" applyAlignment="0" applyProtection="0"/>
    <xf numFmtId="0" fontId="52" fillId="0" borderId="0"/>
    <xf numFmtId="0" fontId="28" fillId="0" borderId="0" applyNumberFormat="0" applyFill="0" applyBorder="0" applyAlignment="0" applyProtection="0"/>
    <xf numFmtId="0" fontId="85" fillId="0" borderId="0"/>
    <xf numFmtId="0" fontId="5" fillId="0" borderId="0"/>
    <xf numFmtId="0" fontId="5" fillId="0" borderId="0"/>
    <xf numFmtId="170" fontId="4" fillId="0" borderId="0" applyFont="0" applyFill="0" applyBorder="0" applyAlignment="0" applyProtection="0"/>
    <xf numFmtId="0" fontId="86" fillId="2" borderId="0"/>
    <xf numFmtId="9" fontId="87" fillId="0" borderId="0" applyFont="0" applyFill="0" applyBorder="0" applyAlignment="0" applyProtection="0"/>
    <xf numFmtId="0" fontId="88" fillId="2" borderId="0"/>
    <xf numFmtId="0" fontId="29" fillId="0" borderId="0"/>
    <xf numFmtId="0" fontId="89" fillId="2" borderId="0"/>
    <xf numFmtId="0" fontId="90" fillId="0" borderId="0">
      <alignment wrapText="1"/>
    </xf>
    <xf numFmtId="0" fontId="28" fillId="0" borderId="0"/>
    <xf numFmtId="0" fontId="28" fillId="0" borderId="0"/>
    <xf numFmtId="195" fontId="29" fillId="0" borderId="0" applyFont="0" applyFill="0" applyBorder="0" applyAlignment="0" applyProtection="0"/>
    <xf numFmtId="0" fontId="53" fillId="0" borderId="0" applyFont="0" applyFill="0" applyBorder="0" applyAlignment="0" applyProtection="0"/>
    <xf numFmtId="196" fontId="29" fillId="0" borderId="0" applyFont="0" applyFill="0" applyBorder="0" applyAlignment="0" applyProtection="0"/>
    <xf numFmtId="197" fontId="29" fillId="0" borderId="0" applyFont="0" applyFill="0" applyBorder="0" applyAlignment="0" applyProtection="0"/>
    <xf numFmtId="0" fontId="53" fillId="0" borderId="0" applyFont="0" applyFill="0" applyBorder="0" applyAlignment="0" applyProtection="0"/>
    <xf numFmtId="198" fontId="29" fillId="0" borderId="0" applyFont="0" applyFill="0" applyBorder="0" applyAlignment="0" applyProtection="0"/>
    <xf numFmtId="0" fontId="54" fillId="0" borderId="0">
      <alignment horizontal="center" wrapText="1"/>
      <protection locked="0"/>
    </xf>
    <xf numFmtId="199" fontId="29" fillId="0" borderId="0" applyFont="0" applyFill="0" applyBorder="0" applyAlignment="0" applyProtection="0"/>
    <xf numFmtId="0" fontId="53" fillId="0" borderId="0" applyFont="0" applyFill="0" applyBorder="0" applyAlignment="0" applyProtection="0"/>
    <xf numFmtId="200" fontId="87" fillId="0" borderId="0" applyFont="0" applyFill="0" applyBorder="0" applyAlignment="0" applyProtection="0"/>
    <xf numFmtId="201" fontId="29" fillId="0" borderId="0" applyFont="0" applyFill="0" applyBorder="0" applyAlignment="0" applyProtection="0"/>
    <xf numFmtId="0" fontId="53" fillId="0" borderId="0" applyFont="0" applyFill="0" applyBorder="0" applyAlignment="0" applyProtection="0"/>
    <xf numFmtId="202" fontId="87" fillId="0" borderId="0" applyFont="0" applyFill="0" applyBorder="0" applyAlignment="0" applyProtection="0"/>
    <xf numFmtId="0" fontId="29" fillId="0" borderId="0"/>
    <xf numFmtId="0" fontId="26" fillId="0" borderId="0"/>
    <xf numFmtId="0" fontId="55" fillId="0" borderId="0" applyNumberFormat="0" applyFill="0" applyBorder="0" applyAlignment="0" applyProtection="0"/>
    <xf numFmtId="0" fontId="53" fillId="0" borderId="0"/>
    <xf numFmtId="0" fontId="91" fillId="0" borderId="0"/>
    <xf numFmtId="0" fontId="53" fillId="0" borderId="0"/>
    <xf numFmtId="0" fontId="92" fillId="0" borderId="0"/>
    <xf numFmtId="0" fontId="93" fillId="0" borderId="0"/>
    <xf numFmtId="179" fontId="56" fillId="0" borderId="0" applyFill="0" applyBorder="0" applyAlignment="0"/>
    <xf numFmtId="0" fontId="94" fillId="0" borderId="0"/>
    <xf numFmtId="180" fontId="57" fillId="0" borderId="0"/>
    <xf numFmtId="180" fontId="57" fillId="0" borderId="0"/>
    <xf numFmtId="180" fontId="57" fillId="0" borderId="0"/>
    <xf numFmtId="180" fontId="57" fillId="0" borderId="0"/>
    <xf numFmtId="180" fontId="57" fillId="0" borderId="0"/>
    <xf numFmtId="180" fontId="57" fillId="0" borderId="0"/>
    <xf numFmtId="180" fontId="57" fillId="0" borderId="0"/>
    <xf numFmtId="180" fontId="57" fillId="0" borderId="0"/>
    <xf numFmtId="166" fontId="4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3" fontId="16" fillId="0" borderId="0"/>
    <xf numFmtId="3" fontId="5" fillId="0" borderId="0" applyFont="0" applyFill="0" applyBorder="0" applyAlignment="0" applyProtection="0"/>
    <xf numFmtId="0" fontId="58" fillId="0" borderId="0" applyNumberFormat="0" applyAlignment="0">
      <alignment horizontal="left"/>
    </xf>
    <xf numFmtId="168" fontId="7" fillId="0" borderId="0" applyFont="0" applyFill="0" applyBorder="0" applyAlignment="0" applyProtection="0"/>
    <xf numFmtId="204" fontId="2" fillId="0" borderId="0"/>
    <xf numFmtId="205" fontId="29" fillId="0" borderId="1"/>
    <xf numFmtId="0" fontId="5" fillId="0" borderId="0" applyFont="0" applyFill="0" applyBorder="0" applyAlignment="0" applyProtection="0"/>
    <xf numFmtId="164" fontId="6" fillId="0" borderId="0" applyFont="0" applyFill="0" applyBorder="0" applyAlignment="0" applyProtection="0"/>
    <xf numFmtId="14" fontId="4" fillId="0" borderId="0" applyFont="0" applyFill="0" applyBorder="0" applyAlignment="0" applyProtection="0"/>
    <xf numFmtId="181" fontId="56" fillId="0" borderId="0" applyFont="0" applyFill="0" applyBorder="0" applyAlignment="0" applyProtection="0"/>
    <xf numFmtId="182" fontId="56" fillId="0" borderId="0" applyFont="0" applyFill="0" applyBorder="0" applyAlignment="0" applyProtection="0"/>
    <xf numFmtId="206" fontId="2" fillId="0" borderId="0"/>
    <xf numFmtId="3" fontId="29" fillId="0" borderId="0" applyFont="0" applyBorder="0" applyAlignment="0"/>
    <xf numFmtId="0" fontId="59" fillId="0" borderId="0" applyNumberFormat="0" applyAlignment="0">
      <alignment horizontal="left"/>
    </xf>
    <xf numFmtId="3" fontId="29" fillId="0" borderId="0" applyFont="0" applyBorder="0" applyAlignment="0"/>
    <xf numFmtId="2" fontId="5" fillId="0" borderId="0" applyFont="0" applyFill="0" applyBorder="0" applyAlignment="0" applyProtection="0"/>
    <xf numFmtId="38" fontId="60" fillId="2" borderId="0" applyNumberFormat="0" applyBorder="0" applyAlignment="0" applyProtection="0"/>
    <xf numFmtId="0" fontId="61" fillId="3" borderId="0"/>
    <xf numFmtId="0" fontId="95" fillId="0" borderId="0">
      <alignment horizontal="left"/>
    </xf>
    <xf numFmtId="0" fontId="62" fillId="0" borderId="3" applyNumberFormat="0" applyAlignment="0" applyProtection="0">
      <alignment horizontal="left" vertical="center"/>
    </xf>
    <xf numFmtId="0" fontId="62" fillId="0" borderId="4">
      <alignment horizontal="left" vertical="center"/>
    </xf>
    <xf numFmtId="0" fontId="63" fillId="0" borderId="0" applyNumberFormat="0" applyFill="0" applyBorder="0" applyAlignment="0" applyProtection="0"/>
    <xf numFmtId="0" fontId="62" fillId="0" borderId="0" applyNumberFormat="0" applyFill="0" applyBorder="0" applyAlignment="0" applyProtection="0"/>
    <xf numFmtId="207" fontId="96" fillId="0" borderId="0">
      <protection locked="0"/>
    </xf>
    <xf numFmtId="207" fontId="96" fillId="0" borderId="0">
      <protection locked="0"/>
    </xf>
    <xf numFmtId="0" fontId="64" fillId="0" borderId="5">
      <alignment horizontal="center"/>
    </xf>
    <xf numFmtId="0" fontId="64" fillId="0" borderId="0">
      <alignment horizontal="center"/>
    </xf>
    <xf numFmtId="10" fontId="60" fillId="4" borderId="6" applyNumberFormat="0" applyBorder="0" applyAlignment="0" applyProtection="0"/>
    <xf numFmtId="0" fontId="5" fillId="0" borderId="0"/>
    <xf numFmtId="38" fontId="56" fillId="0" borderId="0" applyFont="0" applyFill="0" applyBorder="0" applyAlignment="0" applyProtection="0"/>
    <xf numFmtId="40" fontId="56" fillId="0" borderId="0" applyFont="0" applyFill="0" applyBorder="0" applyAlignment="0" applyProtection="0"/>
    <xf numFmtId="0" fontId="97" fillId="0" borderId="5"/>
    <xf numFmtId="208" fontId="98" fillId="0" borderId="7"/>
    <xf numFmtId="209" fontId="56" fillId="0" borderId="0" applyFont="0" applyFill="0" applyBorder="0" applyAlignment="0" applyProtection="0"/>
    <xf numFmtId="210" fontId="56"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65" fillId="0" borderId="0" applyNumberFormat="0" applyFont="0" applyFill="0" applyAlignment="0"/>
    <xf numFmtId="0" fontId="16" fillId="0" borderId="0"/>
    <xf numFmtId="37" fontId="99" fillId="0" borderId="0"/>
    <xf numFmtId="183" fontId="29" fillId="0" borderId="0"/>
    <xf numFmtId="0" fontId="5" fillId="0" borderId="0"/>
    <xf numFmtId="0" fontId="5" fillId="0" borderId="0"/>
    <xf numFmtId="0" fontId="100" fillId="0" borderId="0"/>
    <xf numFmtId="0" fontId="101" fillId="0" borderId="0"/>
    <xf numFmtId="169" fontId="4" fillId="0" borderId="0">
      <protection locked="0"/>
    </xf>
    <xf numFmtId="0" fontId="28" fillId="0" borderId="0"/>
    <xf numFmtId="0" fontId="28" fillId="0" borderId="0"/>
    <xf numFmtId="0" fontId="26" fillId="0" borderId="0"/>
    <xf numFmtId="0" fontId="29" fillId="0" borderId="0"/>
    <xf numFmtId="166" fontId="102" fillId="0" borderId="0" applyFont="0" applyFill="0" applyBorder="0" applyAlignment="0" applyProtection="0"/>
    <xf numFmtId="165" fontId="102" fillId="0" borderId="0" applyFont="0" applyFill="0" applyBorder="0" applyAlignment="0" applyProtection="0"/>
    <xf numFmtId="0" fontId="70" fillId="0" borderId="0" applyNumberFormat="0" applyFill="0" applyBorder="0" applyAlignment="0" applyProtection="0"/>
    <xf numFmtId="0" fontId="29" fillId="0" borderId="0" applyNumberFormat="0" applyFill="0" applyBorder="0" applyAlignment="0" applyProtection="0"/>
    <xf numFmtId="0" fontId="5" fillId="0" borderId="0" applyFont="0" applyFill="0" applyBorder="0" applyAlignment="0" applyProtection="0"/>
    <xf numFmtId="0" fontId="33" fillId="0" borderId="0"/>
    <xf numFmtId="14" fontId="54" fillId="0" borderId="0">
      <alignment horizontal="center" wrapText="1"/>
      <protection locked="0"/>
    </xf>
    <xf numFmtId="10" fontId="2" fillId="0" borderId="0" applyFont="0" applyFill="0" applyBorder="0" applyAlignment="0" applyProtection="0"/>
    <xf numFmtId="0" fontId="66" fillId="5" borderId="0" applyNumberFormat="0" applyFont="0" applyBorder="0" applyAlignment="0">
      <alignment horizontal="center"/>
    </xf>
    <xf numFmtId="14" fontId="67" fillId="0" borderId="0" applyNumberFormat="0" applyFill="0" applyBorder="0" applyAlignment="0" applyProtection="0">
      <alignment horizontal="left"/>
    </xf>
    <xf numFmtId="0" fontId="29" fillId="0" borderId="0" applyNumberFormat="0" applyFill="0" applyBorder="0" applyAlignment="0" applyProtection="0"/>
    <xf numFmtId="0" fontId="66" fillId="1" borderId="4" applyNumberFormat="0" applyFont="0" applyAlignment="0">
      <alignment horizontal="center"/>
    </xf>
    <xf numFmtId="0" fontId="68" fillId="0" borderId="0" applyNumberFormat="0" applyFill="0" applyBorder="0" applyAlignment="0">
      <alignment horizontal="center"/>
    </xf>
    <xf numFmtId="0" fontId="2" fillId="0" borderId="0"/>
    <xf numFmtId="0" fontId="28" fillId="0" borderId="0" applyNumberFormat="0" applyFill="0" applyBorder="0" applyAlignment="0" applyProtection="0"/>
    <xf numFmtId="14" fontId="8" fillId="0" borderId="0"/>
    <xf numFmtId="0" fontId="103" fillId="0" borderId="0"/>
    <xf numFmtId="0" fontId="97" fillId="0" borderId="0"/>
    <xf numFmtId="40" fontId="69" fillId="0" borderId="0" applyBorder="0">
      <alignment horizontal="right"/>
    </xf>
    <xf numFmtId="184" fontId="70" fillId="0" borderId="8">
      <alignment horizontal="right" vertical="center"/>
    </xf>
    <xf numFmtId="213" fontId="29" fillId="0" borderId="8">
      <alignment horizontal="right" vertical="center"/>
    </xf>
    <xf numFmtId="213" fontId="29" fillId="0" borderId="8">
      <alignment horizontal="right" vertical="center"/>
    </xf>
    <xf numFmtId="0" fontId="5" fillId="0" borderId="9" applyNumberFormat="0" applyFont="0" applyFill="0" applyAlignment="0" applyProtection="0"/>
    <xf numFmtId="185" fontId="70" fillId="0" borderId="8">
      <alignment horizontal="center"/>
    </xf>
    <xf numFmtId="0" fontId="70" fillId="0" borderId="0" applyNumberFormat="0" applyFill="0" applyBorder="0" applyAlignment="0" applyProtection="0"/>
    <xf numFmtId="0" fontId="2" fillId="0" borderId="0" applyNumberFormat="0" applyFill="0" applyBorder="0" applyAlignment="0" applyProtection="0"/>
    <xf numFmtId="186" fontId="70" fillId="0" borderId="0"/>
    <xf numFmtId="187" fontId="70" fillId="0" borderId="6"/>
    <xf numFmtId="188" fontId="71" fillId="0" borderId="10">
      <alignment horizontal="left" vertical="top"/>
    </xf>
    <xf numFmtId="188" fontId="72"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104" fillId="0" borderId="0" applyNumberFormat="0" applyFill="0" applyBorder="0" applyAlignment="0" applyProtection="0"/>
    <xf numFmtId="0" fontId="73" fillId="0" borderId="0" applyFont="0" applyFill="0" applyBorder="0" applyAlignment="0" applyProtection="0"/>
    <xf numFmtId="0" fontId="73" fillId="0" borderId="0" applyFont="0" applyFill="0" applyBorder="0" applyAlignment="0" applyProtection="0"/>
    <xf numFmtId="0" fontId="10" fillId="0" borderId="0">
      <alignment vertical="center"/>
    </xf>
    <xf numFmtId="40" fontId="74" fillId="0" borderId="0" applyFont="0" applyFill="0" applyBorder="0" applyAlignment="0" applyProtection="0"/>
    <xf numFmtId="38" fontId="74" fillId="0" borderId="0" applyFont="0" applyFill="0" applyBorder="0" applyAlignment="0" applyProtection="0"/>
    <xf numFmtId="0" fontId="74" fillId="0" borderId="0" applyFont="0" applyFill="0" applyBorder="0" applyAlignment="0" applyProtection="0"/>
    <xf numFmtId="0" fontId="74" fillId="0" borderId="0" applyFont="0" applyFill="0" applyBorder="0" applyAlignment="0" applyProtection="0"/>
    <xf numFmtId="9" fontId="75" fillId="0" borderId="0" applyFont="0" applyFill="0" applyBorder="0" applyAlignment="0" applyProtection="0"/>
    <xf numFmtId="0" fontId="76" fillId="0" borderId="0"/>
    <xf numFmtId="0" fontId="105" fillId="0" borderId="0" applyFont="0" applyFill="0" applyBorder="0" applyAlignment="0" applyProtection="0"/>
    <xf numFmtId="0" fontId="105" fillId="0" borderId="0" applyFont="0" applyFill="0" applyBorder="0" applyAlignment="0" applyProtection="0"/>
    <xf numFmtId="189" fontId="27" fillId="0" borderId="0" applyFont="0" applyFill="0" applyBorder="0" applyAlignment="0" applyProtection="0"/>
    <xf numFmtId="190" fontId="27" fillId="0" borderId="0" applyFont="0" applyFill="0" applyBorder="0" applyAlignment="0" applyProtection="0"/>
    <xf numFmtId="0" fontId="77" fillId="0" borderId="0"/>
    <xf numFmtId="0" fontId="65" fillId="0" borderId="0"/>
    <xf numFmtId="165" fontId="106" fillId="0" borderId="0" applyFont="0" applyFill="0" applyBorder="0" applyAlignment="0" applyProtection="0"/>
    <xf numFmtId="166" fontId="106" fillId="0" borderId="0" applyFont="0" applyFill="0" applyBorder="0" applyAlignment="0" applyProtection="0"/>
    <xf numFmtId="191" fontId="106" fillId="0" borderId="0" applyFont="0" applyFill="0" applyBorder="0" applyAlignment="0" applyProtection="0"/>
    <xf numFmtId="192" fontId="78" fillId="0" borderId="0" applyFont="0" applyFill="0" applyBorder="0" applyAlignment="0" applyProtection="0"/>
    <xf numFmtId="193" fontId="106" fillId="0" borderId="0" applyFont="0" applyFill="0" applyBorder="0" applyAlignment="0" applyProtection="0"/>
    <xf numFmtId="0" fontId="2" fillId="0" borderId="0"/>
    <xf numFmtId="0" fontId="6" fillId="0" borderId="0"/>
    <xf numFmtId="164" fontId="6" fillId="0" borderId="0" applyFont="0" applyFill="0" applyBorder="0" applyAlignment="0" applyProtection="0"/>
  </cellStyleXfs>
  <cellXfs count="384">
    <xf numFmtId="0" fontId="0" fillId="0" borderId="0" xfId="0"/>
    <xf numFmtId="0" fontId="12" fillId="6" borderId="6" xfId="0" applyFont="1" applyFill="1" applyBorder="1" applyAlignment="1" applyProtection="1">
      <alignment horizontal="center" vertical="center" wrapText="1"/>
      <protection hidden="1"/>
    </xf>
    <xf numFmtId="0" fontId="11" fillId="0" borderId="0" xfId="0" applyFont="1" applyFill="1" applyAlignment="1" applyProtection="1">
      <alignment vertical="center"/>
      <protection hidden="1"/>
    </xf>
    <xf numFmtId="0" fontId="12" fillId="6" borderId="6" xfId="0" applyNumberFormat="1" applyFont="1" applyFill="1" applyBorder="1" applyAlignment="1" applyProtection="1">
      <alignment horizontal="center" vertical="center" wrapText="1"/>
      <protection hidden="1"/>
    </xf>
    <xf numFmtId="14" fontId="12" fillId="6" borderId="6" xfId="0" applyNumberFormat="1" applyFont="1" applyFill="1" applyBorder="1" applyAlignment="1" applyProtection="1">
      <alignment horizontal="center" vertical="center" wrapText="1"/>
      <protection hidden="1"/>
    </xf>
    <xf numFmtId="0" fontId="36" fillId="7" borderId="6" xfId="0" applyFont="1" applyFill="1" applyBorder="1" applyAlignment="1" applyProtection="1">
      <alignment vertical="center"/>
      <protection hidden="1"/>
    </xf>
    <xf numFmtId="0" fontId="37" fillId="7" borderId="6" xfId="0" applyNumberFormat="1" applyFont="1" applyFill="1" applyBorder="1" applyAlignment="1" applyProtection="1">
      <alignment horizontal="center" vertical="center"/>
      <protection hidden="1"/>
    </xf>
    <xf numFmtId="0" fontId="36" fillId="7" borderId="6" xfId="0" applyFont="1" applyFill="1" applyBorder="1" applyAlignment="1" applyProtection="1">
      <alignment horizontal="center" vertical="center"/>
      <protection hidden="1"/>
    </xf>
    <xf numFmtId="14" fontId="36" fillId="7" borderId="6" xfId="0" applyNumberFormat="1" applyFont="1" applyFill="1" applyBorder="1" applyAlignment="1" applyProtection="1">
      <alignment horizontal="center" vertical="center"/>
      <protection hidden="1"/>
    </xf>
    <xf numFmtId="0" fontId="38" fillId="7" borderId="6" xfId="0" applyFont="1" applyFill="1" applyBorder="1" applyAlignment="1" applyProtection="1">
      <alignment vertical="center"/>
      <protection hidden="1"/>
    </xf>
    <xf numFmtId="3" fontId="39" fillId="7" borderId="6" xfId="65" applyNumberFormat="1" applyFont="1" applyFill="1" applyBorder="1" applyAlignment="1" applyProtection="1">
      <alignment vertical="center"/>
      <protection hidden="1"/>
    </xf>
    <xf numFmtId="0" fontId="13" fillId="0" borderId="0" xfId="0" applyFont="1" applyFill="1" applyAlignment="1" applyProtection="1">
      <alignment vertical="center"/>
      <protection hidden="1"/>
    </xf>
    <xf numFmtId="0" fontId="34" fillId="0" borderId="14" xfId="0" applyNumberFormat="1" applyFont="1" applyFill="1" applyBorder="1" applyAlignment="1" applyProtection="1">
      <alignment horizontal="center" vertical="center" wrapText="1"/>
      <protection hidden="1"/>
    </xf>
    <xf numFmtId="0" fontId="34" fillId="0" borderId="14" xfId="0" applyFont="1" applyFill="1" applyBorder="1" applyAlignment="1" applyProtection="1">
      <alignment horizontal="center" vertical="center" wrapText="1"/>
      <protection hidden="1"/>
    </xf>
    <xf numFmtId="172" fontId="34" fillId="0" borderId="14" xfId="0" applyNumberFormat="1" applyFont="1" applyFill="1" applyBorder="1" applyAlignment="1" applyProtection="1">
      <alignment horizontal="center" vertical="center" wrapText="1"/>
      <protection hidden="1"/>
    </xf>
    <xf numFmtId="0" fontId="34" fillId="0" borderId="12"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33" fillId="0" borderId="0" xfId="0" applyFont="1" applyFill="1" applyBorder="1" applyAlignment="1" applyProtection="1">
      <alignment vertical="center"/>
      <protection hidden="1"/>
    </xf>
    <xf numFmtId="0" fontId="33" fillId="0" borderId="12" xfId="0" applyFont="1" applyFill="1" applyBorder="1" applyAlignment="1" applyProtection="1">
      <alignment horizontal="center" vertical="center"/>
      <protection hidden="1"/>
    </xf>
    <xf numFmtId="0" fontId="10" fillId="0" borderId="12" xfId="0" applyFont="1" applyFill="1" applyBorder="1" applyAlignment="1" applyProtection="1">
      <alignment horizontal="center" vertical="center"/>
      <protection hidden="1"/>
    </xf>
    <xf numFmtId="0" fontId="13" fillId="0" borderId="12" xfId="0" applyFont="1" applyFill="1" applyBorder="1" applyAlignment="1" applyProtection="1">
      <alignment horizontal="center" vertical="center"/>
      <protection hidden="1"/>
    </xf>
    <xf numFmtId="0" fontId="43" fillId="0" borderId="0" xfId="106" applyFont="1" applyFill="1" applyAlignment="1">
      <alignment vertical="center"/>
    </xf>
    <xf numFmtId="0" fontId="41" fillId="0" borderId="0" xfId="106" applyFont="1" applyFill="1" applyAlignment="1">
      <alignment vertical="center"/>
    </xf>
    <xf numFmtId="0" fontId="11" fillId="0" borderId="12" xfId="0" applyFont="1" applyFill="1" applyBorder="1" applyAlignment="1" applyProtection="1">
      <alignment horizontal="left" vertical="center" wrapText="1"/>
      <protection hidden="1"/>
    </xf>
    <xf numFmtId="3" fontId="40" fillId="6" borderId="6" xfId="0" applyNumberFormat="1" applyFont="1" applyFill="1" applyBorder="1" applyAlignment="1" applyProtection="1">
      <alignment vertical="center" wrapText="1"/>
      <protection hidden="1"/>
    </xf>
    <xf numFmtId="0" fontId="45" fillId="0" borderId="12" xfId="0" applyFont="1" applyFill="1" applyBorder="1" applyAlignment="1" applyProtection="1">
      <alignment horizontal="center" vertical="center"/>
      <protection hidden="1"/>
    </xf>
    <xf numFmtId="0" fontId="31" fillId="0" borderId="0" xfId="0" applyFont="1" applyFill="1" applyBorder="1" applyAlignment="1" applyProtection="1">
      <alignment vertical="center"/>
      <protection hidden="1"/>
    </xf>
    <xf numFmtId="0" fontId="35" fillId="0" borderId="0" xfId="0" applyFont="1" applyFill="1" applyBorder="1" applyAlignment="1" applyProtection="1">
      <alignment vertical="center"/>
      <protection hidden="1"/>
    </xf>
    <xf numFmtId="0" fontId="47" fillId="0" borderId="12" xfId="0" applyFont="1" applyFill="1" applyBorder="1" applyAlignment="1" applyProtection="1">
      <alignment horizontal="center" vertical="center"/>
      <protection hidden="1"/>
    </xf>
    <xf numFmtId="0" fontId="48" fillId="0" borderId="0" xfId="0" applyFont="1" applyFill="1" applyAlignment="1" applyProtection="1">
      <alignment vertical="center"/>
      <protection hidden="1"/>
    </xf>
    <xf numFmtId="3" fontId="10" fillId="0" borderId="14" xfId="0" applyNumberFormat="1" applyFont="1" applyFill="1" applyBorder="1" applyAlignment="1" applyProtection="1">
      <alignment vertical="center" wrapText="1"/>
      <protection hidden="1"/>
    </xf>
    <xf numFmtId="0" fontId="13" fillId="0" borderId="0" xfId="0" applyFont="1" applyFill="1" applyAlignment="1" applyProtection="1">
      <alignment vertical="center" wrapText="1"/>
      <protection hidden="1"/>
    </xf>
    <xf numFmtId="0" fontId="34"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10" fillId="6" borderId="6" xfId="65" applyNumberFormat="1" applyFont="1" applyFill="1" applyBorder="1" applyAlignment="1" applyProtection="1">
      <alignment horizontal="center" vertical="center" wrapText="1"/>
      <protection hidden="1"/>
    </xf>
    <xf numFmtId="38" fontId="17" fillId="6" borderId="11" xfId="65" applyNumberFormat="1" applyFont="1" applyFill="1" applyBorder="1" applyAlignment="1" applyProtection="1">
      <alignment horizontal="center" vertical="center" wrapText="1"/>
      <protection hidden="1"/>
    </xf>
    <xf numFmtId="0" fontId="79" fillId="0" borderId="6" xfId="0" applyFont="1" applyBorder="1" applyAlignment="1">
      <alignment horizontal="center"/>
    </xf>
    <xf numFmtId="0" fontId="80" fillId="0" borderId="6" xfId="0" applyFont="1" applyBorder="1" applyAlignment="1">
      <alignment horizontal="center" wrapText="1"/>
    </xf>
    <xf numFmtId="0" fontId="80" fillId="0" borderId="6" xfId="0" applyFont="1" applyBorder="1" applyAlignment="1">
      <alignment horizontal="center"/>
    </xf>
    <xf numFmtId="0" fontId="80" fillId="0" borderId="6" xfId="0" applyFont="1" applyBorder="1" applyAlignment="1">
      <alignment wrapText="1"/>
    </xf>
    <xf numFmtId="0" fontId="80" fillId="0" borderId="6" xfId="0" applyFont="1" applyBorder="1"/>
    <xf numFmtId="0" fontId="79" fillId="0" borderId="6" xfId="0" applyFont="1" applyBorder="1" applyAlignment="1">
      <alignment wrapText="1"/>
    </xf>
    <xf numFmtId="0" fontId="79" fillId="0" borderId="6" xfId="0" applyFont="1" applyBorder="1" applyAlignment="1">
      <alignment horizontal="center" wrapText="1"/>
    </xf>
    <xf numFmtId="0" fontId="81" fillId="0" borderId="6" xfId="0" applyFont="1" applyBorder="1" applyAlignment="1">
      <alignment wrapText="1"/>
    </xf>
    <xf numFmtId="0" fontId="81" fillId="0" borderId="6" xfId="0" applyFont="1" applyBorder="1" applyAlignment="1">
      <alignment horizontal="center" wrapText="1"/>
    </xf>
    <xf numFmtId="0" fontId="80" fillId="0" borderId="2" xfId="0" applyFont="1" applyBorder="1" applyAlignment="1">
      <alignment wrapText="1"/>
    </xf>
    <xf numFmtId="0" fontId="80" fillId="0" borderId="2" xfId="0" applyFont="1" applyBorder="1" applyAlignment="1">
      <alignment horizontal="center" wrapText="1"/>
    </xf>
    <xf numFmtId="0" fontId="80" fillId="0" borderId="2" xfId="0" applyFont="1" applyBorder="1" applyAlignment="1">
      <alignment horizontal="center"/>
    </xf>
    <xf numFmtId="0" fontId="79" fillId="0" borderId="2" xfId="0" applyFont="1" applyBorder="1" applyAlignment="1">
      <alignment wrapText="1"/>
    </xf>
    <xf numFmtId="0" fontId="79" fillId="0" borderId="2" xfId="0" applyFont="1" applyBorder="1" applyAlignment="1">
      <alignment horizontal="center" wrapText="1"/>
    </xf>
    <xf numFmtId="0" fontId="79" fillId="0" borderId="2" xfId="0" applyFont="1" applyBorder="1" applyAlignment="1">
      <alignment horizontal="center"/>
    </xf>
    <xf numFmtId="0" fontId="82" fillId="0" borderId="2" xfId="0" applyFont="1" applyBorder="1" applyAlignment="1">
      <alignment wrapText="1"/>
    </xf>
    <xf numFmtId="0" fontId="80" fillId="0" borderId="18" xfId="0" applyFont="1" applyBorder="1" applyAlignment="1"/>
    <xf numFmtId="0" fontId="80" fillId="0" borderId="19" xfId="0" applyFont="1" applyBorder="1" applyAlignment="1"/>
    <xf numFmtId="0" fontId="80" fillId="0" borderId="20" xfId="0" applyFont="1" applyBorder="1" applyAlignment="1"/>
    <xf numFmtId="0" fontId="83" fillId="0" borderId="0" xfId="105" applyFont="1" applyBorder="1" applyAlignment="1">
      <alignment horizontal="left" vertical="center"/>
    </xf>
    <xf numFmtId="173" fontId="21" fillId="0" borderId="26" xfId="0" applyNumberFormat="1" applyFont="1" applyFill="1" applyBorder="1" applyAlignment="1" applyProtection="1">
      <alignment horizontal="center" vertical="center" wrapText="1"/>
      <protection locked="0"/>
    </xf>
    <xf numFmtId="49" fontId="24" fillId="10" borderId="24" xfId="65" applyNumberFormat="1" applyFont="1" applyFill="1" applyBorder="1" applyAlignment="1" applyProtection="1">
      <alignment horizontal="center" vertical="center" wrapText="1"/>
      <protection hidden="1"/>
    </xf>
    <xf numFmtId="38" fontId="46" fillId="10" borderId="14" xfId="65" applyNumberFormat="1" applyFont="1" applyFill="1" applyBorder="1" applyAlignment="1" applyProtection="1">
      <alignment horizontal="right" vertical="center" wrapText="1"/>
      <protection hidden="1"/>
    </xf>
    <xf numFmtId="0" fontId="34" fillId="0" borderId="27" xfId="0" applyFont="1" applyFill="1" applyBorder="1" applyAlignment="1" applyProtection="1">
      <alignment horizontal="center" vertical="center"/>
      <protection hidden="1"/>
    </xf>
    <xf numFmtId="0" fontId="0" fillId="0" borderId="6" xfId="0" applyBorder="1"/>
    <xf numFmtId="0" fontId="110" fillId="0" borderId="6" xfId="0" applyFont="1" applyBorder="1" applyAlignment="1">
      <alignment horizontal="center" vertical="center"/>
    </xf>
    <xf numFmtId="0" fontId="110" fillId="0" borderId="6" xfId="0" applyFont="1" applyBorder="1" applyAlignment="1">
      <alignment horizontal="left" vertical="center"/>
    </xf>
    <xf numFmtId="0" fontId="21" fillId="0" borderId="26" xfId="0" applyFont="1" applyFill="1" applyBorder="1" applyAlignment="1" applyProtection="1">
      <alignment horizontal="center" vertical="center" wrapText="1"/>
      <protection hidden="1"/>
    </xf>
    <xf numFmtId="0" fontId="0" fillId="0" borderId="0" xfId="0" applyProtection="1">
      <protection locked="0"/>
    </xf>
    <xf numFmtId="0" fontId="18" fillId="0" borderId="0" xfId="0" applyFont="1" applyAlignment="1" applyProtection="1">
      <alignment vertical="center"/>
      <protection locked="0"/>
    </xf>
    <xf numFmtId="0" fontId="18" fillId="0" borderId="0" xfId="0" applyFont="1" applyAlignment="1" applyProtection="1">
      <alignment horizontal="justify" vertical="center"/>
      <protection locked="0"/>
    </xf>
    <xf numFmtId="0" fontId="18" fillId="13" borderId="0" xfId="0" applyFont="1" applyFill="1" applyAlignment="1" applyProtection="1">
      <alignment vertical="center"/>
      <protection locked="0"/>
    </xf>
    <xf numFmtId="0" fontId="112" fillId="0" borderId="0" xfId="0" applyFont="1" applyAlignment="1" applyProtection="1">
      <alignment vertical="center"/>
      <protection locked="0"/>
    </xf>
    <xf numFmtId="0" fontId="113" fillId="0" borderId="0" xfId="0" applyFont="1" applyAlignment="1" applyProtection="1">
      <alignment vertical="center"/>
      <protection locked="0"/>
    </xf>
    <xf numFmtId="38" fontId="24" fillId="17" borderId="24" xfId="65" applyNumberFormat="1" applyFont="1" applyFill="1" applyBorder="1" applyAlignment="1" applyProtection="1">
      <alignment horizontal="right" vertical="center" wrapText="1"/>
      <protection locked="0"/>
    </xf>
    <xf numFmtId="0" fontId="25" fillId="0" borderId="0" xfId="0" applyFont="1" applyProtection="1">
      <protection locked="0"/>
    </xf>
    <xf numFmtId="0" fontId="0" fillId="0" borderId="0" xfId="0" applyNumberFormat="1" applyProtection="1">
      <protection locked="0"/>
    </xf>
    <xf numFmtId="173" fontId="0" fillId="0" borderId="0" xfId="0" applyNumberFormat="1" applyProtection="1">
      <protection locked="0"/>
    </xf>
    <xf numFmtId="173" fontId="0" fillId="0" borderId="0" xfId="0" applyNumberFormat="1" applyAlignment="1" applyProtection="1">
      <alignment horizontal="justify"/>
      <protection locked="0"/>
    </xf>
    <xf numFmtId="0" fontId="0" fillId="11" borderId="0" xfId="0" applyFill="1" applyBorder="1" applyAlignment="1" applyProtection="1">
      <alignment horizontal="right" vertical="center"/>
      <protection locked="0"/>
    </xf>
    <xf numFmtId="0" fontId="0" fillId="0" borderId="0" xfId="0" applyBorder="1" applyAlignment="1" applyProtection="1">
      <alignment horizontal="right" vertical="center"/>
      <protection locked="0"/>
    </xf>
    <xf numFmtId="0" fontId="0" fillId="12" borderId="0" xfId="0" applyFill="1" applyBorder="1" applyAlignment="1" applyProtection="1">
      <alignment horizontal="right" vertical="center"/>
      <protection locked="0"/>
    </xf>
    <xf numFmtId="0" fontId="0" fillId="13" borderId="0" xfId="0" applyFill="1" applyBorder="1" applyAlignment="1" applyProtection="1">
      <alignment horizontal="right" vertical="center"/>
      <protection locked="0"/>
    </xf>
    <xf numFmtId="0" fontId="0" fillId="15" borderId="0" xfId="0" applyFill="1" applyBorder="1" applyAlignment="1" applyProtection="1">
      <alignment horizontal="right" vertical="center"/>
      <protection locked="0"/>
    </xf>
    <xf numFmtId="0" fontId="0" fillId="13" borderId="0" xfId="0" applyFill="1" applyProtection="1">
      <protection locked="0"/>
    </xf>
    <xf numFmtId="0" fontId="44" fillId="8" borderId="0" xfId="0" applyFont="1" applyFill="1" applyAlignment="1" applyProtection="1">
      <alignment horizontal="center"/>
      <protection locked="0"/>
    </xf>
    <xf numFmtId="0" fontId="32" fillId="17" borderId="15" xfId="0" applyFont="1" applyFill="1" applyBorder="1" applyAlignment="1" applyProtection="1">
      <alignment vertical="center" wrapText="1"/>
      <protection locked="0"/>
    </xf>
    <xf numFmtId="0" fontId="32" fillId="17" borderId="24" xfId="0" applyFont="1" applyFill="1" applyBorder="1" applyAlignment="1" applyProtection="1">
      <alignment horizontal="right" vertical="center"/>
      <protection locked="0"/>
    </xf>
    <xf numFmtId="0" fontId="24" fillId="17" borderId="24" xfId="0" applyFont="1" applyFill="1" applyBorder="1" applyAlignment="1" applyProtection="1">
      <alignment horizontal="right" vertical="center"/>
      <protection locked="0"/>
    </xf>
    <xf numFmtId="0" fontId="116" fillId="17" borderId="15" xfId="0" applyFont="1" applyFill="1" applyBorder="1" applyAlignment="1" applyProtection="1">
      <alignment vertical="center" wrapText="1"/>
      <protection hidden="1"/>
    </xf>
    <xf numFmtId="0" fontId="0" fillId="0" borderId="0" xfId="0" applyProtection="1">
      <protection hidden="1"/>
    </xf>
    <xf numFmtId="0" fontId="109" fillId="0" borderId="0" xfId="0" applyFont="1" applyAlignment="1" applyProtection="1">
      <alignment vertical="center"/>
      <protection hidden="1"/>
    </xf>
    <xf numFmtId="0" fontId="14" fillId="0" borderId="0" xfId="0" applyFont="1" applyAlignment="1" applyProtection="1">
      <alignment horizontal="center"/>
      <protection hidden="1"/>
    </xf>
    <xf numFmtId="0" fontId="14" fillId="0" borderId="0" xfId="0" applyNumberFormat="1" applyFont="1" applyAlignment="1" applyProtection="1">
      <alignment horizontal="center"/>
      <protection hidden="1"/>
    </xf>
    <xf numFmtId="0" fontId="22" fillId="0" borderId="0" xfId="0" applyFont="1" applyAlignment="1" applyProtection="1">
      <alignment horizontal="center"/>
      <protection hidden="1"/>
    </xf>
    <xf numFmtId="0" fontId="32" fillId="17" borderId="23" xfId="0" applyFont="1" applyFill="1" applyBorder="1" applyAlignment="1" applyProtection="1">
      <alignment vertical="center" wrapText="1"/>
      <protection hidden="1"/>
    </xf>
    <xf numFmtId="0" fontId="21" fillId="18" borderId="26" xfId="0" applyNumberFormat="1" applyFont="1" applyFill="1" applyBorder="1" applyAlignment="1" applyProtection="1">
      <alignment horizontal="justify" vertical="center" wrapText="1"/>
      <protection locked="0"/>
    </xf>
    <xf numFmtId="0" fontId="108" fillId="0" borderId="27" xfId="0" applyFont="1" applyBorder="1" applyAlignment="1" applyProtection="1">
      <alignment horizontal="right" vertical="center"/>
      <protection locked="0"/>
    </xf>
    <xf numFmtId="0" fontId="10" fillId="0" borderId="0" xfId="37" applyFont="1" applyAlignment="1">
      <alignment vertical="center"/>
    </xf>
    <xf numFmtId="0" fontId="10" fillId="0" borderId="0" xfId="37" applyFont="1" applyBorder="1" applyAlignment="1">
      <alignment horizontal="center" vertical="center"/>
    </xf>
    <xf numFmtId="1" fontId="10" fillId="0" borderId="0" xfId="37" applyNumberFormat="1" applyFont="1" applyAlignment="1">
      <alignment vertical="center"/>
    </xf>
    <xf numFmtId="1" fontId="9" fillId="0" borderId="0" xfId="37" applyNumberFormat="1" applyFont="1" applyAlignment="1">
      <alignment horizontal="left" vertical="center"/>
    </xf>
    <xf numFmtId="0" fontId="10" fillId="0" borderId="0" xfId="105" applyFont="1" applyAlignment="1">
      <alignment horizontal="left" vertical="center"/>
    </xf>
    <xf numFmtId="0" fontId="10" fillId="0" borderId="0" xfId="105" applyFont="1" applyAlignment="1">
      <alignment horizontal="center" vertical="center"/>
    </xf>
    <xf numFmtId="0" fontId="10" fillId="0" borderId="0" xfId="105" applyFont="1" applyAlignment="1">
      <alignment horizontal="centerContinuous" vertical="center"/>
    </xf>
    <xf numFmtId="1" fontId="10" fillId="0" borderId="0" xfId="105" applyNumberFormat="1" applyFont="1" applyAlignment="1">
      <alignment horizontal="left" vertical="center"/>
    </xf>
    <xf numFmtId="1" fontId="10" fillId="0" borderId="0" xfId="105" applyNumberFormat="1" applyFont="1" applyAlignment="1">
      <alignment horizontal="right" vertical="center"/>
    </xf>
    <xf numFmtId="1" fontId="10" fillId="0" borderId="0" xfId="105" applyNumberFormat="1" applyFont="1" applyBorder="1" applyAlignment="1">
      <alignment vertical="center"/>
    </xf>
    <xf numFmtId="1" fontId="10" fillId="0" borderId="16" xfId="37" applyNumberFormat="1" applyFont="1" applyBorder="1" applyAlignment="1">
      <alignment vertical="center" wrapText="1"/>
    </xf>
    <xf numFmtId="1" fontId="10" fillId="0" borderId="0" xfId="37" applyNumberFormat="1" applyFont="1" applyAlignment="1">
      <alignment horizontal="left" vertical="center"/>
    </xf>
    <xf numFmtId="1" fontId="10" fillId="0" borderId="0" xfId="37" applyNumberFormat="1" applyFont="1" applyAlignment="1">
      <alignment horizontal="centerContinuous" vertical="center"/>
    </xf>
    <xf numFmtId="1" fontId="10" fillId="0" borderId="0" xfId="37" applyNumberFormat="1" applyFont="1" applyBorder="1" applyAlignment="1">
      <alignment vertical="center" wrapText="1"/>
    </xf>
    <xf numFmtId="0" fontId="10" fillId="0" borderId="0" xfId="37" applyFont="1" applyBorder="1" applyAlignment="1">
      <alignment horizontal="right" vertical="center"/>
    </xf>
    <xf numFmtId="0" fontId="10" fillId="0" borderId="0" xfId="37" applyFont="1" applyAlignment="1">
      <alignment horizontal="left" vertical="center"/>
    </xf>
    <xf numFmtId="0" fontId="10" fillId="0" borderId="0" xfId="37" applyFont="1" applyAlignment="1">
      <alignment horizontal="centerContinuous" vertical="center"/>
    </xf>
    <xf numFmtId="0" fontId="10" fillId="0" borderId="0" xfId="105" applyFont="1" applyBorder="1" applyAlignment="1">
      <alignment vertical="center"/>
    </xf>
    <xf numFmtId="0" fontId="10" fillId="0" borderId="0" xfId="105" applyFont="1" applyBorder="1" applyAlignment="1">
      <alignment horizontal="centerContinuous" vertical="center"/>
    </xf>
    <xf numFmtId="0" fontId="9" fillId="0" borderId="0" xfId="37" applyFont="1" applyAlignment="1">
      <alignment vertical="center"/>
    </xf>
    <xf numFmtId="49" fontId="9" fillId="0" borderId="0" xfId="105" applyNumberFormat="1" applyFont="1" applyAlignment="1">
      <alignment vertical="center"/>
    </xf>
    <xf numFmtId="49" fontId="10" fillId="0" borderId="0" xfId="105" applyNumberFormat="1" applyFont="1" applyAlignment="1">
      <alignment vertical="center"/>
    </xf>
    <xf numFmtId="49" fontId="10" fillId="0" borderId="0" xfId="105" applyNumberFormat="1" applyFont="1" applyAlignment="1">
      <alignment horizontal="left" vertical="center"/>
    </xf>
    <xf numFmtId="0" fontId="10" fillId="0" borderId="0" xfId="105" applyNumberFormat="1" applyFont="1" applyAlignment="1">
      <alignment horizontal="left" vertical="center"/>
    </xf>
    <xf numFmtId="0" fontId="120" fillId="0" borderId="0" xfId="37" applyFont="1" applyAlignment="1">
      <alignment vertical="center"/>
    </xf>
    <xf numFmtId="174" fontId="10" fillId="0" borderId="0" xfId="105" applyNumberFormat="1" applyFont="1" applyAlignment="1">
      <alignment horizontal="left" vertical="top"/>
    </xf>
    <xf numFmtId="174" fontId="10" fillId="0" borderId="0" xfId="105" applyNumberFormat="1" applyFont="1" applyAlignment="1">
      <alignment horizontal="left" vertical="center"/>
    </xf>
    <xf numFmtId="49" fontId="10" fillId="0" borderId="0" xfId="105" applyNumberFormat="1" applyFont="1" applyAlignment="1">
      <alignment horizontal="centerContinuous" vertical="center"/>
    </xf>
    <xf numFmtId="49" fontId="10" fillId="0" borderId="0" xfId="105" applyNumberFormat="1" applyFont="1" applyAlignment="1">
      <alignment horizontal="center" vertical="center"/>
    </xf>
    <xf numFmtId="174" fontId="10" fillId="0" borderId="0" xfId="105" applyNumberFormat="1" applyFont="1" applyAlignment="1">
      <alignment vertical="center"/>
    </xf>
    <xf numFmtId="174" fontId="10" fillId="0" borderId="0" xfId="105" applyNumberFormat="1" applyFont="1" applyBorder="1" applyAlignment="1">
      <alignment horizontal="centerContinuous" vertical="center"/>
    </xf>
    <xf numFmtId="49" fontId="10" fillId="0" borderId="15" xfId="105" applyNumberFormat="1" applyFont="1" applyBorder="1" applyAlignment="1">
      <alignment horizontal="left" vertical="center"/>
    </xf>
    <xf numFmtId="0" fontId="10" fillId="0" borderId="15" xfId="105" applyFont="1" applyBorder="1" applyAlignment="1">
      <alignment vertical="center"/>
    </xf>
    <xf numFmtId="0" fontId="9" fillId="0" borderId="6" xfId="37" applyFont="1" applyBorder="1" applyAlignment="1">
      <alignment horizontal="centerContinuous" vertical="center" wrapText="1"/>
    </xf>
    <xf numFmtId="0" fontId="121" fillId="0" borderId="0" xfId="37" applyFont="1" applyBorder="1" applyAlignment="1">
      <alignment horizontal="center" vertical="center" wrapText="1"/>
    </xf>
    <xf numFmtId="0" fontId="121" fillId="0" borderId="0" xfId="37" applyFont="1" applyAlignment="1">
      <alignment vertical="center"/>
    </xf>
    <xf numFmtId="0" fontId="9" fillId="0" borderId="6" xfId="37" applyFont="1" applyBorder="1" applyAlignment="1">
      <alignment horizontal="center" vertical="center" wrapText="1"/>
    </xf>
    <xf numFmtId="1" fontId="30" fillId="0" borderId="25" xfId="105" applyNumberFormat="1" applyFont="1" applyBorder="1" applyAlignment="1">
      <alignment horizontal="center" vertical="center" wrapText="1"/>
    </xf>
    <xf numFmtId="175" fontId="30" fillId="0" borderId="25" xfId="105" quotePrefix="1" applyNumberFormat="1" applyFont="1" applyBorder="1" applyAlignment="1">
      <alignment horizontal="center" vertical="center" wrapText="1"/>
    </xf>
    <xf numFmtId="0" fontId="30" fillId="0" borderId="25" xfId="105" applyFont="1" applyBorder="1" applyAlignment="1">
      <alignment horizontal="center" vertical="center" wrapText="1"/>
    </xf>
    <xf numFmtId="176" fontId="30" fillId="0" borderId="25" xfId="105" applyNumberFormat="1" applyFont="1" applyBorder="1" applyAlignment="1">
      <alignment horizontal="center" vertical="center" wrapText="1"/>
    </xf>
    <xf numFmtId="0" fontId="30" fillId="0" borderId="25" xfId="37" applyFont="1" applyBorder="1" applyAlignment="1">
      <alignment vertical="center"/>
    </xf>
    <xf numFmtId="3" fontId="30" fillId="0" borderId="25" xfId="37" applyNumberFormat="1" applyFont="1" applyFill="1" applyBorder="1" applyAlignment="1">
      <alignment vertical="center"/>
    </xf>
    <xf numFmtId="3" fontId="11" fillId="0" borderId="0" xfId="37" applyNumberFormat="1" applyFont="1" applyBorder="1" applyAlignment="1">
      <alignment vertical="center"/>
    </xf>
    <xf numFmtId="1" fontId="30" fillId="0" borderId="26" xfId="105" applyNumberFormat="1" applyFont="1" applyBorder="1" applyAlignment="1">
      <alignment horizontal="center" vertical="center" wrapText="1"/>
    </xf>
    <xf numFmtId="175" fontId="30" fillId="0" borderId="26" xfId="105" quotePrefix="1" applyNumberFormat="1" applyFont="1" applyBorder="1" applyAlignment="1">
      <alignment horizontal="center" vertical="center" wrapText="1"/>
    </xf>
    <xf numFmtId="0" fontId="30" fillId="0" borderId="26" xfId="105" applyFont="1" applyBorder="1" applyAlignment="1">
      <alignment horizontal="center" vertical="center" wrapText="1"/>
    </xf>
    <xf numFmtId="176" fontId="30" fillId="0" borderId="26" xfId="105" applyNumberFormat="1" applyFont="1" applyBorder="1" applyAlignment="1">
      <alignment horizontal="center" vertical="center" wrapText="1"/>
    </xf>
    <xf numFmtId="0" fontId="30" fillId="0" borderId="26" xfId="37" applyFont="1" applyBorder="1" applyAlignment="1">
      <alignment vertical="center"/>
    </xf>
    <xf numFmtId="3" fontId="30" fillId="0" borderId="26" xfId="37" applyNumberFormat="1" applyFont="1" applyFill="1" applyBorder="1" applyAlignment="1">
      <alignment vertical="center"/>
    </xf>
    <xf numFmtId="176" fontId="3" fillId="0" borderId="6" xfId="105" applyNumberFormat="1" applyFont="1" applyBorder="1" applyAlignment="1">
      <alignment horizontal="right" vertical="center"/>
    </xf>
    <xf numFmtId="0" fontId="30" fillId="0" borderId="6" xfId="37" applyFont="1" applyBorder="1" applyAlignment="1">
      <alignment vertical="center"/>
    </xf>
    <xf numFmtId="167" fontId="3" fillId="0" borderId="6" xfId="55" applyNumberFormat="1" applyFont="1" applyFill="1" applyBorder="1" applyAlignment="1">
      <alignment horizontal="right" vertical="center"/>
    </xf>
    <xf numFmtId="176" fontId="119" fillId="0" borderId="21" xfId="37" applyNumberFormat="1" applyFont="1" applyBorder="1" applyAlignment="1">
      <alignment horizontal="left" vertical="center"/>
    </xf>
    <xf numFmtId="0" fontId="122" fillId="0" borderId="0" xfId="37" applyFont="1" applyAlignment="1">
      <alignment horizontal="left" vertical="center"/>
    </xf>
    <xf numFmtId="0" fontId="9" fillId="0" borderId="0" xfId="37" applyFont="1" applyAlignment="1">
      <alignment horizontal="left" vertical="center"/>
    </xf>
    <xf numFmtId="176" fontId="9" fillId="0" borderId="16" xfId="105" applyNumberFormat="1" applyFont="1" applyBorder="1" applyAlignment="1">
      <alignment horizontal="center" vertical="center"/>
    </xf>
    <xf numFmtId="176" fontId="3" fillId="0" borderId="16" xfId="105" applyNumberFormat="1" applyFont="1" applyBorder="1" applyAlignment="1">
      <alignment horizontal="right" vertical="center"/>
    </xf>
    <xf numFmtId="167" fontId="3" fillId="0" borderId="16" xfId="55" applyNumberFormat="1" applyFont="1" applyFill="1" applyBorder="1" applyAlignment="1">
      <alignment horizontal="right" vertical="center"/>
    </xf>
    <xf numFmtId="167" fontId="3" fillId="0" borderId="0" xfId="55" applyNumberFormat="1" applyFont="1" applyFill="1" applyBorder="1" applyAlignment="1">
      <alignment horizontal="right" vertical="center"/>
    </xf>
    <xf numFmtId="0" fontId="30" fillId="0" borderId="0" xfId="37" applyFont="1" applyBorder="1" applyAlignment="1">
      <alignment vertical="center"/>
    </xf>
    <xf numFmtId="0" fontId="122" fillId="0" borderId="0" xfId="37" applyFont="1" applyBorder="1" applyAlignment="1">
      <alignment horizontal="left" vertical="center"/>
    </xf>
    <xf numFmtId="176" fontId="10" fillId="0" borderId="0" xfId="37" applyNumberFormat="1" applyFont="1" applyBorder="1" applyAlignment="1">
      <alignment horizontal="left" vertical="center"/>
    </xf>
    <xf numFmtId="0" fontId="10" fillId="0" borderId="0" xfId="37" applyFont="1" applyBorder="1" applyAlignment="1">
      <alignment horizontal="left" vertical="center"/>
    </xf>
    <xf numFmtId="0" fontId="24" fillId="0" borderId="0" xfId="105" applyFont="1" applyBorder="1" applyAlignment="1">
      <alignment horizontal="right" vertical="center" wrapText="1"/>
    </xf>
    <xf numFmtId="0" fontId="24" fillId="0" borderId="0" xfId="37" applyFont="1" applyBorder="1" applyAlignment="1">
      <alignment vertical="top" wrapText="1"/>
    </xf>
    <xf numFmtId="0" fontId="24" fillId="0" borderId="0" xfId="37" applyFont="1" applyBorder="1" applyAlignment="1">
      <alignment horizontal="left" vertical="center" wrapText="1"/>
    </xf>
    <xf numFmtId="176" fontId="9" fillId="0" borderId="8" xfId="37" applyNumberFormat="1" applyFont="1" applyBorder="1" applyAlignment="1">
      <alignment horizontal="centerContinuous" vertical="center"/>
    </xf>
    <xf numFmtId="0" fontId="10" fillId="0" borderId="22" xfId="37" applyFont="1" applyBorder="1" applyAlignment="1">
      <alignment horizontal="centerContinuous" vertical="center"/>
    </xf>
    <xf numFmtId="0" fontId="9" fillId="0" borderId="0" xfId="37" applyFont="1" applyBorder="1" applyAlignment="1">
      <alignment horizontal="center" vertical="center"/>
    </xf>
    <xf numFmtId="176" fontId="24" fillId="0" borderId="0" xfId="105" applyNumberFormat="1" applyFont="1" applyAlignment="1">
      <alignment vertical="center"/>
    </xf>
    <xf numFmtId="0" fontId="24" fillId="0" borderId="0" xfId="105" applyFont="1" applyAlignment="1">
      <alignment vertical="center"/>
    </xf>
    <xf numFmtId="0" fontId="9" fillId="0" borderId="0" xfId="37" applyFont="1" applyAlignment="1">
      <alignment horizontal="left" vertical="center" wrapText="1"/>
    </xf>
    <xf numFmtId="176" fontId="9" fillId="0" borderId="21" xfId="37" applyNumberFormat="1" applyFont="1" applyBorder="1" applyAlignment="1">
      <alignment vertical="center"/>
    </xf>
    <xf numFmtId="0" fontId="10" fillId="0" borderId="17" xfId="37" applyFont="1" applyBorder="1" applyAlignment="1">
      <alignment vertical="center"/>
    </xf>
    <xf numFmtId="0" fontId="9" fillId="0" borderId="0" xfId="37" applyFont="1" applyBorder="1" applyAlignment="1">
      <alignment vertical="center"/>
    </xf>
    <xf numFmtId="176" fontId="9" fillId="0" borderId="0" xfId="105" applyNumberFormat="1" applyFont="1" applyAlignment="1">
      <alignment vertical="center"/>
    </xf>
    <xf numFmtId="0" fontId="9" fillId="0" borderId="0" xfId="105" applyFont="1" applyAlignment="1">
      <alignment vertical="center"/>
    </xf>
    <xf numFmtId="0" fontId="10" fillId="0" borderId="21" xfId="37" applyFont="1" applyBorder="1" applyAlignment="1">
      <alignment vertical="center"/>
    </xf>
    <xf numFmtId="0" fontId="10" fillId="0" borderId="0" xfId="37" applyFont="1" applyBorder="1" applyAlignment="1">
      <alignment vertical="center"/>
    </xf>
    <xf numFmtId="176" fontId="10" fillId="0" borderId="0" xfId="105" applyNumberFormat="1" applyFont="1" applyAlignment="1">
      <alignment vertical="center"/>
    </xf>
    <xf numFmtId="0" fontId="10" fillId="0" borderId="0" xfId="105" applyFont="1" applyAlignment="1">
      <alignment vertical="center"/>
    </xf>
    <xf numFmtId="176" fontId="10" fillId="0" borderId="0" xfId="105" applyNumberFormat="1" applyFont="1" applyAlignment="1">
      <alignment horizontal="left" vertical="center"/>
    </xf>
    <xf numFmtId="0" fontId="10" fillId="0" borderId="17" xfId="105" applyFont="1" applyBorder="1" applyAlignment="1">
      <alignment horizontal="left" vertical="center"/>
    </xf>
    <xf numFmtId="0" fontId="10" fillId="0" borderId="0" xfId="105" applyFont="1" applyBorder="1" applyAlignment="1">
      <alignment horizontal="left" vertical="center"/>
    </xf>
    <xf numFmtId="0" fontId="9" fillId="0" borderId="0" xfId="105" applyFont="1" applyAlignment="1">
      <alignment horizontal="left" vertical="center"/>
    </xf>
    <xf numFmtId="0" fontId="9" fillId="0" borderId="0" xfId="105" applyFont="1" applyBorder="1" applyAlignment="1">
      <alignment horizontal="left" vertical="center"/>
    </xf>
    <xf numFmtId="49" fontId="10" fillId="0" borderId="0" xfId="105" applyNumberFormat="1" applyFont="1" applyBorder="1" applyAlignment="1">
      <alignment horizontal="left" vertical="center"/>
    </xf>
    <xf numFmtId="49" fontId="10" fillId="10" borderId="0" xfId="105" applyNumberFormat="1" applyFont="1" applyFill="1" applyAlignment="1">
      <alignment horizontal="left" vertical="center"/>
    </xf>
    <xf numFmtId="0" fontId="10" fillId="0" borderId="0" xfId="37" applyNumberFormat="1" applyFont="1" applyAlignment="1">
      <alignment vertical="center"/>
    </xf>
    <xf numFmtId="49" fontId="10" fillId="0" borderId="0" xfId="105" applyNumberFormat="1" applyFont="1" applyAlignment="1">
      <alignment horizontal="right" vertical="center"/>
    </xf>
    <xf numFmtId="194" fontId="10" fillId="0" borderId="0" xfId="105" applyNumberFormat="1" applyFont="1" applyAlignment="1">
      <alignment horizontal="left" vertical="center"/>
    </xf>
    <xf numFmtId="0" fontId="10" fillId="0" borderId="23" xfId="37" applyFont="1" applyFill="1" applyBorder="1" applyAlignment="1">
      <alignment vertical="top"/>
    </xf>
    <xf numFmtId="0" fontId="10" fillId="0" borderId="24" xfId="37" applyFont="1" applyBorder="1" applyAlignment="1">
      <alignment vertical="top"/>
    </xf>
    <xf numFmtId="0" fontId="3" fillId="0" borderId="0" xfId="37" applyFont="1" applyBorder="1" applyAlignment="1">
      <alignment horizontal="left" vertical="center" wrapText="1"/>
    </xf>
    <xf numFmtId="0" fontId="30" fillId="0" borderId="0" xfId="37" applyFont="1" applyAlignment="1">
      <alignment vertical="center"/>
    </xf>
    <xf numFmtId="49" fontId="10" fillId="0" borderId="0" xfId="105" applyNumberFormat="1" applyFont="1" applyBorder="1" applyAlignment="1">
      <alignment vertical="center"/>
    </xf>
    <xf numFmtId="0" fontId="9" fillId="0" borderId="0" xfId="37" applyFont="1" applyAlignment="1">
      <alignment horizontal="center" vertical="center"/>
    </xf>
    <xf numFmtId="49" fontId="9" fillId="0" borderId="0" xfId="105" applyNumberFormat="1" applyFont="1" applyAlignment="1">
      <alignment horizontal="center" vertical="center"/>
    </xf>
    <xf numFmtId="176" fontId="10" fillId="0" borderId="0" xfId="37" applyNumberFormat="1" applyFont="1" applyAlignment="1">
      <alignment vertical="center"/>
    </xf>
    <xf numFmtId="49" fontId="9" fillId="0" borderId="0" xfId="105" applyNumberFormat="1" applyFont="1" applyBorder="1" applyAlignment="1">
      <alignment horizontal="left" vertical="center"/>
    </xf>
    <xf numFmtId="0" fontId="9" fillId="0" borderId="15" xfId="37" applyFont="1" applyBorder="1" applyAlignment="1">
      <alignment vertical="center" wrapText="1"/>
    </xf>
    <xf numFmtId="49" fontId="10" fillId="0" borderId="17" xfId="105" applyNumberFormat="1" applyFont="1" applyBorder="1" applyAlignment="1">
      <alignment horizontal="left" vertical="center"/>
    </xf>
    <xf numFmtId="0" fontId="10" fillId="0" borderId="0" xfId="37" applyFont="1" applyBorder="1" applyAlignment="1">
      <alignment horizontal="center" vertical="center" wrapText="1"/>
    </xf>
    <xf numFmtId="0" fontId="10" fillId="0" borderId="17" xfId="37" applyFont="1" applyBorder="1" applyAlignment="1">
      <alignment horizontal="left" vertical="center" wrapText="1"/>
    </xf>
    <xf numFmtId="0" fontId="10" fillId="0" borderId="0" xfId="37" applyFont="1" applyBorder="1" applyAlignment="1">
      <alignment horizontal="left" vertical="center" wrapText="1"/>
    </xf>
    <xf numFmtId="0" fontId="83" fillId="0" borderId="0" xfId="105" applyFont="1" applyBorder="1" applyAlignment="1" applyProtection="1">
      <alignment horizontal="left" vertical="center"/>
    </xf>
    <xf numFmtId="38" fontId="124" fillId="0" borderId="0" xfId="0" applyNumberFormat="1" applyFont="1" applyFill="1" applyAlignment="1" applyProtection="1">
      <alignment vertical="center"/>
      <protection hidden="1"/>
    </xf>
    <xf numFmtId="0" fontId="125" fillId="0" borderId="0" xfId="0" applyFont="1" applyFill="1" applyAlignment="1" applyProtection="1">
      <alignment vertical="center"/>
      <protection hidden="1"/>
    </xf>
    <xf numFmtId="38" fontId="126" fillId="0" borderId="0" xfId="0" applyNumberFormat="1" applyFont="1" applyFill="1" applyAlignment="1" applyProtection="1">
      <alignment horizontal="left" vertical="center"/>
      <protection hidden="1"/>
    </xf>
    <xf numFmtId="0" fontId="119"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33" fillId="0" borderId="0" xfId="0" applyFont="1" applyFill="1" applyAlignment="1" applyProtection="1">
      <alignment vertical="center"/>
      <protection hidden="1"/>
    </xf>
    <xf numFmtId="49" fontId="127" fillId="6" borderId="6" xfId="0" applyNumberFormat="1" applyFont="1" applyFill="1" applyBorder="1" applyAlignment="1" applyProtection="1">
      <alignment horizontal="center" vertical="center" wrapText="1"/>
      <protection hidden="1"/>
    </xf>
    <xf numFmtId="49" fontId="127" fillId="15" borderId="6" xfId="65" applyNumberFormat="1" applyFont="1" applyFill="1" applyBorder="1" applyAlignment="1" applyProtection="1">
      <alignment horizontal="center" vertical="center" wrapText="1"/>
      <protection hidden="1"/>
    </xf>
    <xf numFmtId="49" fontId="127" fillId="10" borderId="6" xfId="65" applyNumberFormat="1" applyFont="1" applyFill="1" applyBorder="1" applyAlignment="1" applyProtection="1">
      <alignment horizontal="center" vertical="center" wrapText="1"/>
      <protection hidden="1"/>
    </xf>
    <xf numFmtId="49" fontId="127" fillId="16" borderId="6" xfId="65" applyNumberFormat="1" applyFont="1" applyFill="1" applyBorder="1" applyAlignment="1" applyProtection="1">
      <alignment horizontal="center" vertical="center" wrapText="1"/>
      <protection hidden="1"/>
    </xf>
    <xf numFmtId="49" fontId="127" fillId="14" borderId="6" xfId="65" applyNumberFormat="1" applyFont="1" applyFill="1" applyBorder="1" applyAlignment="1" applyProtection="1">
      <alignment horizontal="center" vertical="center" wrapText="1"/>
      <protection hidden="1"/>
    </xf>
    <xf numFmtId="49" fontId="127" fillId="11" borderId="6" xfId="65" applyNumberFormat="1" applyFont="1" applyFill="1" applyBorder="1" applyAlignment="1" applyProtection="1">
      <alignment horizontal="center" vertical="center" wrapText="1"/>
      <protection hidden="1"/>
    </xf>
    <xf numFmtId="49" fontId="128" fillId="0" borderId="0" xfId="0" applyNumberFormat="1" applyFont="1" applyFill="1" applyAlignment="1" applyProtection="1">
      <alignment vertical="center"/>
      <protection hidden="1"/>
    </xf>
    <xf numFmtId="3" fontId="129" fillId="0" borderId="26" xfId="65" applyNumberFormat="1" applyFont="1" applyFill="1" applyBorder="1" applyAlignment="1" applyProtection="1">
      <alignment horizontal="right" vertical="center"/>
      <protection locked="0"/>
    </xf>
    <xf numFmtId="14" fontId="33" fillId="0" borderId="0" xfId="0" applyNumberFormat="1" applyFont="1" applyFill="1" applyAlignment="1" applyProtection="1">
      <alignment horizontal="center" vertical="center"/>
      <protection hidden="1"/>
    </xf>
    <xf numFmtId="38" fontId="33" fillId="15" borderId="0" xfId="65" applyNumberFormat="1" applyFont="1" applyFill="1" applyAlignment="1" applyProtection="1">
      <alignment vertical="center"/>
      <protection hidden="1"/>
    </xf>
    <xf numFmtId="38" fontId="33" fillId="10" borderId="0" xfId="65" applyNumberFormat="1" applyFont="1" applyFill="1" applyAlignment="1" applyProtection="1">
      <alignment vertical="center"/>
      <protection hidden="1"/>
    </xf>
    <xf numFmtId="38" fontId="33" fillId="16" borderId="0" xfId="65" applyNumberFormat="1" applyFont="1" applyFill="1" applyAlignment="1" applyProtection="1">
      <alignment vertical="center"/>
      <protection hidden="1"/>
    </xf>
    <xf numFmtId="38" fontId="33" fillId="14" borderId="0" xfId="65" applyNumberFormat="1" applyFont="1" applyFill="1" applyAlignment="1" applyProtection="1">
      <alignment vertical="center"/>
      <protection hidden="1"/>
    </xf>
    <xf numFmtId="38" fontId="33" fillId="0" borderId="0" xfId="65" applyNumberFormat="1" applyFont="1" applyFill="1" applyAlignment="1" applyProtection="1">
      <alignment vertical="center"/>
      <protection hidden="1"/>
    </xf>
    <xf numFmtId="38" fontId="115" fillId="0" borderId="0" xfId="0" applyNumberFormat="1" applyFont="1" applyFill="1" applyAlignment="1" applyProtection="1">
      <alignment vertical="center"/>
      <protection hidden="1"/>
    </xf>
    <xf numFmtId="38" fontId="10" fillId="0" borderId="0" xfId="0" applyNumberFormat="1" applyFont="1" applyFill="1" applyAlignment="1" applyProtection="1">
      <alignment horizontal="center" vertical="center"/>
      <protection hidden="1"/>
    </xf>
    <xf numFmtId="0" fontId="115" fillId="0" borderId="0" xfId="65" applyNumberFormat="1" applyFont="1" applyFill="1" applyBorder="1" applyAlignment="1" applyProtection="1">
      <alignment vertical="center"/>
      <protection locked="0"/>
    </xf>
    <xf numFmtId="0" fontId="33" fillId="0" borderId="0" xfId="0" applyNumberFormat="1" applyFont="1" applyFill="1" applyAlignment="1" applyProtection="1">
      <alignment vertical="center"/>
      <protection hidden="1"/>
    </xf>
    <xf numFmtId="0" fontId="12" fillId="9" borderId="6" xfId="0" applyFont="1" applyFill="1" applyBorder="1" applyAlignment="1" applyProtection="1">
      <alignment horizontal="center" vertical="center" wrapText="1"/>
      <protection locked="0"/>
    </xf>
    <xf numFmtId="0" fontId="14" fillId="0" borderId="0" xfId="0" applyFont="1" applyAlignment="1" applyProtection="1">
      <alignment horizontal="left"/>
      <protection hidden="1"/>
    </xf>
    <xf numFmtId="0" fontId="83" fillId="10" borderId="0" xfId="105" applyFont="1" applyFill="1" applyBorder="1" applyAlignment="1" applyProtection="1">
      <alignment horizontal="left" vertical="center"/>
    </xf>
    <xf numFmtId="0" fontId="10" fillId="10" borderId="0" xfId="105" applyFont="1" applyFill="1" applyBorder="1" applyAlignment="1">
      <alignment vertical="center"/>
    </xf>
    <xf numFmtId="0" fontId="15" fillId="8" borderId="0" xfId="0" applyFont="1" applyFill="1" applyAlignment="1" applyProtection="1">
      <alignment horizontal="center"/>
      <protection locked="0"/>
    </xf>
    <xf numFmtId="0" fontId="15" fillId="8" borderId="0" xfId="0" applyFont="1" applyFill="1" applyAlignment="1" applyProtection="1">
      <alignment horizontal="center"/>
      <protection hidden="1"/>
    </xf>
    <xf numFmtId="0" fontId="21" fillId="0" borderId="26" xfId="0" applyFont="1" applyFill="1" applyBorder="1" applyAlignment="1" applyProtection="1">
      <alignment vertical="center" wrapText="1"/>
      <protection hidden="1"/>
    </xf>
    <xf numFmtId="3" fontId="111" fillId="13" borderId="26" xfId="0" applyNumberFormat="1" applyFont="1" applyFill="1" applyBorder="1" applyAlignment="1" applyProtection="1">
      <alignment horizontal="center" vertical="center" wrapText="1"/>
      <protection hidden="1"/>
    </xf>
    <xf numFmtId="0" fontId="0" fillId="18" borderId="0" xfId="0" applyFill="1" applyBorder="1" applyAlignment="1" applyProtection="1">
      <alignment horizontal="right" vertical="center"/>
      <protection locked="0"/>
    </xf>
    <xf numFmtId="0" fontId="0" fillId="19" borderId="0" xfId="0" applyFill="1" applyBorder="1" applyAlignment="1" applyProtection="1">
      <alignment horizontal="right" vertical="center"/>
      <protection locked="0"/>
    </xf>
    <xf numFmtId="38" fontId="9" fillId="11" borderId="6" xfId="65" applyNumberFormat="1" applyFont="1" applyFill="1" applyBorder="1" applyAlignment="1" applyProtection="1">
      <alignment horizontal="center" vertical="center"/>
      <protection locked="0"/>
    </xf>
    <xf numFmtId="49" fontId="24" fillId="17" borderId="24" xfId="65" applyNumberFormat="1" applyFont="1" applyFill="1" applyBorder="1" applyAlignment="1" applyProtection="1">
      <alignment horizontal="center" vertical="center"/>
      <protection locked="0"/>
    </xf>
    <xf numFmtId="38" fontId="9" fillId="6" borderId="6" xfId="65" applyNumberFormat="1" applyFont="1" applyFill="1" applyBorder="1" applyAlignment="1" applyProtection="1">
      <alignment horizontal="center" vertical="center"/>
      <protection locked="0"/>
    </xf>
    <xf numFmtId="38" fontId="9" fillId="12" borderId="6" xfId="65" applyNumberFormat="1" applyFont="1" applyFill="1" applyBorder="1" applyAlignment="1" applyProtection="1">
      <alignment horizontal="center" vertical="center"/>
      <protection locked="0"/>
    </xf>
    <xf numFmtId="38" fontId="9" fillId="13" borderId="6" xfId="65" applyNumberFormat="1" applyFont="1" applyFill="1" applyBorder="1" applyAlignment="1" applyProtection="1">
      <alignment horizontal="center" vertical="center"/>
      <protection locked="0"/>
    </xf>
    <xf numFmtId="38" fontId="9" fillId="19" borderId="6" xfId="65" applyNumberFormat="1" applyFont="1" applyFill="1" applyBorder="1" applyAlignment="1" applyProtection="1">
      <alignment horizontal="center" vertical="center"/>
      <protection locked="0"/>
    </xf>
    <xf numFmtId="0" fontId="23" fillId="17" borderId="29" xfId="0" applyFont="1" applyFill="1" applyBorder="1" applyAlignment="1" applyProtection="1">
      <alignment horizontal="center" vertical="center"/>
      <protection locked="0"/>
    </xf>
    <xf numFmtId="49" fontId="24" fillId="17" borderId="24" xfId="65" applyNumberFormat="1" applyFont="1" applyFill="1" applyBorder="1" applyAlignment="1" applyProtection="1">
      <alignment horizontal="left" vertical="center"/>
      <protection locked="0"/>
    </xf>
    <xf numFmtId="49" fontId="24" fillId="19" borderId="24" xfId="65" applyNumberFormat="1" applyFont="1" applyFill="1" applyBorder="1" applyAlignment="1" applyProtection="1">
      <alignment horizontal="center" vertical="center"/>
      <protection locked="0"/>
    </xf>
    <xf numFmtId="38" fontId="24" fillId="17" borderId="29" xfId="65" applyNumberFormat="1" applyFont="1" applyFill="1" applyBorder="1" applyAlignment="1" applyProtection="1">
      <alignment horizontal="right" vertical="center"/>
      <protection hidden="1"/>
    </xf>
    <xf numFmtId="38" fontId="24" fillId="17" borderId="24" xfId="65" applyNumberFormat="1" applyFont="1" applyFill="1" applyBorder="1" applyAlignment="1" applyProtection="1">
      <alignment horizontal="right" vertical="center"/>
      <protection locked="0"/>
    </xf>
    <xf numFmtId="0" fontId="0" fillId="0" borderId="0" xfId="0" applyAlignment="1" applyProtection="1">
      <protection locked="0"/>
    </xf>
    <xf numFmtId="0" fontId="20" fillId="0" borderId="6" xfId="0" applyFont="1" applyFill="1" applyBorder="1" applyAlignment="1" applyProtection="1">
      <alignment horizontal="center" wrapText="1"/>
      <protection hidden="1"/>
    </xf>
    <xf numFmtId="0" fontId="21" fillId="0" borderId="25" xfId="0" applyFont="1" applyFill="1" applyBorder="1" applyAlignment="1" applyProtection="1">
      <alignment horizontal="center" vertical="center" wrapText="1"/>
      <protection hidden="1"/>
    </xf>
    <xf numFmtId="0" fontId="21" fillId="0" borderId="25" xfId="0" applyNumberFormat="1" applyFont="1" applyFill="1" applyBorder="1" applyAlignment="1" applyProtection="1">
      <alignment horizontal="center" vertical="center" wrapText="1"/>
      <protection locked="0"/>
    </xf>
    <xf numFmtId="3" fontId="19" fillId="0" borderId="26" xfId="65" applyNumberFormat="1" applyFont="1" applyFill="1" applyBorder="1" applyAlignment="1" applyProtection="1">
      <alignment horizontal="right" vertical="center" wrapText="1"/>
      <protection locked="0"/>
    </xf>
    <xf numFmtId="3" fontId="19" fillId="0" borderId="25" xfId="65" applyNumberFormat="1" applyFont="1" applyFill="1" applyBorder="1" applyAlignment="1" applyProtection="1">
      <alignment horizontal="left" vertical="center" wrapText="1"/>
      <protection locked="0"/>
    </xf>
    <xf numFmtId="3" fontId="19" fillId="0" borderId="25" xfId="65" applyNumberFormat="1" applyFont="1" applyFill="1" applyBorder="1" applyAlignment="1" applyProtection="1">
      <alignment horizontal="right" vertical="center" wrapText="1"/>
      <protection locked="0"/>
    </xf>
    <xf numFmtId="3" fontId="19" fillId="12" borderId="26" xfId="65" applyNumberFormat="1" applyFont="1" applyFill="1" applyBorder="1" applyAlignment="1" applyProtection="1">
      <alignment horizontal="right" vertical="center" wrapText="1"/>
      <protection locked="0"/>
    </xf>
    <xf numFmtId="3" fontId="19" fillId="12" borderId="25" xfId="65" applyNumberFormat="1" applyFont="1" applyFill="1" applyBorder="1" applyAlignment="1" applyProtection="1">
      <alignment horizontal="left" vertical="center" wrapText="1"/>
      <protection locked="0"/>
    </xf>
    <xf numFmtId="3" fontId="19" fillId="12" borderId="25" xfId="65" applyNumberFormat="1" applyFont="1" applyFill="1" applyBorder="1" applyAlignment="1" applyProtection="1">
      <alignment horizontal="right" vertical="center" wrapText="1"/>
      <protection locked="0"/>
    </xf>
    <xf numFmtId="3" fontId="19" fillId="13" borderId="26" xfId="65" applyNumberFormat="1" applyFont="1" applyFill="1" applyBorder="1" applyAlignment="1" applyProtection="1">
      <alignment horizontal="right" vertical="center" wrapText="1"/>
      <protection locked="0"/>
    </xf>
    <xf numFmtId="3" fontId="19" fillId="13" borderId="25" xfId="65" applyNumberFormat="1" applyFont="1" applyFill="1" applyBorder="1" applyAlignment="1" applyProtection="1">
      <alignment horizontal="left" vertical="center" wrapText="1"/>
      <protection locked="0"/>
    </xf>
    <xf numFmtId="3" fontId="19" fillId="13" borderId="25" xfId="65" applyNumberFormat="1" applyFont="1" applyFill="1" applyBorder="1" applyAlignment="1" applyProtection="1">
      <alignment horizontal="right" vertical="center" wrapText="1"/>
      <protection locked="0"/>
    </xf>
    <xf numFmtId="3" fontId="19" fillId="18" borderId="26" xfId="65" applyNumberFormat="1" applyFont="1" applyFill="1" applyBorder="1" applyAlignment="1" applyProtection="1">
      <alignment horizontal="right" vertical="center" wrapText="1"/>
      <protection locked="0"/>
    </xf>
    <xf numFmtId="3" fontId="19" fillId="18" borderId="25" xfId="65" applyNumberFormat="1" applyFont="1" applyFill="1" applyBorder="1" applyAlignment="1" applyProtection="1">
      <alignment horizontal="left" vertical="center" wrapText="1"/>
      <protection locked="0"/>
    </xf>
    <xf numFmtId="3" fontId="19" fillId="18" borderId="25" xfId="65" applyNumberFormat="1" applyFont="1" applyFill="1" applyBorder="1" applyAlignment="1" applyProtection="1">
      <alignment horizontal="right" vertical="center" wrapText="1"/>
      <protection locked="0"/>
    </xf>
    <xf numFmtId="3" fontId="19" fillId="19" borderId="26" xfId="65" applyNumberFormat="1" applyFont="1" applyFill="1" applyBorder="1" applyAlignment="1" applyProtection="1">
      <alignment horizontal="right" vertical="center" wrapText="1"/>
      <protection locked="0"/>
    </xf>
    <xf numFmtId="3" fontId="19" fillId="19" borderId="25" xfId="65" applyNumberFormat="1" applyFont="1" applyFill="1" applyBorder="1" applyAlignment="1" applyProtection="1">
      <alignment horizontal="left" vertical="center" wrapText="1"/>
      <protection locked="0"/>
    </xf>
    <xf numFmtId="3" fontId="19" fillId="19" borderId="25" xfId="65" applyNumberFormat="1" applyFont="1" applyFill="1" applyBorder="1" applyAlignment="1" applyProtection="1">
      <alignment horizontal="right" vertical="center" wrapText="1"/>
      <protection locked="0"/>
    </xf>
    <xf numFmtId="3" fontId="107" fillId="0" borderId="26" xfId="65" applyNumberFormat="1" applyFont="1" applyFill="1" applyBorder="1" applyAlignment="1" applyProtection="1">
      <alignment horizontal="right" vertical="center" wrapText="1"/>
      <protection hidden="1"/>
    </xf>
    <xf numFmtId="3" fontId="19" fillId="15" borderId="25" xfId="65" applyNumberFormat="1" applyFont="1" applyFill="1" applyBorder="1" applyAlignment="1" applyProtection="1">
      <alignment horizontal="left" vertical="center" wrapText="1"/>
      <protection hidden="1"/>
    </xf>
    <xf numFmtId="0" fontId="21" fillId="0" borderId="0" xfId="0" applyFont="1" applyFill="1" applyAlignment="1" applyProtection="1">
      <alignment wrapText="1"/>
      <protection locked="0"/>
    </xf>
    <xf numFmtId="0" fontId="21" fillId="0" borderId="26" xfId="0" applyNumberFormat="1" applyFont="1" applyFill="1" applyBorder="1" applyAlignment="1" applyProtection="1">
      <alignment horizontal="center" vertical="center" wrapText="1"/>
      <protection locked="0"/>
    </xf>
    <xf numFmtId="3" fontId="19" fillId="0" borderId="26" xfId="65" applyNumberFormat="1" applyFont="1" applyFill="1" applyBorder="1" applyAlignment="1" applyProtection="1">
      <alignment horizontal="left" vertical="center" wrapText="1"/>
      <protection locked="0"/>
    </xf>
    <xf numFmtId="3" fontId="19" fillId="12" borderId="26" xfId="65" applyNumberFormat="1" applyFont="1" applyFill="1" applyBorder="1" applyAlignment="1" applyProtection="1">
      <alignment horizontal="left" vertical="center" wrapText="1"/>
      <protection locked="0"/>
    </xf>
    <xf numFmtId="3" fontId="19" fillId="13" borderId="26" xfId="65" applyNumberFormat="1" applyFont="1" applyFill="1" applyBorder="1" applyAlignment="1" applyProtection="1">
      <alignment horizontal="left" vertical="center" wrapText="1"/>
      <protection locked="0"/>
    </xf>
    <xf numFmtId="3" fontId="19" fillId="18" borderId="26" xfId="65" applyNumberFormat="1" applyFont="1" applyFill="1" applyBorder="1" applyAlignment="1" applyProtection="1">
      <alignment horizontal="left" vertical="center" wrapText="1"/>
      <protection locked="0"/>
    </xf>
    <xf numFmtId="3" fontId="19" fillId="19" borderId="26" xfId="65" applyNumberFormat="1" applyFont="1" applyFill="1" applyBorder="1" applyAlignment="1" applyProtection="1">
      <alignment horizontal="left" vertical="center" wrapText="1"/>
      <protection locked="0"/>
    </xf>
    <xf numFmtId="3" fontId="19" fillId="15" borderId="26" xfId="65" applyNumberFormat="1" applyFont="1" applyFill="1" applyBorder="1" applyAlignment="1" applyProtection="1">
      <alignment horizontal="left" vertical="center" wrapText="1"/>
      <protection hidden="1"/>
    </xf>
    <xf numFmtId="0" fontId="20" fillId="0" borderId="0" xfId="0" applyFont="1" applyFill="1" applyAlignment="1" applyProtection="1">
      <alignment wrapText="1"/>
      <protection locked="0"/>
    </xf>
    <xf numFmtId="3" fontId="19" fillId="15" borderId="26" xfId="65" applyNumberFormat="1" applyFont="1" applyFill="1" applyBorder="1" applyAlignment="1" applyProtection="1">
      <alignment horizontal="center" vertical="center" wrapText="1"/>
      <protection hidden="1"/>
    </xf>
    <xf numFmtId="173" fontId="21" fillId="0" borderId="25" xfId="0" applyNumberFormat="1" applyFont="1" applyFill="1" applyBorder="1" applyAlignment="1" applyProtection="1">
      <alignment horizontal="center" vertical="center" wrapText="1"/>
      <protection locked="0"/>
    </xf>
    <xf numFmtId="0" fontId="21" fillId="18" borderId="25" xfId="0" applyNumberFormat="1" applyFont="1" applyFill="1" applyBorder="1" applyAlignment="1" applyProtection="1">
      <alignment horizontal="justify" vertical="center" wrapText="1"/>
      <protection locked="0"/>
    </xf>
    <xf numFmtId="0" fontId="21" fillId="0" borderId="25" xfId="0" applyFont="1" applyFill="1" applyBorder="1" applyAlignment="1" applyProtection="1">
      <alignment vertical="center" wrapText="1"/>
      <protection locked="0"/>
    </xf>
    <xf numFmtId="3" fontId="21" fillId="0" borderId="25" xfId="0" applyNumberFormat="1" applyFont="1" applyFill="1" applyBorder="1" applyAlignment="1" applyProtection="1">
      <alignment vertical="center" wrapText="1"/>
      <protection locked="0"/>
    </xf>
    <xf numFmtId="3" fontId="107" fillId="0" borderId="25" xfId="65" applyNumberFormat="1" applyFont="1" applyFill="1" applyBorder="1" applyAlignment="1" applyProtection="1">
      <alignment horizontal="right" vertical="center" wrapText="1"/>
      <protection hidden="1"/>
    </xf>
    <xf numFmtId="3" fontId="19" fillId="15" borderId="25" xfId="65" applyNumberFormat="1" applyFont="1" applyFill="1" applyBorder="1" applyAlignment="1" applyProtection="1">
      <alignment horizontal="center" vertical="center" wrapText="1"/>
      <protection hidden="1"/>
    </xf>
    <xf numFmtId="0" fontId="21" fillId="0" borderId="26" xfId="0" applyFont="1" applyFill="1" applyBorder="1" applyAlignment="1" applyProtection="1">
      <alignment vertical="center" wrapText="1"/>
      <protection locked="0"/>
    </xf>
    <xf numFmtId="3" fontId="21" fillId="0" borderId="26" xfId="0" applyNumberFormat="1" applyFont="1" applyFill="1" applyBorder="1" applyAlignment="1" applyProtection="1">
      <alignment vertical="center" wrapText="1"/>
      <protection locked="0"/>
    </xf>
    <xf numFmtId="38" fontId="12" fillId="6" borderId="6" xfId="65" applyNumberFormat="1" applyFont="1" applyFill="1" applyBorder="1" applyAlignment="1" applyProtection="1">
      <alignment horizontal="center" vertical="center" wrapText="1"/>
      <protection hidden="1"/>
    </xf>
    <xf numFmtId="171" fontId="10" fillId="0" borderId="0" xfId="65" applyNumberFormat="1" applyFont="1" applyFill="1" applyBorder="1" applyAlignment="1" applyProtection="1">
      <alignment vertical="center"/>
      <protection hidden="1"/>
    </xf>
    <xf numFmtId="0" fontId="130" fillId="0" borderId="0" xfId="0" applyFont="1" applyProtection="1">
      <protection locked="0"/>
    </xf>
    <xf numFmtId="3" fontId="131" fillId="15" borderId="25" xfId="65" applyNumberFormat="1" applyFont="1" applyFill="1" applyBorder="1" applyAlignment="1" applyProtection="1">
      <alignment horizontal="right" vertical="center"/>
      <protection locked="0"/>
    </xf>
    <xf numFmtId="0" fontId="124" fillId="0" borderId="0" xfId="65" applyNumberFormat="1" applyFont="1" applyFill="1" applyBorder="1" applyAlignment="1" applyProtection="1">
      <alignment vertical="center"/>
      <protection locked="0"/>
    </xf>
    <xf numFmtId="0" fontId="10" fillId="0" borderId="15" xfId="37" applyFont="1" applyBorder="1" applyAlignment="1">
      <alignment vertical="center"/>
    </xf>
    <xf numFmtId="1" fontId="10" fillId="0" borderId="15" xfId="105" applyNumberFormat="1" applyFont="1" applyBorder="1" applyAlignment="1">
      <alignment horizontal="left" vertical="center"/>
    </xf>
    <xf numFmtId="0" fontId="13" fillId="0" borderId="28" xfId="0" applyFont="1" applyFill="1" applyBorder="1" applyAlignment="1" applyProtection="1">
      <alignment horizontal="center" vertical="center"/>
      <protection hidden="1"/>
    </xf>
    <xf numFmtId="0" fontId="34" fillId="0" borderId="10" xfId="0" applyNumberFormat="1" applyFont="1" applyFill="1" applyBorder="1" applyAlignment="1" applyProtection="1">
      <alignment horizontal="center" vertical="center" wrapText="1"/>
      <protection hidden="1"/>
    </xf>
    <xf numFmtId="0" fontId="34" fillId="0" borderId="10" xfId="0" applyFont="1" applyFill="1" applyBorder="1" applyAlignment="1" applyProtection="1">
      <alignment horizontal="center" vertical="center" wrapText="1"/>
      <protection hidden="1"/>
    </xf>
    <xf numFmtId="172" fontId="34" fillId="0" borderId="10" xfId="0" applyNumberFormat="1" applyFont="1" applyFill="1" applyBorder="1" applyAlignment="1" applyProtection="1">
      <alignment horizontal="center" vertical="center" wrapText="1"/>
      <protection hidden="1"/>
    </xf>
    <xf numFmtId="0" fontId="11" fillId="0" borderId="28" xfId="0" applyFont="1" applyFill="1" applyBorder="1" applyAlignment="1" applyProtection="1">
      <alignment horizontal="left" vertical="center" wrapText="1"/>
      <protection hidden="1"/>
    </xf>
    <xf numFmtId="38" fontId="46" fillId="10" borderId="10" xfId="65" applyNumberFormat="1" applyFont="1" applyFill="1" applyBorder="1" applyAlignment="1" applyProtection="1">
      <alignment horizontal="right" vertical="center" wrapText="1"/>
      <protection hidden="1"/>
    </xf>
    <xf numFmtId="3" fontId="129" fillId="0" borderId="42" xfId="65" applyNumberFormat="1" applyFont="1" applyFill="1" applyBorder="1" applyAlignment="1" applyProtection="1">
      <alignment horizontal="right" vertical="center"/>
      <protection locked="0"/>
    </xf>
    <xf numFmtId="3" fontId="10" fillId="0" borderId="10" xfId="0" applyNumberFormat="1" applyFont="1" applyFill="1" applyBorder="1" applyAlignment="1" applyProtection="1">
      <alignment vertical="center" wrapText="1"/>
      <protection hidden="1"/>
    </xf>
    <xf numFmtId="0" fontId="33" fillId="0" borderId="13" xfId="0" applyFont="1" applyFill="1" applyBorder="1" applyAlignment="1" applyProtection="1">
      <alignment vertical="center"/>
      <protection hidden="1"/>
    </xf>
    <xf numFmtId="0" fontId="33" fillId="0" borderId="13" xfId="0" applyNumberFormat="1" applyFont="1" applyFill="1" applyBorder="1" applyAlignment="1" applyProtection="1">
      <alignment vertical="center"/>
      <protection hidden="1"/>
    </xf>
    <xf numFmtId="14" fontId="33" fillId="0" borderId="13" xfId="0" applyNumberFormat="1" applyFont="1" applyFill="1" applyBorder="1" applyAlignment="1" applyProtection="1">
      <alignment horizontal="center" vertical="center"/>
      <protection hidden="1"/>
    </xf>
    <xf numFmtId="38" fontId="33" fillId="15" borderId="13" xfId="65" applyNumberFormat="1" applyFont="1" applyFill="1" applyBorder="1" applyAlignment="1" applyProtection="1">
      <alignment vertical="center"/>
      <protection hidden="1"/>
    </xf>
    <xf numFmtId="38" fontId="33" fillId="10" borderId="13" xfId="65" applyNumberFormat="1" applyFont="1" applyFill="1" applyBorder="1" applyAlignment="1" applyProtection="1">
      <alignment vertical="center"/>
      <protection hidden="1"/>
    </xf>
    <xf numFmtId="38" fontId="33" fillId="14" borderId="13" xfId="65" applyNumberFormat="1" applyFont="1" applyFill="1" applyBorder="1" applyAlignment="1" applyProtection="1">
      <alignment vertical="center"/>
      <protection hidden="1"/>
    </xf>
    <xf numFmtId="38" fontId="33" fillId="0" borderId="13" xfId="65" applyNumberFormat="1" applyFont="1" applyFill="1" applyBorder="1" applyAlignment="1" applyProtection="1">
      <alignment vertical="center"/>
      <protection hidden="1"/>
    </xf>
    <xf numFmtId="3" fontId="20" fillId="0" borderId="26" xfId="0" applyNumberFormat="1" applyFont="1" applyFill="1" applyBorder="1" applyAlignment="1" applyProtection="1">
      <alignment vertical="center" wrapText="1"/>
      <protection locked="0"/>
    </xf>
    <xf numFmtId="0" fontId="14" fillId="0" borderId="0" xfId="0" applyFont="1" applyAlignment="1" applyProtection="1">
      <alignment horizontal="left"/>
      <protection hidden="1"/>
    </xf>
    <xf numFmtId="0" fontId="18" fillId="13" borderId="0" xfId="0" applyFont="1" applyFill="1" applyAlignment="1" applyProtection="1">
      <alignment horizontal="center" vertical="center"/>
      <protection locked="0"/>
    </xf>
    <xf numFmtId="38" fontId="9" fillId="15" borderId="6" xfId="65" applyNumberFormat="1" applyFont="1" applyFill="1" applyBorder="1" applyAlignment="1" applyProtection="1">
      <alignment horizontal="center" vertical="center"/>
      <protection locked="0"/>
    </xf>
    <xf numFmtId="0" fontId="12" fillId="9" borderId="6" xfId="0" applyFont="1" applyFill="1" applyBorder="1" applyAlignment="1" applyProtection="1">
      <alignment horizontal="center" vertical="center" wrapText="1"/>
      <protection hidden="1"/>
    </xf>
    <xf numFmtId="0" fontId="12" fillId="9" borderId="6" xfId="0" applyFont="1" applyFill="1" applyBorder="1" applyAlignment="1" applyProtection="1">
      <alignment horizontal="center" vertical="center" wrapText="1"/>
      <protection locked="0"/>
    </xf>
    <xf numFmtId="0" fontId="12" fillId="9" borderId="6" xfId="0" applyFont="1" applyFill="1" applyBorder="1" applyAlignment="1" applyProtection="1">
      <alignment horizontal="center" vertical="center"/>
      <protection locked="0"/>
    </xf>
    <xf numFmtId="0" fontId="12" fillId="18" borderId="6" xfId="0" applyFont="1" applyFill="1" applyBorder="1" applyAlignment="1" applyProtection="1">
      <alignment horizontal="center" vertical="center"/>
      <protection locked="0"/>
    </xf>
    <xf numFmtId="173" fontId="12" fillId="9" borderId="6" xfId="0" applyNumberFormat="1" applyFont="1" applyFill="1" applyBorder="1" applyAlignment="1" applyProtection="1">
      <alignment horizontal="center" vertical="center" wrapText="1"/>
      <protection locked="0"/>
    </xf>
    <xf numFmtId="38" fontId="9" fillId="6" borderId="6" xfId="65" applyNumberFormat="1" applyFont="1" applyFill="1" applyBorder="1" applyAlignment="1" applyProtection="1">
      <alignment horizontal="center" vertical="center"/>
      <protection locked="0"/>
    </xf>
    <xf numFmtId="38" fontId="9" fillId="11" borderId="6" xfId="65" applyNumberFormat="1" applyFont="1" applyFill="1" applyBorder="1" applyAlignment="1" applyProtection="1">
      <alignment horizontal="center" vertical="center"/>
      <protection locked="0"/>
    </xf>
    <xf numFmtId="38" fontId="9" fillId="12" borderId="6" xfId="65" applyNumberFormat="1" applyFont="1" applyFill="1" applyBorder="1" applyAlignment="1" applyProtection="1">
      <alignment horizontal="center" vertical="center"/>
      <protection locked="0"/>
    </xf>
    <xf numFmtId="38" fontId="114" fillId="13" borderId="6" xfId="65" applyNumberFormat="1" applyFont="1" applyFill="1" applyBorder="1" applyAlignment="1" applyProtection="1">
      <alignment horizontal="center" vertical="center" wrapText="1"/>
      <protection locked="0"/>
    </xf>
    <xf numFmtId="38" fontId="9" fillId="13" borderId="6" xfId="65" applyNumberFormat="1" applyFont="1" applyFill="1" applyBorder="1" applyAlignment="1" applyProtection="1">
      <alignment horizontal="center" vertical="center"/>
      <protection locked="0"/>
    </xf>
    <xf numFmtId="38" fontId="9" fillId="19" borderId="6" xfId="65" applyNumberFormat="1" applyFont="1" applyFill="1" applyBorder="1" applyAlignment="1" applyProtection="1">
      <alignment horizontal="center" vertical="center"/>
      <protection locked="0"/>
    </xf>
    <xf numFmtId="0" fontId="117" fillId="0" borderId="31" xfId="37" applyFont="1" applyFill="1" applyBorder="1" applyAlignment="1">
      <alignment horizontal="center" vertical="center" wrapText="1"/>
    </xf>
    <xf numFmtId="0" fontId="117" fillId="0" borderId="30" xfId="37" applyFont="1" applyFill="1" applyBorder="1" applyAlignment="1">
      <alignment horizontal="center" vertical="center"/>
    </xf>
    <xf numFmtId="0" fontId="117" fillId="0" borderId="23" xfId="37" applyFont="1" applyFill="1" applyBorder="1" applyAlignment="1">
      <alignment horizontal="center" vertical="center"/>
    </xf>
    <xf numFmtId="0" fontId="117" fillId="0" borderId="24" xfId="37" applyFont="1" applyFill="1" applyBorder="1" applyAlignment="1">
      <alignment horizontal="center" vertical="center"/>
    </xf>
    <xf numFmtId="0" fontId="10" fillId="0" borderId="34" xfId="37" applyFont="1" applyFill="1" applyBorder="1" applyAlignment="1">
      <alignment horizontal="left" vertical="center" wrapText="1"/>
    </xf>
    <xf numFmtId="0" fontId="10" fillId="0" borderId="40" xfId="37" applyFont="1" applyFill="1" applyBorder="1" applyAlignment="1">
      <alignment horizontal="left" vertical="center" wrapText="1"/>
    </xf>
    <xf numFmtId="0" fontId="10" fillId="0" borderId="35" xfId="37" applyFont="1" applyFill="1" applyBorder="1" applyAlignment="1">
      <alignment horizontal="left" vertical="center" wrapText="1"/>
    </xf>
    <xf numFmtId="3" fontId="30" fillId="0" borderId="34" xfId="37" applyNumberFormat="1" applyFont="1" applyFill="1" applyBorder="1" applyAlignment="1">
      <alignment horizontal="right" vertical="center"/>
    </xf>
    <xf numFmtId="3" fontId="30" fillId="0" borderId="35" xfId="37" applyNumberFormat="1" applyFont="1" applyFill="1" applyBorder="1" applyAlignment="1">
      <alignment horizontal="right" vertical="center"/>
    </xf>
    <xf numFmtId="49" fontId="9" fillId="0" borderId="6" xfId="104" applyNumberFormat="1" applyFont="1" applyBorder="1" applyAlignment="1">
      <alignment horizontal="center" vertical="center"/>
    </xf>
    <xf numFmtId="1" fontId="3" fillId="0" borderId="0" xfId="37" applyNumberFormat="1" applyFont="1" applyAlignment="1">
      <alignment horizontal="center" vertical="center"/>
    </xf>
    <xf numFmtId="0" fontId="10" fillId="0" borderId="31" xfId="37" applyFont="1" applyBorder="1" applyAlignment="1">
      <alignment horizontal="center" vertical="center" wrapText="1"/>
    </xf>
    <xf numFmtId="0" fontId="10" fillId="0" borderId="30" xfId="37" applyFont="1" applyBorder="1" applyAlignment="1">
      <alignment horizontal="center" vertical="center"/>
    </xf>
    <xf numFmtId="0" fontId="10" fillId="0" borderId="23" xfId="37" applyFont="1" applyBorder="1" applyAlignment="1">
      <alignment horizontal="center" vertical="center"/>
    </xf>
    <xf numFmtId="0" fontId="10" fillId="0" borderId="24" xfId="37" applyFont="1" applyBorder="1" applyAlignment="1">
      <alignment horizontal="center" vertical="center"/>
    </xf>
    <xf numFmtId="49" fontId="9" fillId="0" borderId="0" xfId="105" applyNumberFormat="1" applyFont="1" applyAlignment="1">
      <alignment horizontal="center" vertical="center"/>
    </xf>
    <xf numFmtId="0" fontId="10" fillId="0" borderId="0" xfId="105" applyNumberFormat="1" applyFont="1" applyAlignment="1">
      <alignment horizontal="center" vertical="center"/>
    </xf>
    <xf numFmtId="49" fontId="9" fillId="0" borderId="0" xfId="37" applyNumberFormat="1" applyFont="1" applyAlignment="1">
      <alignment horizontal="center" vertical="center"/>
    </xf>
    <xf numFmtId="0" fontId="9" fillId="0" borderId="6" xfId="104" applyNumberFormat="1" applyFont="1" applyBorder="1" applyAlignment="1">
      <alignment horizontal="center" vertical="center"/>
    </xf>
    <xf numFmtId="1" fontId="9" fillId="0" borderId="6" xfId="104" applyNumberFormat="1" applyFont="1" applyBorder="1" applyAlignment="1">
      <alignment horizontal="center" vertical="center" wrapText="1"/>
    </xf>
    <xf numFmtId="49" fontId="9" fillId="0" borderId="6" xfId="104" applyNumberFormat="1" applyFont="1" applyBorder="1" applyAlignment="1">
      <alignment horizontal="center" vertical="center" wrapText="1"/>
    </xf>
    <xf numFmtId="0" fontId="24" fillId="0" borderId="0" xfId="105" applyNumberFormat="1" applyFont="1" applyBorder="1" applyAlignment="1">
      <alignment horizontal="justify" vertical="justify"/>
    </xf>
    <xf numFmtId="167" fontId="3" fillId="0" borderId="8" xfId="55" applyNumberFormat="1" applyFont="1" applyFill="1" applyBorder="1" applyAlignment="1">
      <alignment horizontal="right" vertical="center"/>
    </xf>
    <xf numFmtId="167" fontId="3" fillId="0" borderId="22" xfId="55" applyNumberFormat="1" applyFont="1" applyFill="1" applyBorder="1" applyAlignment="1">
      <alignment horizontal="right" vertical="center"/>
    </xf>
    <xf numFmtId="0" fontId="10" fillId="0" borderId="32" xfId="37" applyFont="1" applyFill="1" applyBorder="1" applyAlignment="1">
      <alignment horizontal="justify" vertical="center" wrapText="1"/>
    </xf>
    <xf numFmtId="0" fontId="10" fillId="0" borderId="41" xfId="37" applyFont="1" applyFill="1" applyBorder="1" applyAlignment="1">
      <alignment horizontal="justify" vertical="center" wrapText="1"/>
    </xf>
    <xf numFmtId="0" fontId="10" fillId="0" borderId="33" xfId="37" applyFont="1" applyFill="1" applyBorder="1" applyAlignment="1">
      <alignment horizontal="justify" vertical="center" wrapText="1"/>
    </xf>
    <xf numFmtId="3" fontId="30" fillId="0" borderId="32" xfId="37" applyNumberFormat="1" applyFont="1" applyFill="1" applyBorder="1" applyAlignment="1">
      <alignment horizontal="right" vertical="center"/>
    </xf>
    <xf numFmtId="3" fontId="30" fillId="0" borderId="33" xfId="37" applyNumberFormat="1" applyFont="1" applyFill="1" applyBorder="1" applyAlignment="1">
      <alignment horizontal="right" vertical="center"/>
    </xf>
    <xf numFmtId="194" fontId="10" fillId="0" borderId="0" xfId="105" applyNumberFormat="1" applyFont="1" applyAlignment="1">
      <alignment horizontal="left" vertical="center"/>
    </xf>
    <xf numFmtId="176" fontId="9" fillId="0" borderId="6" xfId="105" applyNumberFormat="1" applyFont="1" applyBorder="1" applyAlignment="1">
      <alignment horizontal="center" vertical="center"/>
    </xf>
    <xf numFmtId="0" fontId="24" fillId="0" borderId="0" xfId="37" applyFont="1" applyBorder="1" applyAlignment="1">
      <alignment horizontal="center" vertical="top" wrapText="1"/>
    </xf>
    <xf numFmtId="0" fontId="9" fillId="0" borderId="0" xfId="37" applyFont="1" applyAlignment="1">
      <alignment horizontal="center" vertical="center"/>
    </xf>
    <xf numFmtId="49" fontId="9" fillId="0" borderId="21" xfId="37" applyNumberFormat="1" applyFont="1" applyBorder="1" applyAlignment="1">
      <alignment horizontal="center" vertical="center" wrapText="1"/>
    </xf>
    <xf numFmtId="49" fontId="9" fillId="0" borderId="0" xfId="37" applyNumberFormat="1" applyFont="1" applyBorder="1" applyAlignment="1">
      <alignment horizontal="center" vertical="center" wrapText="1"/>
    </xf>
    <xf numFmtId="0" fontId="9" fillId="0" borderId="0" xfId="37" applyFont="1" applyBorder="1" applyAlignment="1">
      <alignment horizontal="center" vertical="center" wrapText="1"/>
    </xf>
    <xf numFmtId="49" fontId="9" fillId="0" borderId="15" xfId="37" applyNumberFormat="1" applyFont="1" applyBorder="1" applyAlignment="1">
      <alignment horizontal="center" vertical="center" wrapText="1"/>
    </xf>
    <xf numFmtId="49" fontId="9" fillId="0" borderId="16" xfId="105" applyNumberFormat="1" applyFont="1" applyBorder="1" applyAlignment="1">
      <alignment horizontal="center" vertical="center"/>
    </xf>
    <xf numFmtId="49" fontId="9" fillId="0" borderId="30" xfId="105" applyNumberFormat="1" applyFont="1" applyBorder="1" applyAlignment="1">
      <alignment horizontal="center" vertical="center"/>
    </xf>
    <xf numFmtId="49" fontId="9" fillId="0" borderId="0" xfId="105" applyNumberFormat="1" applyFont="1" applyBorder="1" applyAlignment="1">
      <alignment horizontal="center" vertical="center"/>
    </xf>
    <xf numFmtId="49" fontId="9" fillId="0" borderId="17" xfId="105" applyNumberFormat="1" applyFont="1" applyBorder="1" applyAlignment="1">
      <alignment horizontal="center" vertical="center"/>
    </xf>
    <xf numFmtId="49" fontId="123" fillId="0" borderId="0" xfId="105" applyNumberFormat="1" applyFont="1" applyBorder="1" applyAlignment="1">
      <alignment horizontal="center" vertical="center"/>
    </xf>
    <xf numFmtId="49" fontId="123" fillId="0" borderId="17" xfId="105" applyNumberFormat="1" applyFont="1" applyBorder="1" applyAlignment="1">
      <alignment horizontal="center" vertical="center"/>
    </xf>
    <xf numFmtId="49" fontId="9" fillId="0" borderId="31" xfId="37" applyNumberFormat="1" applyFont="1" applyBorder="1" applyAlignment="1">
      <alignment horizontal="center" vertical="center" wrapText="1"/>
    </xf>
    <xf numFmtId="49" fontId="9" fillId="0" borderId="16" xfId="37" applyNumberFormat="1" applyFont="1" applyBorder="1" applyAlignment="1">
      <alignment horizontal="center" vertical="center" wrapText="1"/>
    </xf>
    <xf numFmtId="0" fontId="9" fillId="0" borderId="16" xfId="37" applyFont="1" applyBorder="1" applyAlignment="1">
      <alignment horizontal="center" vertical="center" wrapText="1"/>
    </xf>
    <xf numFmtId="0" fontId="80" fillId="0" borderId="36" xfId="0" applyFont="1" applyBorder="1" applyAlignment="1">
      <alignment wrapText="1"/>
    </xf>
    <xf numFmtId="0" fontId="80" fillId="0" borderId="37" xfId="0" applyFont="1" applyBorder="1" applyAlignment="1">
      <alignment wrapText="1"/>
    </xf>
    <xf numFmtId="0" fontId="42" fillId="0" borderId="0" xfId="0" applyFont="1" applyAlignment="1">
      <alignment horizontal="center" vertical="center" wrapText="1"/>
    </xf>
    <xf numFmtId="0" fontId="80" fillId="0" borderId="38" xfId="0" applyFont="1" applyBorder="1" applyAlignment="1">
      <alignment horizontal="center"/>
    </xf>
    <xf numFmtId="0" fontId="80" fillId="0" borderId="0" xfId="0" applyFont="1" applyBorder="1" applyAlignment="1">
      <alignment horizontal="center"/>
    </xf>
    <xf numFmtId="0" fontId="80" fillId="0" borderId="39" xfId="0" applyFont="1" applyBorder="1" applyAlignment="1">
      <alignment horizontal="center"/>
    </xf>
    <xf numFmtId="0" fontId="80" fillId="0" borderId="6" xfId="0" applyFont="1" applyBorder="1" applyAlignment="1">
      <alignment wrapText="1"/>
    </xf>
    <xf numFmtId="0" fontId="41" fillId="0" borderId="0" xfId="106" applyFont="1" applyFill="1" applyAlignment="1">
      <alignment horizontal="center" vertical="center"/>
    </xf>
    <xf numFmtId="38" fontId="12" fillId="6" borderId="8" xfId="65" applyNumberFormat="1" applyFont="1" applyFill="1" applyBorder="1" applyAlignment="1" applyProtection="1">
      <alignment horizontal="center" vertical="center" wrapText="1"/>
      <protection hidden="1"/>
    </xf>
    <xf numFmtId="38" fontId="12" fillId="6" borderId="4" xfId="65" applyNumberFormat="1" applyFont="1" applyFill="1" applyBorder="1" applyAlignment="1" applyProtection="1">
      <alignment horizontal="center" vertical="center" wrapText="1"/>
      <protection hidden="1"/>
    </xf>
    <xf numFmtId="38" fontId="12" fillId="6" borderId="22" xfId="65" applyNumberFormat="1" applyFont="1" applyFill="1" applyBorder="1" applyAlignment="1" applyProtection="1">
      <alignment horizontal="center" vertical="center" wrapText="1"/>
      <protection hidden="1"/>
    </xf>
    <xf numFmtId="0" fontId="12" fillId="6" borderId="11" xfId="0" applyFont="1" applyFill="1" applyBorder="1" applyAlignment="1" applyProtection="1">
      <alignment horizontal="center" vertical="center" wrapText="1"/>
      <protection hidden="1"/>
    </xf>
    <xf numFmtId="0" fontId="12" fillId="6" borderId="29" xfId="0" applyFont="1" applyFill="1" applyBorder="1" applyAlignment="1" applyProtection="1">
      <alignment horizontal="center" vertical="center" wrapText="1"/>
      <protection hidden="1"/>
    </xf>
    <xf numFmtId="0" fontId="12" fillId="6" borderId="8" xfId="0" applyFont="1" applyFill="1" applyBorder="1" applyAlignment="1" applyProtection="1">
      <alignment horizontal="center" vertical="center" wrapText="1"/>
      <protection hidden="1"/>
    </xf>
    <xf numFmtId="0" fontId="12" fillId="6" borderId="4" xfId="0" applyFont="1" applyFill="1" applyBorder="1" applyAlignment="1" applyProtection="1">
      <alignment horizontal="center" vertical="center" wrapText="1"/>
      <protection hidden="1"/>
    </xf>
    <xf numFmtId="0" fontId="12" fillId="6" borderId="22" xfId="0" applyFont="1" applyFill="1" applyBorder="1" applyAlignment="1" applyProtection="1">
      <alignment horizontal="center" vertical="center" wrapText="1"/>
      <protection hidden="1"/>
    </xf>
  </cellXfs>
  <cellStyles count="164">
    <cellStyle name="          _x000d__x000a_shell=progman.exe_x000d__x000a_m" xfId="1" xr:uid="{00000000-0005-0000-0000-000000000000}"/>
    <cellStyle name="# ##0" xfId="2" xr:uid="{00000000-0005-0000-0000-000001000000}"/>
    <cellStyle name="??" xfId="3" xr:uid="{00000000-0005-0000-0000-000002000000}"/>
    <cellStyle name="?? [0.00]_PRODUCT DETAIL Q1" xfId="4" xr:uid="{00000000-0005-0000-0000-000003000000}"/>
    <cellStyle name="?? [0]" xfId="5" xr:uid="{00000000-0005-0000-0000-000004000000}"/>
    <cellStyle name="???? [0.00]_PRODUCT DETAIL Q1" xfId="6" xr:uid="{00000000-0005-0000-0000-000005000000}"/>
    <cellStyle name="????_PRODUCT DETAIL Q1" xfId="7" xr:uid="{00000000-0005-0000-0000-000006000000}"/>
    <cellStyle name="???[0]_Book1" xfId="8" xr:uid="{00000000-0005-0000-0000-000007000000}"/>
    <cellStyle name="???_???" xfId="9" xr:uid="{00000000-0005-0000-0000-000008000000}"/>
    <cellStyle name="??_(????)??????" xfId="10" xr:uid="{00000000-0005-0000-0000-000009000000}"/>
    <cellStyle name="_Book1" xfId="11" xr:uid="{00000000-0005-0000-0000-00000A000000}"/>
    <cellStyle name="_Tong hop may cheu nganh 1" xfId="12" xr:uid="{00000000-0005-0000-0000-00000B000000}"/>
    <cellStyle name="•W€_STDFOR" xfId="13" xr:uid="{00000000-0005-0000-0000-00000C000000}"/>
    <cellStyle name="W_STDFOR" xfId="14" xr:uid="{00000000-0005-0000-0000-00000D000000}"/>
    <cellStyle name="00" xfId="15" xr:uid="{00000000-0005-0000-0000-00000E000000}"/>
    <cellStyle name="1" xfId="16" xr:uid="{00000000-0005-0000-0000-00000F000000}"/>
    <cellStyle name="¹éºÐÀ²_±âÅ¸" xfId="17" xr:uid="{00000000-0005-0000-0000-000010000000}"/>
    <cellStyle name="2" xfId="18" xr:uid="{00000000-0005-0000-0000-000011000000}"/>
    <cellStyle name="20" xfId="19" xr:uid="{00000000-0005-0000-0000-000012000000}"/>
    <cellStyle name="3" xfId="20" xr:uid="{00000000-0005-0000-0000-000013000000}"/>
    <cellStyle name="4" xfId="21" xr:uid="{00000000-0005-0000-0000-000014000000}"/>
    <cellStyle name="6" xfId="22" xr:uid="{00000000-0005-0000-0000-000015000000}"/>
    <cellStyle name="6_Opensoure" xfId="23" xr:uid="{00000000-0005-0000-0000-000016000000}"/>
    <cellStyle name="ÅëÈ­ [0]_¿ì¹°Åë" xfId="24" xr:uid="{00000000-0005-0000-0000-000017000000}"/>
    <cellStyle name="AeE­ [0]_INQUIRY ¿µ¾÷AßAø " xfId="25" xr:uid="{00000000-0005-0000-0000-000018000000}"/>
    <cellStyle name="ÅëÈ­ [0]_S" xfId="26" xr:uid="{00000000-0005-0000-0000-000019000000}"/>
    <cellStyle name="ÅëÈ­_¿ì¹°Åë" xfId="27" xr:uid="{00000000-0005-0000-0000-00001A000000}"/>
    <cellStyle name="AeE­_INQUIRY ¿µ¾÷AßAø " xfId="28" xr:uid="{00000000-0005-0000-0000-00001B000000}"/>
    <cellStyle name="ÅëÈ­_S" xfId="29" xr:uid="{00000000-0005-0000-0000-00001C000000}"/>
    <cellStyle name="args.style" xfId="30" xr:uid="{00000000-0005-0000-0000-00001D000000}"/>
    <cellStyle name="ÄÞ¸¶ [0]_¿ì¹°Åë" xfId="31" xr:uid="{00000000-0005-0000-0000-00001E000000}"/>
    <cellStyle name="AÞ¸¶ [0]_INQUIRY ¿?¾÷AßAø " xfId="32" xr:uid="{00000000-0005-0000-0000-00001F000000}"/>
    <cellStyle name="ÄÞ¸¶ [0]_L601CPT" xfId="33" xr:uid="{00000000-0005-0000-0000-000020000000}"/>
    <cellStyle name="ÄÞ¸¶_¿ì¹°Åë" xfId="34" xr:uid="{00000000-0005-0000-0000-000021000000}"/>
    <cellStyle name="AÞ¸¶_INQUIRY ¿?¾÷AßAø " xfId="35" xr:uid="{00000000-0005-0000-0000-000022000000}"/>
    <cellStyle name="ÄÞ¸¶_L601CPT" xfId="36" xr:uid="{00000000-0005-0000-0000-000023000000}"/>
    <cellStyle name="Bình thường" xfId="0" builtinId="0"/>
    <cellStyle name="Bình thường 2" xfId="37" xr:uid="{00000000-0005-0000-0000-000024000000}"/>
    <cellStyle name="Bình thường 3" xfId="38" xr:uid="{00000000-0005-0000-0000-000025000000}"/>
    <cellStyle name="Bình thường 4" xfId="161" xr:uid="{00000000-0005-0000-0000-000026000000}"/>
    <cellStyle name="Body" xfId="39" xr:uid="{00000000-0005-0000-0000-000027000000}"/>
    <cellStyle name="C?AØ_¿?¾÷CoE² " xfId="40" xr:uid="{00000000-0005-0000-0000-000028000000}"/>
    <cellStyle name="Ç¥ÁØ_#2(M17)_1" xfId="41" xr:uid="{00000000-0005-0000-0000-000029000000}"/>
    <cellStyle name="C￥AØ_¿μ¾÷CoE² " xfId="42" xr:uid="{00000000-0005-0000-0000-00002A000000}"/>
    <cellStyle name="Ç¥ÁØ_±³°¢¼ö·®" xfId="43" xr:uid="{00000000-0005-0000-0000-00002B000000}"/>
    <cellStyle name="C￥AØ_Sheet1_¿μ¾÷CoE² " xfId="44" xr:uid="{00000000-0005-0000-0000-00002C000000}"/>
    <cellStyle name="Calc Currency (0)" xfId="45" xr:uid="{00000000-0005-0000-0000-00002D000000}"/>
    <cellStyle name="category" xfId="46" xr:uid="{00000000-0005-0000-0000-00002E000000}"/>
    <cellStyle name="Comma  - Style1" xfId="47" xr:uid="{00000000-0005-0000-0000-000030000000}"/>
    <cellStyle name="Comma  - Style2" xfId="48" xr:uid="{00000000-0005-0000-0000-000031000000}"/>
    <cellStyle name="Comma  - Style3" xfId="49" xr:uid="{00000000-0005-0000-0000-000032000000}"/>
    <cellStyle name="Comma  - Style4" xfId="50" xr:uid="{00000000-0005-0000-0000-000033000000}"/>
    <cellStyle name="Comma  - Style5" xfId="51" xr:uid="{00000000-0005-0000-0000-000034000000}"/>
    <cellStyle name="Comma  - Style6" xfId="52" xr:uid="{00000000-0005-0000-0000-000035000000}"/>
    <cellStyle name="Comma  - Style7" xfId="53" xr:uid="{00000000-0005-0000-0000-000036000000}"/>
    <cellStyle name="Comma  - Style8" xfId="54" xr:uid="{00000000-0005-0000-0000-000037000000}"/>
    <cellStyle name="Comma 2" xfId="55" xr:uid="{00000000-0005-0000-0000-000038000000}"/>
    <cellStyle name="Comma 2 2" xfId="56" xr:uid="{00000000-0005-0000-0000-000039000000}"/>
    <cellStyle name="Comma 3" xfId="57" xr:uid="{00000000-0005-0000-0000-00003A000000}"/>
    <cellStyle name="comma zerodec" xfId="58" xr:uid="{00000000-0005-0000-0000-00003B000000}"/>
    <cellStyle name="Comma_So quy tien mat 2011" xfId="163" xr:uid="{00000000-0005-0000-0000-00003C000000}"/>
    <cellStyle name="Comma0" xfId="59" xr:uid="{00000000-0005-0000-0000-00003D000000}"/>
    <cellStyle name="Copied" xfId="60" xr:uid="{00000000-0005-0000-0000-00003E000000}"/>
    <cellStyle name="Currency0" xfId="61" xr:uid="{00000000-0005-0000-0000-00003F000000}"/>
    <cellStyle name="Currency1" xfId="62" xr:uid="{00000000-0005-0000-0000-000040000000}"/>
    <cellStyle name="D1" xfId="63" xr:uid="{00000000-0005-0000-0000-000041000000}"/>
    <cellStyle name="Date" xfId="64" xr:uid="{00000000-0005-0000-0000-000042000000}"/>
    <cellStyle name="Dấu phẩy" xfId="65" builtinId="3"/>
    <cellStyle name="ddmmyy" xfId="66" xr:uid="{00000000-0005-0000-0000-000043000000}"/>
    <cellStyle name="Dezimal [0]_NEGS" xfId="67" xr:uid="{00000000-0005-0000-0000-000044000000}"/>
    <cellStyle name="Dezimal_NEGS" xfId="68" xr:uid="{00000000-0005-0000-0000-000045000000}"/>
    <cellStyle name="Dollar (zero dec)" xfId="69" xr:uid="{00000000-0005-0000-0000-000046000000}"/>
    <cellStyle name="e" xfId="70" xr:uid="{00000000-0005-0000-0000-000047000000}"/>
    <cellStyle name="Entered" xfId="71" xr:uid="{00000000-0005-0000-0000-000048000000}"/>
    <cellStyle name="f" xfId="72" xr:uid="{00000000-0005-0000-0000-000049000000}"/>
    <cellStyle name="Fixed" xfId="73" xr:uid="{00000000-0005-0000-0000-00004A000000}"/>
    <cellStyle name="Grey" xfId="74" xr:uid="{00000000-0005-0000-0000-00004B000000}"/>
    <cellStyle name="Head 1" xfId="75" xr:uid="{00000000-0005-0000-0000-00004C000000}"/>
    <cellStyle name="HEADER" xfId="76" xr:uid="{00000000-0005-0000-0000-00004D000000}"/>
    <cellStyle name="Header1" xfId="77" xr:uid="{00000000-0005-0000-0000-00004E000000}"/>
    <cellStyle name="Header2" xfId="78" xr:uid="{00000000-0005-0000-0000-00004F000000}"/>
    <cellStyle name="Heading 1" xfId="79" xr:uid="{00000000-0005-0000-0000-000050000000}"/>
    <cellStyle name="Heading 2" xfId="80" xr:uid="{00000000-0005-0000-0000-000051000000}"/>
    <cellStyle name="Heading1" xfId="81" xr:uid="{00000000-0005-0000-0000-000052000000}"/>
    <cellStyle name="Heading2" xfId="82" xr:uid="{00000000-0005-0000-0000-000053000000}"/>
    <cellStyle name="HEADINGS" xfId="83" xr:uid="{00000000-0005-0000-0000-000054000000}"/>
    <cellStyle name="HEADINGSTOP" xfId="84" xr:uid="{00000000-0005-0000-0000-000055000000}"/>
    <cellStyle name="Input [yellow]" xfId="85" xr:uid="{00000000-0005-0000-0000-000057000000}"/>
    <cellStyle name="Ledger 17 x 11 in" xfId="86" xr:uid="{00000000-0005-0000-0000-000058000000}"/>
    <cellStyle name="Millares [0]_Well Timing" xfId="87" xr:uid="{00000000-0005-0000-0000-000059000000}"/>
    <cellStyle name="Millares_Well Timing" xfId="88" xr:uid="{00000000-0005-0000-0000-00005A000000}"/>
    <cellStyle name="Model" xfId="89" xr:uid="{00000000-0005-0000-0000-00005B000000}"/>
    <cellStyle name="moi" xfId="90" xr:uid="{00000000-0005-0000-0000-00005C000000}"/>
    <cellStyle name="Moneda [0]_Well Timing" xfId="91" xr:uid="{00000000-0005-0000-0000-00005D000000}"/>
    <cellStyle name="Moneda_Well Timing" xfId="92" xr:uid="{00000000-0005-0000-0000-00005E000000}"/>
    <cellStyle name="Monétaire [0]_TARIFFS DB" xfId="93" xr:uid="{00000000-0005-0000-0000-00005F000000}"/>
    <cellStyle name="Monétaire_TARIFFS DB" xfId="94" xr:uid="{00000000-0005-0000-0000-000060000000}"/>
    <cellStyle name="n" xfId="95" xr:uid="{00000000-0005-0000-0000-000061000000}"/>
    <cellStyle name="New Times Roman" xfId="96" xr:uid="{00000000-0005-0000-0000-000062000000}"/>
    <cellStyle name="no dec" xfId="97" xr:uid="{00000000-0005-0000-0000-000063000000}"/>
    <cellStyle name="Normal - Style1" xfId="98" xr:uid="{00000000-0005-0000-0000-000065000000}"/>
    <cellStyle name="Normal 10" xfId="99" xr:uid="{00000000-0005-0000-0000-000066000000}"/>
    <cellStyle name="Normal 2" xfId="100" xr:uid="{00000000-0005-0000-0000-000067000000}"/>
    <cellStyle name="Normal 3" xfId="101" xr:uid="{00000000-0005-0000-0000-000068000000}"/>
    <cellStyle name="Normal 9" xfId="102" xr:uid="{00000000-0005-0000-0000-000069000000}"/>
    <cellStyle name="Normal VN" xfId="103" xr:uid="{00000000-0005-0000-0000-00006A000000}"/>
    <cellStyle name="Normal_In phieu thu-chi" xfId="162" xr:uid="{00000000-0005-0000-0000-00006B000000}"/>
    <cellStyle name="Normal_Sheet3" xfId="104" xr:uid="{00000000-0005-0000-0000-00006D000000}"/>
    <cellStyle name="Normal_Sheet4" xfId="105" xr:uid="{00000000-0005-0000-0000-00006E000000}"/>
    <cellStyle name="Normal_Su nghiep" xfId="106" xr:uid="{00000000-0005-0000-0000-000070000000}"/>
    <cellStyle name="Normal1" xfId="107" xr:uid="{00000000-0005-0000-0000-000072000000}"/>
    <cellStyle name="Œ…‹æØ‚è [0.00]_laroux" xfId="108" xr:uid="{00000000-0005-0000-0000-000073000000}"/>
    <cellStyle name="Œ…‹æØ‚è_laroux" xfId="109" xr:uid="{00000000-0005-0000-0000-000074000000}"/>
    <cellStyle name="oft Excel]_x000d__x000a_Comment=The open=/f lines load custom functions into the Paste Function list._x000d__x000a_Maximized=2_x000d__x000a_Basics=1_x000d__x000a_A" xfId="110" xr:uid="{00000000-0005-0000-0000-000075000000}"/>
    <cellStyle name="oft Excel]_x000d__x000a_Comment=The open=/f lines load custom functions into the Paste Function list._x000d__x000a_Maximized=3_x000d__x000a_Basics=1_x000d__x000a_A" xfId="111" xr:uid="{00000000-0005-0000-0000-000076000000}"/>
    <cellStyle name="omma [0]_Mktg Prog" xfId="112" xr:uid="{00000000-0005-0000-0000-000077000000}"/>
    <cellStyle name="ormal_Sheet1_1" xfId="113" xr:uid="{00000000-0005-0000-0000-000078000000}"/>
    <cellStyle name="per.style" xfId="114" xr:uid="{00000000-0005-0000-0000-000079000000}"/>
    <cellStyle name="Percent [2]" xfId="115" xr:uid="{00000000-0005-0000-0000-00007A000000}"/>
    <cellStyle name="regstoresfromspecstores" xfId="116" xr:uid="{00000000-0005-0000-0000-00007B000000}"/>
    <cellStyle name="RevList" xfId="117" xr:uid="{00000000-0005-0000-0000-00007C000000}"/>
    <cellStyle name="s]_x000d__x000a_spooler=yes_x000d__x000a_load=_x000d__x000a_Beep=yes_x000d__x000a_NullPort=None_x000d__x000a_BorderWidth=3_x000d__x000a_CursorBlinkRate=1200_x000d__x000a_DoubleClickSpeed=452_x000d__x000a_Programs=co" xfId="118" xr:uid="{00000000-0005-0000-0000-00007D000000}"/>
    <cellStyle name="SHADEDSTORES" xfId="119" xr:uid="{00000000-0005-0000-0000-00007E000000}"/>
    <cellStyle name="specstores" xfId="120" xr:uid="{00000000-0005-0000-0000-00007F000000}"/>
    <cellStyle name="Standard_NEGS" xfId="121" xr:uid="{00000000-0005-0000-0000-000080000000}"/>
    <cellStyle name="Style 1" xfId="122" xr:uid="{00000000-0005-0000-0000-000081000000}"/>
    <cellStyle name="Style Date" xfId="123" xr:uid="{00000000-0005-0000-0000-000082000000}"/>
    <cellStyle name="style_1" xfId="124" xr:uid="{00000000-0005-0000-0000-000083000000}"/>
    <cellStyle name="subhead" xfId="125" xr:uid="{00000000-0005-0000-0000-000084000000}"/>
    <cellStyle name="Subtotal" xfId="126" xr:uid="{00000000-0005-0000-0000-000085000000}"/>
    <cellStyle name="T" xfId="127" xr:uid="{00000000-0005-0000-0000-000086000000}"/>
    <cellStyle name="T_Book1" xfId="128" xr:uid="{00000000-0005-0000-0000-000087000000}"/>
    <cellStyle name="T_Opensoure" xfId="129" xr:uid="{00000000-0005-0000-0000-000088000000}"/>
    <cellStyle name="Total" xfId="130" xr:uid="{00000000-0005-0000-0000-00008C000000}"/>
    <cellStyle name="th" xfId="131" xr:uid="{00000000-0005-0000-0000-000089000000}"/>
    <cellStyle name="þ_x001d_ð·_x000c_æþ'_x000d_ßþU_x0001_Ø_x0005_ü_x0014__x0007__x0001__x0001_" xfId="132" xr:uid="{00000000-0005-0000-0000-00008A000000}"/>
    <cellStyle name="þ_x001d_ðÇ%Uý—&amp;Hý9_x0008_Ÿ_x0009_s_x000a__x0007__x0001__x0001_" xfId="133" xr:uid="{00000000-0005-0000-0000-00008B000000}"/>
    <cellStyle name="viet" xfId="134" xr:uid="{00000000-0005-0000-0000-00008D000000}"/>
    <cellStyle name="viet2" xfId="135" xr:uid="{00000000-0005-0000-0000-00008E000000}"/>
    <cellStyle name="vntxt1" xfId="136" xr:uid="{00000000-0005-0000-0000-000090000000}"/>
    <cellStyle name="vnhead3" xfId="137" xr:uid="{00000000-0005-0000-0000-00008F000000}"/>
    <cellStyle name="Währung [0]_UXO VII" xfId="138" xr:uid="{00000000-0005-0000-0000-000091000000}"/>
    <cellStyle name="Währung_UXO VII" xfId="139" xr:uid="{00000000-0005-0000-0000-000092000000}"/>
    <cellStyle name="xuan" xfId="140" xr:uid="{00000000-0005-0000-0000-000093000000}"/>
    <cellStyle name=" [0.00]_ Att. 1- Cover" xfId="141" xr:uid="{00000000-0005-0000-0000-000094000000}"/>
    <cellStyle name="_ Att. 1- Cover" xfId="142" xr:uid="{00000000-0005-0000-0000-000095000000}"/>
    <cellStyle name="?_ Att. 1- Cover" xfId="143" xr:uid="{00000000-0005-0000-0000-000096000000}"/>
    <cellStyle name="똿뗦먛귟 [0.00]_PRODUCT DETAIL Q1" xfId="144" xr:uid="{00000000-0005-0000-0000-000097000000}"/>
    <cellStyle name="똿뗦먛귟_PRODUCT DETAIL Q1" xfId="145" xr:uid="{00000000-0005-0000-0000-000098000000}"/>
    <cellStyle name="믅됞 [0.00]_PRODUCT DETAIL Q1" xfId="146" xr:uid="{00000000-0005-0000-0000-000099000000}"/>
    <cellStyle name="믅됞_PRODUCT DETAIL Q1" xfId="147" xr:uid="{00000000-0005-0000-0000-00009A000000}"/>
    <cellStyle name="백분율_95" xfId="148" xr:uid="{00000000-0005-0000-0000-00009B000000}"/>
    <cellStyle name="뷭?_BOOKSHIP" xfId="149" xr:uid="{00000000-0005-0000-0000-00009C000000}"/>
    <cellStyle name="콤마 [0]_ 비목별 월별기술 " xfId="150" xr:uid="{00000000-0005-0000-0000-00009D000000}"/>
    <cellStyle name="콤마_ 비목별 월별기술 " xfId="151" xr:uid="{00000000-0005-0000-0000-00009E000000}"/>
    <cellStyle name="통화 [0]_1202" xfId="152" xr:uid="{00000000-0005-0000-0000-00009F000000}"/>
    <cellStyle name="통화_1202" xfId="153" xr:uid="{00000000-0005-0000-0000-0000A0000000}"/>
    <cellStyle name="표준_(정보부문)월별인원계획" xfId="154" xr:uid="{00000000-0005-0000-0000-0000A1000000}"/>
    <cellStyle name="一般_00Q3902REV.1" xfId="155" xr:uid="{00000000-0005-0000-0000-0000A2000000}"/>
    <cellStyle name="千分位[0]_00Q3902REV.1" xfId="156" xr:uid="{00000000-0005-0000-0000-0000A3000000}"/>
    <cellStyle name="千分位_00Q3902REV.1" xfId="157" xr:uid="{00000000-0005-0000-0000-0000A4000000}"/>
    <cellStyle name="貨幣 [0]_00Q3902REV.1" xfId="158" xr:uid="{00000000-0005-0000-0000-0000A5000000}"/>
    <cellStyle name="貨幣[0]_BRE" xfId="159" xr:uid="{00000000-0005-0000-0000-0000A6000000}"/>
    <cellStyle name="貨幣_00Q3902REV.1" xfId="160" xr:uid="{00000000-0005-0000-0000-0000A700000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2.jpeg"/><Relationship Id="rId1" Type="http://schemas.openxmlformats.org/officeDocument/2006/relationships/hyperlink" Target="#'In Giay RDT'!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38100</xdr:rowOff>
        </xdr:from>
        <xdr:to>
          <xdr:col>3</xdr:col>
          <xdr:colOff>695325</xdr:colOff>
          <xdr:row>1</xdr:row>
          <xdr:rowOff>333375</xdr:rowOff>
        </xdr:to>
        <xdr:sp macro="" textlink="">
          <xdr:nvSpPr>
            <xdr:cNvPr id="25309" name="ComboBox1" hidden="1">
              <a:extLst>
                <a:ext uri="{63B3BB69-23CF-44E3-9099-C40C66FF867C}">
                  <a14:compatExt spid="_x0000_s25309"/>
                </a:ext>
                <a:ext uri="{FF2B5EF4-FFF2-40B4-BE49-F238E27FC236}">
                  <a16:creationId xmlns:a16="http://schemas.microsoft.com/office/drawing/2014/main" id="{00000000-0008-0000-0100-0000DD6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4</xdr:col>
      <xdr:colOff>231402</xdr:colOff>
      <xdr:row>0</xdr:row>
      <xdr:rowOff>0</xdr:rowOff>
    </xdr:from>
    <xdr:to>
      <xdr:col>4</xdr:col>
      <xdr:colOff>800100</xdr:colOff>
      <xdr:row>4</xdr:row>
      <xdr:rowOff>9525</xdr:rowOff>
    </xdr:to>
    <xdr:pic>
      <xdr:nvPicPr>
        <xdr:cNvPr id="25527" name="Ảnh 7" descr="Kết quả hình ảnh cho icon máy in">
          <a:hlinkClick xmlns:r="http://schemas.openxmlformats.org/officeDocument/2006/relationships" r:id="rId1"/>
          <a:extLst>
            <a:ext uri="{FF2B5EF4-FFF2-40B4-BE49-F238E27FC236}">
              <a16:creationId xmlns:a16="http://schemas.microsoft.com/office/drawing/2014/main" id="{00000000-0008-0000-01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1676961" y="0"/>
          <a:ext cx="568698" cy="570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379320</xdr:colOff>
      <xdr:row>0</xdr:row>
      <xdr:rowOff>1</xdr:rowOff>
    </xdr:from>
    <xdr:to>
      <xdr:col>6</xdr:col>
      <xdr:colOff>465605</xdr:colOff>
      <xdr:row>2</xdr:row>
      <xdr:rowOff>78442</xdr:rowOff>
    </xdr:to>
    <xdr:sp macro="" textlink="">
      <xdr:nvSpPr>
        <xdr:cNvPr id="5" name="AutoShape 2">
          <a:hlinkClick xmlns:r="http://schemas.openxmlformats.org/officeDocument/2006/relationships" r:id="rId3"/>
          <a:extLst>
            <a:ext uri="{FF2B5EF4-FFF2-40B4-BE49-F238E27FC236}">
              <a16:creationId xmlns:a16="http://schemas.microsoft.com/office/drawing/2014/main" id="{00000000-0008-0000-0100-000005000000}"/>
            </a:ext>
          </a:extLst>
        </xdr:cNvPr>
        <xdr:cNvSpPr>
          <a:spLocks noChangeArrowheads="1"/>
        </xdr:cNvSpPr>
      </xdr:nvSpPr>
      <xdr:spPr bwMode="auto">
        <a:xfrm>
          <a:off x="2631702" y="1"/>
          <a:ext cx="915521" cy="582706"/>
        </a:xfrm>
        <a:prstGeom prst="leftArrow">
          <a:avLst>
            <a:gd name="adj1" fmla="val 50000"/>
            <a:gd name="adj2" fmla="val 38384"/>
          </a:avLst>
        </a:prstGeom>
        <a:solidFill>
          <a:srgbClr xmlns:mc="http://schemas.openxmlformats.org/markup-compatibility/2006" xmlns:a14="http://schemas.microsoft.com/office/drawing/2010/main" val="FFFF99" mc:Ignorable="a14" a14:legacySpreadsheetColorIndex="43"/>
        </a:solidFill>
        <a:ln w="38100">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22860" rIns="27432" bIns="0" anchor="t" upright="1"/>
        <a:lstStyle/>
        <a:p>
          <a:pPr algn="ctr" rtl="0">
            <a:defRPr sz="1000"/>
          </a:pPr>
          <a:r>
            <a:rPr lang="vi-VN" sz="1300" b="1" i="0" u="none" strike="noStrike" baseline="0">
              <a:solidFill>
                <a:srgbClr val="FF0000"/>
              </a:solidFill>
              <a:latin typeface="Times New Roman"/>
              <a:cs typeface="Times New Roman"/>
            </a:rPr>
            <a:t>MENU</a:t>
          </a:r>
          <a:endParaRPr lang="en-US" sz="1300" b="1" i="0" u="none" strike="noStrike" baseline="0">
            <a:solidFill>
              <a:srgbClr val="FF0000"/>
            </a:solidFill>
            <a:latin typeface="Times New Roman"/>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400050</xdr:colOff>
      <xdr:row>2</xdr:row>
      <xdr:rowOff>9525</xdr:rowOff>
    </xdr:from>
    <xdr:to>
      <xdr:col>8</xdr:col>
      <xdr:colOff>400050</xdr:colOff>
      <xdr:row>5</xdr:row>
      <xdr:rowOff>9525</xdr:rowOff>
    </xdr:to>
    <xdr:cxnSp macro="">
      <xdr:nvCxnSpPr>
        <xdr:cNvPr id="5" name="Đường kết nối Thẳng 4">
          <a:extLst>
            <a:ext uri="{FF2B5EF4-FFF2-40B4-BE49-F238E27FC236}">
              <a16:creationId xmlns:a16="http://schemas.microsoft.com/office/drawing/2014/main" id="{00000000-0008-0000-02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1</xdr:row>
          <xdr:rowOff>9525</xdr:rowOff>
        </xdr:from>
        <xdr:to>
          <xdr:col>4</xdr:col>
          <xdr:colOff>0</xdr:colOff>
          <xdr:row>2</xdr:row>
          <xdr:rowOff>57150</xdr:rowOff>
        </xdr:to>
        <xdr:sp macro="" textlink="">
          <xdr:nvSpPr>
            <xdr:cNvPr id="3147" name="HopChon" hidden="1">
              <a:extLst>
                <a:ext uri="{63B3BB69-23CF-44E3-9099-C40C66FF867C}">
                  <a14:compatExt spid="_x0000_s3147"/>
                </a:ext>
                <a:ext uri="{FF2B5EF4-FFF2-40B4-BE49-F238E27FC236}">
                  <a16:creationId xmlns:a16="http://schemas.microsoft.com/office/drawing/2014/main" id="{00000000-0008-0000-05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0000"/>
  </sheetPr>
  <dimension ref="A1:AN27"/>
  <sheetViews>
    <sheetView showZeros="0" tabSelected="1" zoomScaleNormal="100" workbookViewId="0">
      <pane xSplit="5" ySplit="8" topLeftCell="F9" activePane="bottomRight" state="frozen"/>
      <selection activeCell="G1" sqref="G1"/>
      <selection pane="topRight" activeCell="K1" sqref="K1"/>
      <selection pane="bottomLeft" activeCell="G9" sqref="G9"/>
      <selection pane="bottomRight" activeCell="G15" sqref="G15"/>
    </sheetView>
  </sheetViews>
  <sheetFormatPr defaultRowHeight="12.75"/>
  <cols>
    <col min="1" max="1" width="3.85546875" style="88" customWidth="1"/>
    <col min="2" max="2" width="5" style="86" customWidth="1"/>
    <col min="3" max="3" width="6" style="72" customWidth="1"/>
    <col min="4" max="4" width="10.5703125" style="64" customWidth="1"/>
    <col min="5" max="5" width="12.140625" style="73" customWidth="1"/>
    <col min="6" max="6" width="12.42578125" style="73" customWidth="1"/>
    <col min="7" max="7" width="31.5703125" style="74" customWidth="1"/>
    <col min="8" max="8" width="60" style="246" customWidth="1"/>
    <col min="9" max="9" width="6.140625" style="75" customWidth="1"/>
    <col min="10" max="10" width="56" style="75" customWidth="1"/>
    <col min="11" max="11" width="13.42578125" style="75" customWidth="1"/>
    <col min="12" max="12" width="6.140625" style="76" customWidth="1"/>
    <col min="13" max="13" width="18" style="76" customWidth="1"/>
    <col min="14" max="14" width="12.28515625" style="76" customWidth="1"/>
    <col min="15" max="15" width="6.140625" style="77" customWidth="1"/>
    <col min="16" max="16" width="21.28515625" style="77" customWidth="1"/>
    <col min="17" max="17" width="12.28515625" style="77" customWidth="1"/>
    <col min="18" max="18" width="6.140625" style="76" customWidth="1"/>
    <col min="19" max="19" width="20.42578125" style="76" customWidth="1"/>
    <col min="20" max="20" width="12.28515625" style="76" customWidth="1"/>
    <col min="21" max="21" width="6.140625" style="78" customWidth="1"/>
    <col min="22" max="22" width="19.5703125" style="78" customWidth="1"/>
    <col min="23" max="23" width="12.28515625" style="78" customWidth="1"/>
    <col min="24" max="24" width="6.140625" style="76" customWidth="1"/>
    <col min="25" max="25" width="20.42578125" style="76" customWidth="1"/>
    <col min="26" max="26" width="12.28515625" style="76" customWidth="1"/>
    <col min="27" max="27" width="6.140625" style="78" customWidth="1"/>
    <col min="28" max="28" width="19.5703125" style="78" customWidth="1"/>
    <col min="29" max="29" width="12.28515625" style="78" customWidth="1"/>
    <col min="30" max="30" width="16.28515625" style="93" customWidth="1"/>
    <col min="31" max="31" width="29.7109375" style="76" customWidth="1"/>
    <col min="32" max="32" width="19.140625" style="76" customWidth="1"/>
    <col min="33" max="33" width="15.140625" style="80" hidden="1" customWidth="1"/>
    <col min="34" max="34" width="10.140625" style="64" customWidth="1"/>
    <col min="35" max="16384" width="9.140625" style="64"/>
  </cols>
  <sheetData>
    <row r="1" spans="1:33" ht="11.25" customHeight="1">
      <c r="A1" s="308"/>
      <c r="C1" s="65"/>
      <c r="D1" s="65"/>
      <c r="E1" s="65"/>
      <c r="F1" s="65"/>
      <c r="G1" s="66"/>
      <c r="H1" s="65"/>
      <c r="I1" s="65"/>
      <c r="J1" s="65"/>
      <c r="K1" s="65"/>
      <c r="L1" s="65"/>
      <c r="M1" s="65"/>
      <c r="N1" s="65"/>
      <c r="O1" s="65"/>
      <c r="P1" s="65"/>
      <c r="Q1" s="65"/>
      <c r="R1" s="65"/>
      <c r="S1" s="65"/>
      <c r="T1" s="65"/>
      <c r="U1" s="65"/>
      <c r="V1" s="65"/>
      <c r="W1" s="65"/>
      <c r="X1" s="65"/>
      <c r="Y1" s="65"/>
      <c r="Z1" s="65"/>
      <c r="AA1" s="65"/>
      <c r="AB1" s="65"/>
      <c r="AC1" s="65"/>
      <c r="AD1" s="65"/>
      <c r="AE1" s="65"/>
      <c r="AF1" s="65"/>
      <c r="AG1" s="67"/>
    </row>
    <row r="2" spans="1:33" ht="28.5" customHeight="1">
      <c r="A2" s="226"/>
      <c r="B2" s="87"/>
      <c r="C2" s="68" t="s">
        <v>58</v>
      </c>
      <c r="D2" s="68"/>
      <c r="E2" s="69" t="s">
        <v>58</v>
      </c>
      <c r="F2" s="69"/>
      <c r="G2" s="309" t="s">
        <v>451</v>
      </c>
      <c r="H2" s="309"/>
      <c r="I2" s="309"/>
      <c r="J2" s="309"/>
      <c r="K2" s="65"/>
      <c r="L2" s="65"/>
      <c r="M2" s="65"/>
      <c r="N2" s="65"/>
      <c r="O2" s="65"/>
      <c r="P2" s="65"/>
      <c r="Q2" s="65"/>
      <c r="R2" s="65"/>
      <c r="S2" s="65"/>
      <c r="T2" s="65"/>
      <c r="U2" s="65"/>
      <c r="V2" s="65"/>
      <c r="W2" s="65"/>
      <c r="X2" s="65"/>
      <c r="Y2" s="65"/>
      <c r="Z2" s="65"/>
      <c r="AA2" s="65"/>
      <c r="AB2" s="65"/>
      <c r="AC2" s="65"/>
      <c r="AD2" s="65"/>
      <c r="AE2" s="65"/>
      <c r="AF2" s="65"/>
      <c r="AG2" s="65"/>
    </row>
    <row r="3" spans="1:33" s="287" customFormat="1" ht="4.5" customHeight="1"/>
    <row r="4" spans="1:33" s="229" customFormat="1" ht="12" hidden="1" customHeight="1">
      <c r="A4" s="230">
        <v>1</v>
      </c>
      <c r="B4" s="230">
        <v>2</v>
      </c>
      <c r="C4" s="230">
        <v>3</v>
      </c>
      <c r="D4" s="230">
        <v>4</v>
      </c>
      <c r="E4" s="230">
        <v>5</v>
      </c>
      <c r="F4" s="230">
        <v>6</v>
      </c>
      <c r="G4" s="230">
        <v>7</v>
      </c>
      <c r="H4" s="230">
        <v>8</v>
      </c>
      <c r="I4" s="230">
        <v>9</v>
      </c>
      <c r="J4" s="230">
        <v>10</v>
      </c>
      <c r="K4" s="230">
        <v>11</v>
      </c>
      <c r="L4" s="230">
        <v>12</v>
      </c>
      <c r="M4" s="230">
        <v>13</v>
      </c>
      <c r="N4" s="230">
        <v>14</v>
      </c>
      <c r="O4" s="230">
        <v>15</v>
      </c>
      <c r="P4" s="230">
        <v>16</v>
      </c>
      <c r="Q4" s="230">
        <v>17</v>
      </c>
      <c r="R4" s="230">
        <v>18</v>
      </c>
      <c r="S4" s="230">
        <v>19</v>
      </c>
      <c r="T4" s="230">
        <v>20</v>
      </c>
      <c r="U4" s="230">
        <v>21</v>
      </c>
      <c r="V4" s="230">
        <v>22</v>
      </c>
      <c r="W4" s="230">
        <v>23</v>
      </c>
      <c r="X4" s="230">
        <v>24</v>
      </c>
      <c r="Y4" s="230">
        <v>25</v>
      </c>
      <c r="Z4" s="230">
        <v>26</v>
      </c>
      <c r="AA4" s="230">
        <v>27</v>
      </c>
      <c r="AB4" s="230">
        <v>28</v>
      </c>
      <c r="AC4" s="230">
        <v>29</v>
      </c>
      <c r="AD4" s="230">
        <v>30</v>
      </c>
      <c r="AE4" s="230">
        <v>31</v>
      </c>
      <c r="AF4" s="230">
        <v>33</v>
      </c>
      <c r="AG4" s="81">
        <v>24</v>
      </c>
    </row>
    <row r="5" spans="1:33" ht="17.25" customHeight="1">
      <c r="A5" s="88" t="s">
        <v>9</v>
      </c>
      <c r="B5" s="311" t="s">
        <v>0</v>
      </c>
      <c r="C5" s="312" t="s">
        <v>9</v>
      </c>
      <c r="D5" s="312" t="s">
        <v>1</v>
      </c>
      <c r="E5" s="312"/>
      <c r="F5" s="225"/>
      <c r="G5" s="314" t="s">
        <v>302</v>
      </c>
      <c r="H5" s="313" t="s">
        <v>36</v>
      </c>
      <c r="I5" s="316" t="s">
        <v>8</v>
      </c>
      <c r="J5" s="316"/>
      <c r="K5" s="316"/>
      <c r="L5" s="316"/>
      <c r="M5" s="316"/>
      <c r="N5" s="316"/>
      <c r="O5" s="316"/>
      <c r="P5" s="316"/>
      <c r="Q5" s="316"/>
      <c r="R5" s="316"/>
      <c r="S5" s="316"/>
      <c r="T5" s="316"/>
      <c r="U5" s="316"/>
      <c r="V5" s="316"/>
      <c r="W5" s="316"/>
      <c r="X5" s="316"/>
      <c r="Y5" s="316"/>
      <c r="Z5" s="316"/>
      <c r="AA5" s="316"/>
      <c r="AB5" s="316"/>
      <c r="AC5" s="316"/>
      <c r="AD5" s="316"/>
      <c r="AE5" s="310" t="s">
        <v>304</v>
      </c>
      <c r="AF5" s="310"/>
      <c r="AG5" s="319" t="s">
        <v>309</v>
      </c>
    </row>
    <row r="6" spans="1:33" ht="17.25" customHeight="1">
      <c r="A6" s="89">
        <f>IF(Matonghop="","",Matonghop)</f>
        <v>123</v>
      </c>
      <c r="B6" s="311"/>
      <c r="C6" s="312"/>
      <c r="D6" s="312" t="s">
        <v>13</v>
      </c>
      <c r="E6" s="315" t="s">
        <v>3</v>
      </c>
      <c r="F6" s="315" t="s">
        <v>419</v>
      </c>
      <c r="G6" s="314"/>
      <c r="H6" s="313"/>
      <c r="I6" s="317" t="s">
        <v>93</v>
      </c>
      <c r="J6" s="317"/>
      <c r="K6" s="317"/>
      <c r="L6" s="316" t="s">
        <v>94</v>
      </c>
      <c r="M6" s="316"/>
      <c r="N6" s="316"/>
      <c r="O6" s="318" t="s">
        <v>95</v>
      </c>
      <c r="P6" s="318"/>
      <c r="Q6" s="318"/>
      <c r="R6" s="316" t="s">
        <v>96</v>
      </c>
      <c r="S6" s="316"/>
      <c r="T6" s="316"/>
      <c r="U6" s="320" t="s">
        <v>97</v>
      </c>
      <c r="V6" s="320"/>
      <c r="W6" s="320"/>
      <c r="X6" s="316" t="s">
        <v>424</v>
      </c>
      <c r="Y6" s="316"/>
      <c r="Z6" s="316"/>
      <c r="AA6" s="321" t="s">
        <v>425</v>
      </c>
      <c r="AB6" s="321"/>
      <c r="AC6" s="321"/>
      <c r="AD6" s="316" t="s">
        <v>5</v>
      </c>
      <c r="AE6" s="310" t="s">
        <v>303</v>
      </c>
      <c r="AF6" s="310" t="s">
        <v>305</v>
      </c>
      <c r="AG6" s="319"/>
    </row>
    <row r="7" spans="1:33" ht="18" customHeight="1">
      <c r="B7" s="311"/>
      <c r="C7" s="312"/>
      <c r="D7" s="312"/>
      <c r="E7" s="315"/>
      <c r="F7" s="315"/>
      <c r="G7" s="314"/>
      <c r="H7" s="313"/>
      <c r="I7" s="235" t="s">
        <v>91</v>
      </c>
      <c r="J7" s="235" t="s">
        <v>38</v>
      </c>
      <c r="K7" s="235" t="s">
        <v>92</v>
      </c>
      <c r="L7" s="237" t="s">
        <v>91</v>
      </c>
      <c r="M7" s="237" t="s">
        <v>38</v>
      </c>
      <c r="N7" s="237" t="s">
        <v>92</v>
      </c>
      <c r="O7" s="238" t="s">
        <v>91</v>
      </c>
      <c r="P7" s="238" t="s">
        <v>38</v>
      </c>
      <c r="Q7" s="238" t="s">
        <v>92</v>
      </c>
      <c r="R7" s="237" t="s">
        <v>91</v>
      </c>
      <c r="S7" s="237" t="s">
        <v>38</v>
      </c>
      <c r="T7" s="237" t="s">
        <v>92</v>
      </c>
      <c r="U7" s="239" t="s">
        <v>91</v>
      </c>
      <c r="V7" s="239" t="s">
        <v>38</v>
      </c>
      <c r="W7" s="239" t="s">
        <v>92</v>
      </c>
      <c r="X7" s="237" t="s">
        <v>91</v>
      </c>
      <c r="Y7" s="237" t="s">
        <v>38</v>
      </c>
      <c r="Z7" s="237" t="s">
        <v>92</v>
      </c>
      <c r="AA7" s="240" t="s">
        <v>91</v>
      </c>
      <c r="AB7" s="240" t="s">
        <v>38</v>
      </c>
      <c r="AC7" s="240" t="s">
        <v>92</v>
      </c>
      <c r="AD7" s="316"/>
      <c r="AE7" s="310"/>
      <c r="AF7" s="310"/>
      <c r="AG7" s="319"/>
    </row>
    <row r="8" spans="1:33" s="71" customFormat="1" ht="20.25" customHeight="1">
      <c r="A8" s="90"/>
      <c r="B8" s="91"/>
      <c r="C8" s="82"/>
      <c r="D8" s="85" t="s">
        <v>401</v>
      </c>
      <c r="E8" s="84" t="s">
        <v>306</v>
      </c>
      <c r="F8" s="84"/>
      <c r="G8" s="83"/>
      <c r="H8" s="241"/>
      <c r="I8" s="236"/>
      <c r="J8" s="236"/>
      <c r="K8" s="236"/>
      <c r="L8" s="236"/>
      <c r="M8" s="236"/>
      <c r="N8" s="236"/>
      <c r="O8" s="236"/>
      <c r="P8" s="236"/>
      <c r="Q8" s="236"/>
      <c r="R8" s="236"/>
      <c r="S8" s="242"/>
      <c r="T8" s="236"/>
      <c r="U8" s="236"/>
      <c r="V8" s="236"/>
      <c r="W8" s="236"/>
      <c r="X8" s="236"/>
      <c r="Y8" s="242"/>
      <c r="Z8" s="236"/>
      <c r="AA8" s="243"/>
      <c r="AB8" s="243"/>
      <c r="AC8" s="243"/>
      <c r="AD8" s="244">
        <f>SUM(AD9:AD13)</f>
        <v>300198582</v>
      </c>
      <c r="AE8" s="245"/>
      <c r="AF8" s="245"/>
      <c r="AG8" s="70"/>
    </row>
    <row r="9" spans="1:33" s="267" customFormat="1" ht="30" customHeight="1">
      <c r="A9" s="247">
        <f>IF($A$6=C9,MAX($A$8:A8)+1,"")</f>
        <v>1</v>
      </c>
      <c r="B9" s="248">
        <f>IF(E9&lt;&gt;"",COUNTA($E9:E$9),"")</f>
        <v>1</v>
      </c>
      <c r="C9" s="249">
        <v>123</v>
      </c>
      <c r="D9" s="63" t="str">
        <f>IF(B9="","",$D$8&amp;IF(B9&lt;10,"0"&amp;B9,B9))</f>
        <v>GRDT01</v>
      </c>
      <c r="E9" s="277">
        <v>42910</v>
      </c>
      <c r="F9" s="277"/>
      <c r="G9" s="278" t="s">
        <v>459</v>
      </c>
      <c r="H9" s="231" t="str">
        <f>TRIM(J9&amp;IF(M9="","","; "&amp;M9)&amp;IF(P9="","","; "&amp;P9)&amp;IF(S9="","","; "&amp;S9)&amp;IF(V9="","","; "&amp;V9)&amp;IF(Y9="","","; "&amp;Y9)&amp;IF(AB9="","","; "&amp;AB9)&amp;" - "&amp;G9)</f>
        <v>Thanh toán kinh phí XL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252">
        <v>6922</v>
      </c>
      <c r="J9" s="279" t="s">
        <v>464</v>
      </c>
      <c r="K9" s="280">
        <v>50000000</v>
      </c>
      <c r="L9" s="252">
        <v>6125</v>
      </c>
      <c r="M9" s="280" t="s">
        <v>466</v>
      </c>
      <c r="N9" s="252">
        <v>52222</v>
      </c>
      <c r="O9" s="255">
        <v>6149</v>
      </c>
      <c r="P9" s="254" t="s">
        <v>466</v>
      </c>
      <c r="Q9" s="255">
        <v>55455</v>
      </c>
      <c r="R9" s="252">
        <v>6149</v>
      </c>
      <c r="S9" s="251" t="s">
        <v>466</v>
      </c>
      <c r="T9" s="252">
        <v>5561</v>
      </c>
      <c r="U9" s="258">
        <v>6149</v>
      </c>
      <c r="V9" s="257" t="s">
        <v>466</v>
      </c>
      <c r="W9" s="258">
        <v>56566</v>
      </c>
      <c r="X9" s="261">
        <v>6125</v>
      </c>
      <c r="Y9" s="260" t="s">
        <v>466</v>
      </c>
      <c r="Z9" s="261">
        <v>5555</v>
      </c>
      <c r="AA9" s="264">
        <v>6552</v>
      </c>
      <c r="AB9" s="263" t="s">
        <v>466</v>
      </c>
      <c r="AC9" s="264">
        <v>23223</v>
      </c>
      <c r="AD9" s="281">
        <f>K9+N9+Q9+T9+W9+Z9+AC9</f>
        <v>50198582</v>
      </c>
      <c r="AE9" s="266" t="s">
        <v>422</v>
      </c>
      <c r="AF9" s="282"/>
      <c r="AG9" s="232" t="str">
        <f>IF(AF9="","","Tiền mặt")</f>
        <v/>
      </c>
    </row>
    <row r="10" spans="1:33" s="267" customFormat="1" ht="30" customHeight="1">
      <c r="A10" s="247">
        <f>IF($A$6=C10,MAX($A$8:A9)+1,"")</f>
        <v>2</v>
      </c>
      <c r="B10" s="63">
        <f>IF(E10&lt;&gt;"",COUNTA($E$9:E10),"")</f>
        <v>2</v>
      </c>
      <c r="C10" s="268">
        <v>123</v>
      </c>
      <c r="D10" s="63" t="str">
        <f t="shared" ref="D10:D13" si="0">IF(B10="","",$D$8&amp;IF(B10&lt;10,"0"&amp;B10,B10))</f>
        <v>GRDT02</v>
      </c>
      <c r="E10" s="56">
        <v>42910</v>
      </c>
      <c r="F10" s="56"/>
      <c r="G10" s="92" t="s">
        <v>460</v>
      </c>
      <c r="H10" s="231" t="str">
        <f t="shared" ref="H10:H13" si="1">TRIM(J10&amp;IF(M10="","","; "&amp;M10)&amp;IF(P10="","","; "&amp;P10)&amp;IF(S10="","","; "&amp;S10)&amp;IF(V10="","","; "&amp;V10)&amp;IF(Y10="","","; "&amp;Y10)&amp;IF(AB10="","","; "&amp;AB10)&amp;" - "&amp;G10)</f>
        <v>Thanh toán kinh phí XL - Đường liên xã</v>
      </c>
      <c r="I10" s="250">
        <v>6922</v>
      </c>
      <c r="J10" s="283" t="s">
        <v>464</v>
      </c>
      <c r="K10" s="284">
        <v>100000000</v>
      </c>
      <c r="L10" s="250"/>
      <c r="M10" s="284"/>
      <c r="N10" s="250"/>
      <c r="O10" s="253"/>
      <c r="P10" s="270"/>
      <c r="Q10" s="253"/>
      <c r="R10" s="250"/>
      <c r="S10" s="269"/>
      <c r="T10" s="250"/>
      <c r="U10" s="256"/>
      <c r="V10" s="271"/>
      <c r="W10" s="256"/>
      <c r="X10" s="259"/>
      <c r="Y10" s="272"/>
      <c r="Z10" s="259"/>
      <c r="AA10" s="262"/>
      <c r="AB10" s="273"/>
      <c r="AC10" s="262"/>
      <c r="AD10" s="265">
        <f t="shared" ref="AD10:AD13" si="2">K10+N10+Q10+T10+W10+Z10+AC10</f>
        <v>100000000</v>
      </c>
      <c r="AE10" s="274" t="s">
        <v>422</v>
      </c>
      <c r="AF10" s="276"/>
      <c r="AG10" s="232" t="str">
        <f t="shared" ref="AG10:AG13" si="3">IF(AF10="","","Tiền mặt")</f>
        <v/>
      </c>
    </row>
    <row r="11" spans="1:33" s="267" customFormat="1" ht="30" customHeight="1">
      <c r="A11" s="247">
        <f>IF($A$6=C11,MAX($A$8:A10)+1,"")</f>
        <v>3</v>
      </c>
      <c r="B11" s="63">
        <f>IF(E11&lt;&gt;"",COUNTA($E$9:E11),"")</f>
        <v>3</v>
      </c>
      <c r="C11" s="268">
        <v>123</v>
      </c>
      <c r="D11" s="63" t="str">
        <f t="shared" si="0"/>
        <v>GRDT03</v>
      </c>
      <c r="E11" s="56">
        <v>42910</v>
      </c>
      <c r="F11" s="56"/>
      <c r="G11" s="92" t="s">
        <v>461</v>
      </c>
      <c r="H11" s="231" t="str">
        <f t="shared" si="1"/>
        <v>Thanh toán kinh phí - Đường huyện</v>
      </c>
      <c r="I11" s="250">
        <v>6922</v>
      </c>
      <c r="J11" s="283" t="s">
        <v>465</v>
      </c>
      <c r="K11" s="284">
        <v>50000000</v>
      </c>
      <c r="L11" s="250"/>
      <c r="M11" s="284"/>
      <c r="N11" s="250"/>
      <c r="O11" s="253"/>
      <c r="P11" s="270"/>
      <c r="Q11" s="253"/>
      <c r="R11" s="250"/>
      <c r="S11" s="269"/>
      <c r="T11" s="250"/>
      <c r="U11" s="256"/>
      <c r="V11" s="271"/>
      <c r="W11" s="256"/>
      <c r="X11" s="259"/>
      <c r="Y11" s="272"/>
      <c r="Z11" s="259"/>
      <c r="AA11" s="262"/>
      <c r="AB11" s="273"/>
      <c r="AC11" s="262"/>
      <c r="AD11" s="265">
        <f t="shared" si="2"/>
        <v>50000000</v>
      </c>
      <c r="AE11" s="274" t="s">
        <v>402</v>
      </c>
      <c r="AF11" s="276"/>
      <c r="AG11" s="232" t="str">
        <f t="shared" si="3"/>
        <v/>
      </c>
    </row>
    <row r="12" spans="1:33" s="275" customFormat="1" ht="30" customHeight="1">
      <c r="A12" s="247">
        <f>IF($A$6=C12,MAX($A$8:A11)+1,"")</f>
        <v>4</v>
      </c>
      <c r="B12" s="63">
        <f>IF(E12&lt;&gt;"",COUNTA($E$9:E12),"")</f>
        <v>4</v>
      </c>
      <c r="C12" s="268">
        <v>123</v>
      </c>
      <c r="D12" s="63" t="str">
        <f t="shared" si="0"/>
        <v>GRDT04</v>
      </c>
      <c r="E12" s="56">
        <v>42910</v>
      </c>
      <c r="F12" s="56"/>
      <c r="G12" s="92" t="s">
        <v>462</v>
      </c>
      <c r="H12" s="231" t="str">
        <f t="shared" si="1"/>
        <v>Thanh toán kinh phí - Đường tỉnh</v>
      </c>
      <c r="I12" s="250">
        <v>6922</v>
      </c>
      <c r="J12" s="283" t="s">
        <v>465</v>
      </c>
      <c r="K12" s="284">
        <v>50000000</v>
      </c>
      <c r="L12" s="250"/>
      <c r="M12" s="307"/>
      <c r="N12" s="250"/>
      <c r="O12" s="253"/>
      <c r="P12" s="270"/>
      <c r="Q12" s="253"/>
      <c r="R12" s="250"/>
      <c r="S12" s="269"/>
      <c r="T12" s="250"/>
      <c r="U12" s="256"/>
      <c r="V12" s="271"/>
      <c r="W12" s="256"/>
      <c r="X12" s="259"/>
      <c r="Y12" s="272"/>
      <c r="Z12" s="259"/>
      <c r="AA12" s="262"/>
      <c r="AB12" s="273"/>
      <c r="AC12" s="262"/>
      <c r="AD12" s="265">
        <f t="shared" si="2"/>
        <v>50000000</v>
      </c>
      <c r="AE12" s="274"/>
      <c r="AF12" s="276"/>
      <c r="AG12" s="232" t="str">
        <f t="shared" si="3"/>
        <v/>
      </c>
    </row>
    <row r="13" spans="1:33" s="267" customFormat="1" ht="30" customHeight="1">
      <c r="A13" s="247">
        <f>IF($A$6=C13,MAX($A$8:A12)+1,"")</f>
        <v>5</v>
      </c>
      <c r="B13" s="63">
        <f>IF(E13&lt;&gt;"",COUNTA($E$9:E13),"")</f>
        <v>5</v>
      </c>
      <c r="C13" s="268">
        <v>123</v>
      </c>
      <c r="D13" s="63" t="str">
        <f t="shared" si="0"/>
        <v>GRDT05</v>
      </c>
      <c r="E13" s="56">
        <v>42910</v>
      </c>
      <c r="F13" s="56"/>
      <c r="G13" s="92" t="s">
        <v>463</v>
      </c>
      <c r="H13" s="231" t="str">
        <f t="shared" si="1"/>
        <v>Thanh toán kinh phí XL Đường ĐH 95 đoạn qua xã Thụy Ninh huyện Thái Thụy - Đường Quốc lộ</v>
      </c>
      <c r="I13" s="250">
        <v>6922</v>
      </c>
      <c r="J13" s="283" t="s">
        <v>423</v>
      </c>
      <c r="K13" s="284">
        <v>50000000</v>
      </c>
      <c r="L13" s="250"/>
      <c r="M13" s="284"/>
      <c r="N13" s="250"/>
      <c r="O13" s="253"/>
      <c r="P13" s="270"/>
      <c r="Q13" s="253"/>
      <c r="R13" s="250"/>
      <c r="S13" s="269"/>
      <c r="T13" s="250"/>
      <c r="U13" s="256"/>
      <c r="V13" s="271"/>
      <c r="W13" s="256"/>
      <c r="X13" s="259"/>
      <c r="Y13" s="272"/>
      <c r="Z13" s="259"/>
      <c r="AA13" s="262"/>
      <c r="AB13" s="273"/>
      <c r="AC13" s="262"/>
      <c r="AD13" s="265">
        <f t="shared" si="2"/>
        <v>50000000</v>
      </c>
      <c r="AE13" s="274"/>
      <c r="AF13" s="276"/>
      <c r="AG13" s="232" t="str">
        <f t="shared" si="3"/>
        <v/>
      </c>
    </row>
    <row r="14" spans="1:33" ht="30" customHeight="1">
      <c r="X14" s="233"/>
      <c r="Y14" s="233"/>
      <c r="Z14" s="233"/>
      <c r="AA14" s="234"/>
      <c r="AB14" s="234"/>
      <c r="AC14" s="234"/>
      <c r="AE14" s="79"/>
      <c r="AF14" s="79"/>
    </row>
    <row r="15" spans="1:33" ht="30" customHeight="1">
      <c r="X15" s="233"/>
      <c r="Y15" s="233"/>
      <c r="Z15" s="233"/>
      <c r="AA15" s="234"/>
      <c r="AB15" s="234"/>
      <c r="AC15" s="234"/>
      <c r="AE15" s="79"/>
      <c r="AF15" s="79"/>
    </row>
    <row r="16" spans="1:33" ht="30" customHeight="1">
      <c r="X16" s="233"/>
      <c r="Y16" s="233"/>
      <c r="Z16" s="233"/>
      <c r="AA16" s="234"/>
      <c r="AB16" s="234"/>
      <c r="AC16" s="234"/>
    </row>
    <row r="17" spans="24:26" ht="30" customHeight="1">
      <c r="X17" s="233"/>
      <c r="Y17" s="233"/>
      <c r="Z17" s="233"/>
    </row>
    <row r="18" spans="24:26" ht="30" customHeight="1">
      <c r="X18" s="233"/>
      <c r="Y18" s="233"/>
      <c r="Z18" s="233"/>
    </row>
    <row r="19" spans="24:26" ht="30" customHeight="1">
      <c r="X19" s="233"/>
      <c r="Y19" s="233"/>
      <c r="Z19" s="233"/>
    </row>
    <row r="20" spans="24:26" ht="30" customHeight="1">
      <c r="X20" s="233"/>
      <c r="Y20" s="233"/>
      <c r="Z20" s="233"/>
    </row>
    <row r="21" spans="24:26" ht="30" customHeight="1">
      <c r="X21" s="233"/>
      <c r="Y21" s="233"/>
      <c r="Z21" s="233"/>
    </row>
    <row r="22" spans="24:26">
      <c r="X22" s="233"/>
      <c r="Y22" s="233"/>
      <c r="Z22" s="233"/>
    </row>
    <row r="23" spans="24:26">
      <c r="X23" s="233"/>
      <c r="Y23" s="233"/>
      <c r="Z23" s="233"/>
    </row>
    <row r="24" spans="24:26">
      <c r="X24" s="233"/>
      <c r="Y24" s="233"/>
      <c r="Z24" s="233"/>
    </row>
    <row r="25" spans="24:26">
      <c r="X25" s="233"/>
      <c r="Y25" s="233"/>
      <c r="Z25" s="233"/>
    </row>
    <row r="26" spans="24:26">
      <c r="X26" s="233"/>
      <c r="Y26" s="233"/>
      <c r="Z26" s="233"/>
    </row>
    <row r="27" spans="24:26">
      <c r="X27" s="233"/>
      <c r="Y27" s="233"/>
      <c r="Z27" s="233"/>
    </row>
  </sheetData>
  <sheetProtection formatCells="0" formatColumns="0" formatRows="0" insertColumns="0" insertRows="0" sort="0"/>
  <mergeCells count="22">
    <mergeCell ref="AG5:AG7"/>
    <mergeCell ref="AD6:AD7"/>
    <mergeCell ref="AE6:AE7"/>
    <mergeCell ref="AF6:AF7"/>
    <mergeCell ref="R6:T6"/>
    <mergeCell ref="U6:W6"/>
    <mergeCell ref="AA6:AC6"/>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s>
  <phoneticPr fontId="1" type="noConversion"/>
  <dataValidations disablePrompts="1" xWindow="1137" yWindow="468" count="5">
    <dataValidation type="list" allowBlank="1" showInputMessage="1" showErrorMessage="1" sqref="C9:C13" xr:uid="{00000000-0002-0000-0100-000000000000}">
      <formula1>MaNV</formula1>
    </dataValidation>
    <dataValidation type="list" allowBlank="1" showInputMessage="1" showErrorMessage="1" promptTitle="CHỌN" prompt="Em hãy chọn đơn vị hưởng thụ nhé" sqref="AE9:AE13" xr:uid="{00000000-0002-0000-0100-000001000000}">
      <formula1>DVHT</formula1>
    </dataValidation>
    <dataValidation type="list" allowBlank="1" showInputMessage="1" showErrorMessage="1" promptTitle="CHỌN" prompt="Nếu rút tiền mặt thì em mới chọn NGƯỜ NHẬN TIỀN nhé" sqref="AF9:AF13" xr:uid="{00000000-0002-0000-0100-000002000000}">
      <formula1>NNT</formula1>
    </dataValidation>
    <dataValidation type="list" allowBlank="1" showInputMessage="1" showErrorMessage="1" promptTitle="CHỌN" prompt="Em hãy chọn một mã NDKT nhé" sqref="I9:I13" xr:uid="{00000000-0002-0000-0100-000004000000}">
      <formula1>NDKT</formula1>
    </dataValidation>
    <dataValidation type="list" allowBlank="1" showInputMessage="1" showErrorMessage="1" promptTitle="CHỌN" sqref="L9:L13 O9:O13 R9:R13 U9:U13 X9:X13 AA9:AA13" xr:uid="{A0F9B68A-1058-496A-8A26-1DEED4AD8D31}">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controls>
    <mc:AlternateContent xmlns:mc="http://schemas.openxmlformats.org/markup-compatibility/2006">
      <mc:Choice Requires="x14">
        <control shapeId="25309" r:id="rId4" name="ComboBox1">
          <controlPr defaultSize="0" print="0" autoLine="0" linkedCell="C2" listFillRange="GRDT" r:id="rId5">
            <anchor moveWithCells="1">
              <from>
                <xdr:col>1</xdr:col>
                <xdr:colOff>28575</xdr:colOff>
                <xdr:row>1</xdr:row>
                <xdr:rowOff>38100</xdr:rowOff>
              </from>
              <to>
                <xdr:col>3</xdr:col>
                <xdr:colOff>695325</xdr:colOff>
                <xdr:row>1</xdr:row>
                <xdr:rowOff>333375</xdr:rowOff>
              </to>
            </anchor>
          </controlPr>
        </control>
      </mc:Choice>
      <mc:Fallback>
        <control shapeId="25309" r:id="rId4"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rgb="FFFFFF00"/>
    <pageSetUpPr fitToPage="1"/>
  </sheetPr>
  <dimension ref="A1:R56"/>
  <sheetViews>
    <sheetView topLeftCell="A10" workbookViewId="0">
      <selection activeCell="G19" sqref="G19"/>
    </sheetView>
  </sheetViews>
  <sheetFormatPr defaultRowHeight="15.75"/>
  <cols>
    <col min="1" max="1" width="2.28515625" style="94" customWidth="1"/>
    <col min="2" max="2" width="15.5703125" style="94" customWidth="1"/>
    <col min="3" max="3" width="4.42578125" style="94" customWidth="1"/>
    <col min="4" max="4" width="9.7109375" style="94" customWidth="1"/>
    <col min="5" max="5" width="9.42578125" style="94" customWidth="1"/>
    <col min="6" max="6" width="10.85546875" style="94" customWidth="1"/>
    <col min="7" max="7" width="9" style="94" customWidth="1"/>
    <col min="8" max="8" width="10.85546875" style="94" customWidth="1"/>
    <col min="9" max="9" width="7.7109375" style="94" customWidth="1"/>
    <col min="10" max="10" width="13.42578125" style="94" customWidth="1"/>
    <col min="11" max="11" width="4.28515625" style="94" customWidth="1"/>
    <col min="12" max="12" width="10.85546875" style="94" customWidth="1"/>
    <col min="13" max="13" width="18.28515625" style="94" customWidth="1"/>
    <col min="14" max="14" width="7.85546875" style="94" customWidth="1"/>
    <col min="15" max="15" width="10.5703125" style="94" customWidth="1"/>
    <col min="16" max="18" width="10.42578125" style="94" customWidth="1"/>
    <col min="19" max="19" width="13.42578125" style="94" customWidth="1"/>
    <col min="20" max="20" width="13.7109375" style="94" customWidth="1"/>
    <col min="21" max="25" width="9.140625" style="94"/>
    <col min="26" max="26" width="9.140625" style="94" customWidth="1"/>
    <col min="27" max="16384" width="9.140625" style="94"/>
  </cols>
  <sheetData>
    <row r="1" spans="1:18" ht="18.75" customHeight="1">
      <c r="B1" s="333" t="s">
        <v>59</v>
      </c>
      <c r="C1" s="334"/>
      <c r="D1" s="95"/>
      <c r="F1" s="96"/>
      <c r="L1" s="322" t="s">
        <v>415</v>
      </c>
      <c r="M1" s="323"/>
    </row>
    <row r="2" spans="1:18" ht="21.75" customHeight="1">
      <c r="B2" s="335"/>
      <c r="C2" s="336"/>
      <c r="D2" s="95"/>
      <c r="F2" s="332" t="s">
        <v>60</v>
      </c>
      <c r="G2" s="332"/>
      <c r="H2" s="332"/>
      <c r="I2" s="332"/>
      <c r="J2" s="332"/>
      <c r="K2" s="97"/>
      <c r="L2" s="324"/>
      <c r="M2" s="325"/>
    </row>
    <row r="3" spans="1:18" ht="17.25" customHeight="1">
      <c r="B3" s="98"/>
      <c r="C3" s="99"/>
      <c r="D3" s="99"/>
      <c r="E3" s="100"/>
      <c r="F3" s="101" t="s">
        <v>61</v>
      </c>
      <c r="G3" s="200" t="s">
        <v>310</v>
      </c>
      <c r="H3" s="102" t="s">
        <v>62</v>
      </c>
      <c r="I3" s="55" t="s">
        <v>311</v>
      </c>
      <c r="J3" s="103" t="s">
        <v>411</v>
      </c>
      <c r="K3" s="227" t="str">
        <f>IF(VLOOKUP($M$4,Danhsach,23,0)="","S","£")</f>
        <v>£</v>
      </c>
      <c r="L3" s="104"/>
    </row>
    <row r="4" spans="1:18" ht="17.25" customHeight="1">
      <c r="B4" s="105"/>
      <c r="C4" s="106"/>
      <c r="D4" s="106"/>
      <c r="E4" s="106"/>
      <c r="F4" s="105" t="s">
        <v>63</v>
      </c>
      <c r="G4" s="106"/>
      <c r="H4" s="106"/>
      <c r="I4" s="55" t="s">
        <v>311</v>
      </c>
      <c r="J4" s="107" t="s">
        <v>412</v>
      </c>
      <c r="K4" s="227" t="str">
        <f>IF(VLOOKUP($M$4,Danhsach,23,0)="","£","S")</f>
        <v>S</v>
      </c>
      <c r="L4" s="108" t="s">
        <v>90</v>
      </c>
      <c r="M4" s="94" t="str">
        <f>'Bang ke'!C2</f>
        <v>GRDT01</v>
      </c>
    </row>
    <row r="5" spans="1:18" ht="17.25" customHeight="1">
      <c r="B5" s="109"/>
      <c r="C5" s="110"/>
      <c r="D5" s="110"/>
      <c r="E5" s="110"/>
      <c r="F5" s="105" t="s">
        <v>64</v>
      </c>
      <c r="G5" s="110"/>
      <c r="H5" s="110"/>
      <c r="I5" s="55" t="s">
        <v>311</v>
      </c>
      <c r="J5" s="111"/>
      <c r="K5" s="228"/>
    </row>
    <row r="6" spans="1:18" ht="11.25" customHeight="1">
      <c r="B6" s="110"/>
      <c r="C6" s="110"/>
      <c r="D6" s="110"/>
      <c r="E6" s="110"/>
      <c r="F6" s="110"/>
      <c r="G6" s="110"/>
      <c r="H6" s="110"/>
      <c r="I6" s="112"/>
      <c r="J6" s="111"/>
      <c r="K6" s="111"/>
    </row>
    <row r="7" spans="1:18" s="113" customFormat="1" ht="18.75" customHeight="1">
      <c r="B7" s="114" t="s">
        <v>446</v>
      </c>
      <c r="C7" s="115"/>
      <c r="D7" s="115"/>
      <c r="E7" s="115"/>
      <c r="F7" s="115"/>
      <c r="G7" s="115"/>
      <c r="H7" s="115"/>
      <c r="I7" s="115"/>
      <c r="J7" s="115"/>
      <c r="K7" s="115"/>
      <c r="L7" s="94" t="s">
        <v>449</v>
      </c>
      <c r="M7" s="116"/>
      <c r="N7" s="116"/>
      <c r="O7" s="116"/>
    </row>
    <row r="8" spans="1:18" s="113" customFormat="1" ht="18.75" customHeight="1">
      <c r="B8" s="116" t="s">
        <v>447</v>
      </c>
      <c r="C8" s="116"/>
      <c r="D8" s="116"/>
      <c r="E8" s="116"/>
      <c r="F8" s="101" t="s">
        <v>448</v>
      </c>
      <c r="G8" s="115"/>
      <c r="H8" s="115"/>
      <c r="I8" s="112"/>
      <c r="J8" s="112"/>
      <c r="K8" s="112"/>
      <c r="L8" s="116" t="s">
        <v>307</v>
      </c>
      <c r="M8" s="94"/>
      <c r="N8" s="94"/>
      <c r="O8" s="94"/>
    </row>
    <row r="9" spans="1:18" s="113" customFormat="1" ht="18.75" customHeight="1">
      <c r="B9" s="117" t="s">
        <v>413</v>
      </c>
      <c r="C9" s="117" t="str">
        <f>IF(VLOOKUP(M4,Danhsach,4,0)="","……………………………………..………………..…………………….",VLOOKUP(M4,Danhsach,4,0))</f>
        <v>Đường liên thôn</v>
      </c>
      <c r="D9" s="116"/>
      <c r="E9" s="116"/>
      <c r="G9" s="117"/>
      <c r="H9" s="116"/>
      <c r="I9" s="116"/>
      <c r="J9" s="116"/>
      <c r="K9" s="116"/>
      <c r="L9" s="116"/>
      <c r="M9" s="116"/>
      <c r="N9" s="116"/>
      <c r="O9" s="116"/>
      <c r="P9" s="118"/>
    </row>
    <row r="10" spans="1:18" s="113" customFormat="1" ht="18.75" customHeight="1">
      <c r="B10" s="119" t="s">
        <v>317</v>
      </c>
      <c r="C10" s="120"/>
      <c r="D10" s="120"/>
      <c r="E10" s="120"/>
      <c r="F10" s="115"/>
      <c r="G10" s="115"/>
      <c r="H10" s="115"/>
      <c r="I10" s="115"/>
      <c r="J10" s="115"/>
      <c r="K10" s="115"/>
      <c r="L10" s="117"/>
      <c r="M10" s="121"/>
      <c r="N10" s="122"/>
      <c r="O10" s="122"/>
    </row>
    <row r="11" spans="1:18" s="113" customFormat="1" ht="18.75" customHeight="1">
      <c r="B11" s="116" t="s">
        <v>414</v>
      </c>
      <c r="C11" s="120"/>
      <c r="D11" s="120"/>
      <c r="E11" s="120"/>
      <c r="F11" s="123" t="s">
        <v>65</v>
      </c>
      <c r="G11" s="115"/>
      <c r="H11" s="115"/>
      <c r="I11" s="124" t="s">
        <v>66</v>
      </c>
      <c r="J11" s="112"/>
      <c r="K11" s="112"/>
      <c r="L11" s="94"/>
      <c r="M11" s="94"/>
      <c r="N11" s="94"/>
      <c r="O11" s="94"/>
    </row>
    <row r="12" spans="1:18" ht="7.5" customHeight="1">
      <c r="A12" s="290"/>
      <c r="B12" s="125"/>
      <c r="C12" s="125"/>
      <c r="D12" s="125"/>
      <c r="E12" s="125"/>
      <c r="F12" s="291"/>
      <c r="G12" s="125"/>
      <c r="H12" s="125"/>
      <c r="I12" s="125"/>
      <c r="J12" s="126"/>
      <c r="K12" s="126"/>
      <c r="L12" s="290"/>
      <c r="M12" s="290"/>
      <c r="P12" s="113"/>
      <c r="Q12" s="113"/>
      <c r="R12" s="113"/>
    </row>
    <row r="13" spans="1:18" s="129" customFormat="1" ht="18.75" hidden="1" customHeight="1">
      <c r="A13" s="340" t="s">
        <v>36</v>
      </c>
      <c r="B13" s="331"/>
      <c r="C13" s="331"/>
      <c r="D13" s="331"/>
      <c r="E13" s="331"/>
      <c r="F13" s="341" t="s">
        <v>89</v>
      </c>
      <c r="G13" s="342" t="s">
        <v>403</v>
      </c>
      <c r="H13" s="342" t="s">
        <v>404</v>
      </c>
      <c r="I13" s="342" t="s">
        <v>67</v>
      </c>
      <c r="J13" s="331" t="s">
        <v>98</v>
      </c>
      <c r="K13" s="331"/>
      <c r="L13" s="127" t="s">
        <v>6</v>
      </c>
      <c r="M13" s="127"/>
      <c r="N13" s="128"/>
      <c r="O13" s="94"/>
      <c r="P13" s="113"/>
      <c r="Q13" s="113"/>
      <c r="R13" s="113"/>
    </row>
    <row r="14" spans="1:18" s="129" customFormat="1" ht="31.5" customHeight="1">
      <c r="A14" s="331"/>
      <c r="B14" s="331"/>
      <c r="C14" s="331"/>
      <c r="D14" s="331"/>
      <c r="E14" s="331"/>
      <c r="F14" s="341"/>
      <c r="G14" s="342"/>
      <c r="H14" s="342"/>
      <c r="I14" s="342"/>
      <c r="J14" s="331"/>
      <c r="K14" s="331"/>
      <c r="L14" s="130" t="s">
        <v>68</v>
      </c>
      <c r="M14" s="130" t="s">
        <v>315</v>
      </c>
      <c r="N14" s="128"/>
      <c r="O14" s="94"/>
      <c r="P14" s="113"/>
      <c r="Q14" s="113"/>
      <c r="R14" s="113"/>
    </row>
    <row r="15" spans="1:18" ht="47.25" customHeight="1">
      <c r="A15" s="346" t="str">
        <f>VLOOKUP($M$4,Danhsach,7,0)</f>
        <v xml:space="preserve">Thanh toán kinh phí XL </v>
      </c>
      <c r="B15" s="347"/>
      <c r="C15" s="347"/>
      <c r="D15" s="347"/>
      <c r="E15" s="348"/>
      <c r="F15" s="131">
        <f>IF(VLOOKUP($M$4,Danhsach,6,0)="","",VLOOKUP($M$4,Danhsach,6,0))</f>
        <v>6922</v>
      </c>
      <c r="G15" s="132">
        <v>620</v>
      </c>
      <c r="H15" s="133">
        <f t="array" ref="H15">VLOOKUP($M$4,CHOOSE({1,2},'Bang ke'!$D$9:$D$13,'Bang ke'!$C$9:$C$13),2,0)</f>
        <v>123</v>
      </c>
      <c r="I15" s="134">
        <v>12</v>
      </c>
      <c r="J15" s="349">
        <f>SUM(L15:M15)</f>
        <v>50000000</v>
      </c>
      <c r="K15" s="350"/>
      <c r="L15" s="135"/>
      <c r="M15" s="136">
        <f>VLOOKUP($M$4,Danhsach,8,0)</f>
        <v>50000000</v>
      </c>
      <c r="N15" s="137"/>
      <c r="P15" s="113"/>
      <c r="Q15" s="113"/>
      <c r="R15" s="113"/>
    </row>
    <row r="16" spans="1:18" ht="18.75" customHeight="1">
      <c r="A16" s="326" t="str">
        <f>IF(VLOOKUP($M$4,Danhsach,10,0)="","",VLOOKUP($M$4,Danhsach,10,0))</f>
        <v>Việc cải cách bộ luật thuế là điều mà các nhà lập pháp Mỹ chưa làm được từ nhiều thập niên qua. Lần cải tổ gần đây nhất được thông qua là vào năm 1986.</v>
      </c>
      <c r="B16" s="327"/>
      <c r="C16" s="327"/>
      <c r="D16" s="327"/>
      <c r="E16" s="328"/>
      <c r="F16" s="138">
        <f>IF(VLOOKUP($M$4,Danhsach,9,0)="","",VLOOKUP($M$4,Danhsach,9,0))</f>
        <v>6125</v>
      </c>
      <c r="G16" s="139">
        <f>IF(F16="","",$G$15)</f>
        <v>620</v>
      </c>
      <c r="H16" s="140">
        <f>IF(F16="","",$H$15)</f>
        <v>123</v>
      </c>
      <c r="I16" s="141">
        <f>IF(F16="","",$I$15)</f>
        <v>12</v>
      </c>
      <c r="J16" s="329">
        <f>IF(SUM(L16:M16)=0,"",SUM(L16:M16))</f>
        <v>52222</v>
      </c>
      <c r="K16" s="330"/>
      <c r="L16" s="142"/>
      <c r="M16" s="143">
        <f>IF(VLOOKUP($M$4,Danhsach,11,0)="","",VLOOKUP($M$4,Danhsach,11,0))</f>
        <v>52222</v>
      </c>
      <c r="N16" s="137"/>
      <c r="P16" s="113"/>
      <c r="Q16" s="113"/>
      <c r="R16" s="113"/>
    </row>
    <row r="17" spans="1:18" ht="31.5" customHeight="1">
      <c r="A17" s="326" t="str">
        <f>IF(VLOOKUP($M$4,Danhsach,13,0)="","",VLOOKUP($M$4,Danhsach,13,0))</f>
        <v>Việc cải cách bộ luật thuế là điều mà các nhà lập pháp Mỹ chưa làm được từ nhiều thập niên qua. Lần cải tổ gần đây nhất được thông qua là vào năm 1986.</v>
      </c>
      <c r="B17" s="327"/>
      <c r="C17" s="327"/>
      <c r="D17" s="327"/>
      <c r="E17" s="328"/>
      <c r="F17" s="138">
        <f>IF(VLOOKUP($M$4,Danhsach,12,0)="","",VLOOKUP($M$4,Danhsach,12,0))</f>
        <v>6149</v>
      </c>
      <c r="G17" s="139">
        <f>IF(F17="","",$G$15)</f>
        <v>620</v>
      </c>
      <c r="H17" s="140">
        <f>IF(F17="","",$H$15)</f>
        <v>123</v>
      </c>
      <c r="I17" s="141">
        <f>IF(F17="","",$I$15)</f>
        <v>12</v>
      </c>
      <c r="J17" s="329">
        <f>IF(SUM(L17:M17)=0,"",SUM(L17:M17))</f>
        <v>55455</v>
      </c>
      <c r="K17" s="330"/>
      <c r="L17" s="142"/>
      <c r="M17" s="143">
        <f>IF(VLOOKUP($M$4,Danhsach,14,0)="","",VLOOKUP($M$4,Danhsach,14,0))</f>
        <v>55455</v>
      </c>
      <c r="N17" s="137"/>
      <c r="P17" s="113"/>
      <c r="Q17" s="113"/>
      <c r="R17" s="113"/>
    </row>
    <row r="18" spans="1:18" ht="31.5" customHeight="1">
      <c r="A18" s="326" t="str">
        <f>IF(VLOOKUP($M$4,Danhsach,16,0)="","",VLOOKUP($M$4,Danhsach,16,0))</f>
        <v>Việc cải cách bộ luật thuế là điều mà các nhà lập pháp Mỹ chưa làm được từ nhiều thập niên qua. Lần cải tổ gần đây nhất được thông qua là vào năm 1986.</v>
      </c>
      <c r="B18" s="327"/>
      <c r="C18" s="327"/>
      <c r="D18" s="327"/>
      <c r="E18" s="328"/>
      <c r="F18" s="138">
        <f>IF(VLOOKUP($M$4,Danhsach,15,0)="","",VLOOKUP($M$4,Danhsach,15,0))</f>
        <v>6149</v>
      </c>
      <c r="G18" s="139">
        <f>IF(F18="","",$G$15)</f>
        <v>620</v>
      </c>
      <c r="H18" s="140">
        <f>IF(F18="","",$H$15)</f>
        <v>123</v>
      </c>
      <c r="I18" s="141">
        <f>IF(F18="","",$I$15)</f>
        <v>12</v>
      </c>
      <c r="J18" s="329">
        <f t="shared" ref="J18:J19" si="0">IF(SUM(L18:M18)=0,"",SUM(L18:M18))</f>
        <v>5561</v>
      </c>
      <c r="K18" s="330"/>
      <c r="L18" s="142"/>
      <c r="M18" s="143">
        <f>IF(VLOOKUP($M$4,Danhsach,17,0)="","",VLOOKUP($M$4,Danhsach,17,0))</f>
        <v>5561</v>
      </c>
      <c r="N18" s="137"/>
      <c r="P18" s="113"/>
      <c r="Q18" s="113"/>
      <c r="R18" s="113"/>
    </row>
    <row r="19" spans="1:18" ht="47.25" customHeight="1">
      <c r="A19" s="326" t="str">
        <f>IF(VLOOKUP($M$4,Danhsach,19,0)="","",VLOOKUP($M$4,Danhsach,19,0))</f>
        <v>Việc cải cách bộ luật thuế là điều mà các nhà lập pháp Mỹ chưa làm được từ nhiều thập niên qua. Lần cải tổ gần đây nhất được thông qua là vào năm 1986.</v>
      </c>
      <c r="B19" s="327"/>
      <c r="C19" s="327"/>
      <c r="D19" s="327"/>
      <c r="E19" s="328"/>
      <c r="F19" s="138">
        <f>IF(VLOOKUP($M$4,Danhsach,18,0)="","",VLOOKUP($M$4,Danhsach,18,0))</f>
        <v>6149</v>
      </c>
      <c r="G19" s="139">
        <f>IF(F19="","",$G$15)</f>
        <v>620</v>
      </c>
      <c r="H19" s="140">
        <f>IF(F19="","",$H$15)</f>
        <v>123</v>
      </c>
      <c r="I19" s="141">
        <f>IF(F19="","",$I$15)</f>
        <v>12</v>
      </c>
      <c r="J19" s="329">
        <f t="shared" si="0"/>
        <v>56566</v>
      </c>
      <c r="K19" s="330"/>
      <c r="L19" s="142"/>
      <c r="M19" s="143">
        <f>IF(VLOOKUP($M$4,Danhsach,20,0)="","",VLOOKUP($M$4,Danhsach,20,0))</f>
        <v>56566</v>
      </c>
      <c r="N19" s="137"/>
      <c r="P19" s="113"/>
      <c r="Q19" s="113"/>
      <c r="R19" s="113"/>
    </row>
    <row r="20" spans="1:18" ht="31.5" customHeight="1">
      <c r="A20" s="326" t="str">
        <f>IF(VLOOKUP($M$4,Danhsach,22,0)="","",VLOOKUP($M$4,Danhsach,22,0))</f>
        <v>Việc cải cách bộ luật thuế là điều mà các nhà lập pháp Mỹ chưa làm được từ nhiều thập niên qua. Lần cải tổ gần đây nhất được thông qua là vào năm 1986.</v>
      </c>
      <c r="B20" s="327"/>
      <c r="C20" s="327"/>
      <c r="D20" s="327"/>
      <c r="E20" s="328"/>
      <c r="F20" s="138">
        <f>IF(VLOOKUP($M$4,Danhsach,21,0)="","",VLOOKUP($M$4,Danhsach,21,0))</f>
        <v>6125</v>
      </c>
      <c r="G20" s="139">
        <f t="shared" ref="G20" si="1">IF(F20="","",$G$15)</f>
        <v>620</v>
      </c>
      <c r="H20" s="140">
        <f t="shared" ref="H20" si="2">IF(F20="","",$H$15)</f>
        <v>123</v>
      </c>
      <c r="I20" s="141">
        <f t="shared" ref="I20" si="3">IF(F20="","",$I$15)</f>
        <v>12</v>
      </c>
      <c r="J20" s="329">
        <f t="shared" ref="J20" si="4">IF(SUM(L20:M20)=0,"",SUM(L20:M20))</f>
        <v>5555</v>
      </c>
      <c r="K20" s="330"/>
      <c r="L20" s="142"/>
      <c r="M20" s="143">
        <f>IF(VLOOKUP($M$4,Danhsach,23,0)="","",VLOOKUP($M$4,Danhsach,23,0))</f>
        <v>5555</v>
      </c>
      <c r="N20" s="137"/>
      <c r="P20" s="113"/>
      <c r="Q20" s="113"/>
      <c r="R20" s="113"/>
    </row>
    <row r="21" spans="1:18" ht="31.5" customHeight="1">
      <c r="A21" s="326" t="str">
        <f>IF(VLOOKUP($M$4,Danhsach,25,0)="","",VLOOKUP($M$4,Danhsach,25,0))</f>
        <v>Việc cải cách bộ luật thuế là điều mà các nhà lập pháp Mỹ chưa làm được từ nhiều thập niên qua. Lần cải tổ gần đây nhất được thông qua là vào năm 1986.</v>
      </c>
      <c r="B21" s="327"/>
      <c r="C21" s="327"/>
      <c r="D21" s="327"/>
      <c r="E21" s="328"/>
      <c r="F21" s="138">
        <f>IF(VLOOKUP($M$4,Danhsach,24,0)="","",VLOOKUP($M$4,Danhsach,24,0))</f>
        <v>6552</v>
      </c>
      <c r="G21" s="139">
        <f>IF(F21="","",$G$15)</f>
        <v>620</v>
      </c>
      <c r="H21" s="140">
        <f>IF(F21="","",$H$15)</f>
        <v>123</v>
      </c>
      <c r="I21" s="141">
        <f>IF(F21="","",$I$15)</f>
        <v>12</v>
      </c>
      <c r="J21" s="329">
        <f>IF(SUM(L21:M21)=0,"",SUM(L21:M21))</f>
        <v>23223</v>
      </c>
      <c r="K21" s="330"/>
      <c r="L21" s="142"/>
      <c r="M21" s="143">
        <f>IF(VLOOKUP($M$4,Danhsach,26,0)="","",VLOOKUP($M$4,Danhsach,26,0))</f>
        <v>23223</v>
      </c>
      <c r="N21" s="137"/>
      <c r="P21" s="113"/>
      <c r="Q21" s="113"/>
      <c r="R21" s="113"/>
    </row>
    <row r="22" spans="1:18" ht="22.5" customHeight="1">
      <c r="A22" s="352" t="s">
        <v>69</v>
      </c>
      <c r="B22" s="352"/>
      <c r="C22" s="352"/>
      <c r="D22" s="352"/>
      <c r="E22" s="352"/>
      <c r="F22" s="144"/>
      <c r="G22" s="144"/>
      <c r="H22" s="144"/>
      <c r="I22" s="144"/>
      <c r="J22" s="344">
        <f>SUM(J15:J19)</f>
        <v>50169804</v>
      </c>
      <c r="K22" s="345"/>
      <c r="L22" s="145"/>
      <c r="M22" s="146">
        <f>SUM(M15:M19)</f>
        <v>50169804</v>
      </c>
      <c r="N22" s="147"/>
      <c r="P22" s="149"/>
      <c r="Q22" s="113"/>
      <c r="R22" s="113"/>
    </row>
    <row r="23" spans="1:18" ht="6" customHeight="1">
      <c r="A23" s="150"/>
      <c r="B23" s="150"/>
      <c r="C23" s="150"/>
      <c r="D23" s="150"/>
      <c r="E23" s="150"/>
      <c r="F23" s="151"/>
      <c r="G23" s="151"/>
      <c r="H23" s="151"/>
      <c r="I23" s="151"/>
      <c r="J23" s="152"/>
      <c r="K23" s="153"/>
      <c r="L23" s="154"/>
      <c r="M23" s="153"/>
      <c r="N23" s="155"/>
      <c r="O23" s="148"/>
      <c r="P23" s="149"/>
      <c r="Q23" s="113"/>
      <c r="R23" s="113"/>
    </row>
    <row r="24" spans="1:18" s="109" customFormat="1" ht="18.75" customHeight="1">
      <c r="A24" s="353" t="str">
        <f>"Tổng số tiền ghi bằng chữ: "&amp;dso(M22)&amp;" đồng."</f>
        <v>Tổng số tiền ghi bằng chữ: Năm mươi triệu một trăm sáu mươi chín nghìn tám trăm linh bốn đồng.</v>
      </c>
      <c r="B24" s="353"/>
      <c r="C24" s="353"/>
      <c r="D24" s="353"/>
      <c r="E24" s="353"/>
      <c r="F24" s="353"/>
      <c r="G24" s="353"/>
      <c r="H24" s="353"/>
      <c r="I24" s="353"/>
      <c r="J24" s="353"/>
      <c r="K24" s="353"/>
      <c r="L24" s="353"/>
      <c r="M24" s="353"/>
      <c r="N24" s="156"/>
      <c r="O24" s="157"/>
    </row>
    <row r="25" spans="1:18" ht="17.25" customHeight="1">
      <c r="B25" s="158"/>
      <c r="C25" s="158"/>
      <c r="D25" s="158"/>
      <c r="E25" s="159"/>
      <c r="F25" s="159"/>
      <c r="G25" s="159"/>
      <c r="H25" s="159"/>
      <c r="I25" s="159"/>
      <c r="J25" s="159"/>
      <c r="K25" s="160"/>
      <c r="L25" s="161" t="s">
        <v>70</v>
      </c>
      <c r="M25" s="162"/>
      <c r="N25" s="163"/>
      <c r="O25" s="95"/>
    </row>
    <row r="26" spans="1:18" ht="18.75" customHeight="1">
      <c r="B26" s="164" t="s">
        <v>71</v>
      </c>
      <c r="C26" s="165"/>
      <c r="D26" s="165"/>
      <c r="E26" s="165"/>
      <c r="F26" s="166"/>
      <c r="G26" s="166"/>
      <c r="H26" s="166"/>
      <c r="I26" s="166"/>
      <c r="J26" s="166"/>
      <c r="K26" s="166"/>
      <c r="L26" s="167" t="s">
        <v>72</v>
      </c>
      <c r="M26" s="168"/>
      <c r="N26" s="169"/>
      <c r="O26" s="169"/>
      <c r="P26" s="113"/>
      <c r="Q26" s="113"/>
    </row>
    <row r="27" spans="1:18" ht="18.75" customHeight="1">
      <c r="B27" s="170" t="s">
        <v>73</v>
      </c>
      <c r="C27" s="171"/>
      <c r="D27" s="171"/>
      <c r="E27" s="171"/>
      <c r="F27" s="166"/>
      <c r="G27" s="166"/>
      <c r="H27" s="166"/>
      <c r="I27" s="166"/>
      <c r="J27" s="166"/>
      <c r="K27" s="166"/>
      <c r="L27" s="172" t="s">
        <v>405</v>
      </c>
      <c r="M27" s="168"/>
      <c r="N27" s="173"/>
    </row>
    <row r="28" spans="1:18" ht="19.5" customHeight="1">
      <c r="B28" s="174" t="s">
        <v>418</v>
      </c>
      <c r="C28" s="175"/>
      <c r="D28" s="175"/>
      <c r="E28" s="175"/>
      <c r="F28" s="166"/>
      <c r="G28" s="166"/>
      <c r="H28" s="166"/>
      <c r="I28" s="166"/>
      <c r="J28" s="166"/>
      <c r="K28" s="166"/>
      <c r="L28" s="172" t="s">
        <v>406</v>
      </c>
      <c r="M28" s="168"/>
      <c r="N28" s="173"/>
      <c r="O28" s="173"/>
    </row>
    <row r="29" spans="1:18" ht="19.5" customHeight="1">
      <c r="B29" s="176" t="s">
        <v>74</v>
      </c>
      <c r="C29" s="98"/>
      <c r="D29" s="98"/>
      <c r="E29" s="98"/>
      <c r="F29" s="98"/>
      <c r="G29" s="98"/>
      <c r="H29" s="98"/>
      <c r="I29" s="98"/>
      <c r="J29" s="177"/>
      <c r="K29" s="178"/>
      <c r="L29" s="172" t="s">
        <v>405</v>
      </c>
      <c r="M29" s="168"/>
      <c r="N29" s="173"/>
      <c r="O29" s="173"/>
      <c r="P29" s="113"/>
    </row>
    <row r="30" spans="1:18" ht="19.5" customHeight="1">
      <c r="B30" s="176" t="s">
        <v>75</v>
      </c>
      <c r="C30" s="98"/>
      <c r="D30" s="98"/>
      <c r="E30" s="98"/>
      <c r="F30" s="98"/>
      <c r="G30" s="98"/>
      <c r="H30" s="98"/>
      <c r="I30" s="98"/>
      <c r="J30" s="177"/>
      <c r="K30" s="178"/>
      <c r="L30" s="172" t="s">
        <v>406</v>
      </c>
      <c r="M30" s="168"/>
      <c r="N30" s="173"/>
      <c r="O30" s="173"/>
    </row>
    <row r="31" spans="1:18" ht="19.5" customHeight="1">
      <c r="B31" s="176" t="s">
        <v>76</v>
      </c>
      <c r="C31" s="98"/>
      <c r="D31" s="98"/>
      <c r="E31" s="98"/>
      <c r="F31" s="98"/>
      <c r="G31" s="98"/>
      <c r="H31" s="98"/>
      <c r="I31" s="98"/>
      <c r="J31" s="177"/>
      <c r="K31" s="178"/>
      <c r="L31" s="172" t="s">
        <v>405</v>
      </c>
      <c r="M31" s="168"/>
      <c r="N31" s="173"/>
      <c r="O31" s="173"/>
    </row>
    <row r="32" spans="1:18" ht="19.5" customHeight="1">
      <c r="B32" s="176" t="s">
        <v>77</v>
      </c>
      <c r="C32" s="98"/>
      <c r="D32" s="98"/>
      <c r="E32" s="98"/>
      <c r="F32" s="98"/>
      <c r="G32" s="98"/>
      <c r="H32" s="98"/>
      <c r="I32" s="98"/>
      <c r="J32" s="177"/>
      <c r="K32" s="178"/>
      <c r="L32" s="172" t="s">
        <v>406</v>
      </c>
      <c r="M32" s="168"/>
      <c r="N32" s="173"/>
      <c r="O32" s="173"/>
    </row>
    <row r="33" spans="2:15" ht="19.5" customHeight="1">
      <c r="B33" s="98" t="s">
        <v>78</v>
      </c>
      <c r="C33" s="98"/>
      <c r="D33" s="98"/>
      <c r="E33" s="98"/>
      <c r="F33" s="98"/>
      <c r="G33" s="98"/>
      <c r="H33" s="98"/>
      <c r="I33" s="98"/>
      <c r="J33" s="177"/>
      <c r="K33" s="178"/>
      <c r="L33" s="172" t="s">
        <v>79</v>
      </c>
      <c r="M33" s="168" t="s">
        <v>407</v>
      </c>
      <c r="N33" s="173"/>
      <c r="O33" s="173"/>
    </row>
    <row r="34" spans="2:15" ht="19.5" customHeight="1">
      <c r="B34" s="179" t="s">
        <v>80</v>
      </c>
      <c r="C34" s="179"/>
      <c r="D34" s="179"/>
      <c r="E34" s="179"/>
      <c r="F34" s="179"/>
      <c r="G34" s="179"/>
      <c r="H34" s="179"/>
      <c r="I34" s="179"/>
      <c r="J34" s="180"/>
      <c r="K34" s="180"/>
      <c r="L34" s="172" t="s">
        <v>81</v>
      </c>
      <c r="M34" s="168"/>
      <c r="N34" s="173"/>
      <c r="O34" s="173"/>
    </row>
    <row r="35" spans="2:15" ht="19.5" customHeight="1">
      <c r="B35" s="117" t="s">
        <v>409</v>
      </c>
      <c r="C35" s="117"/>
      <c r="D35" s="117"/>
      <c r="E35" s="116"/>
      <c r="F35" s="116"/>
      <c r="G35" s="116"/>
      <c r="H35" s="116"/>
      <c r="I35" s="116"/>
      <c r="J35" s="181"/>
      <c r="K35" s="181"/>
      <c r="L35" s="167" t="s">
        <v>82</v>
      </c>
      <c r="M35" s="168"/>
      <c r="N35" s="173"/>
      <c r="O35" s="173"/>
    </row>
    <row r="36" spans="2:15" ht="19.5" customHeight="1">
      <c r="B36" s="117"/>
      <c r="C36" s="116"/>
      <c r="D36" s="116"/>
      <c r="E36" s="116"/>
      <c r="F36" s="116"/>
      <c r="G36" s="116"/>
      <c r="H36" s="116"/>
      <c r="I36" s="116"/>
      <c r="J36" s="181"/>
      <c r="K36" s="181"/>
      <c r="L36" s="172" t="s">
        <v>405</v>
      </c>
      <c r="M36" s="168"/>
      <c r="N36" s="173"/>
      <c r="O36" s="173"/>
    </row>
    <row r="37" spans="2:15" ht="19.5" customHeight="1">
      <c r="B37" s="117"/>
      <c r="C37" s="116"/>
      <c r="D37" s="116"/>
      <c r="E37" s="116"/>
      <c r="F37" s="117"/>
      <c r="G37" s="116"/>
      <c r="H37" s="116"/>
      <c r="I37" s="116"/>
      <c r="J37" s="181"/>
      <c r="K37" s="181"/>
      <c r="L37" s="172" t="s">
        <v>406</v>
      </c>
      <c r="M37" s="168"/>
      <c r="N37" s="173"/>
      <c r="O37" s="173"/>
    </row>
    <row r="38" spans="2:15" ht="19.5" customHeight="1">
      <c r="B38" s="117"/>
      <c r="C38" s="116"/>
      <c r="D38" s="116"/>
      <c r="E38" s="116"/>
      <c r="F38" s="117"/>
      <c r="G38" s="116"/>
      <c r="H38" s="116"/>
      <c r="I38" s="116"/>
      <c r="J38" s="181"/>
      <c r="K38" s="116"/>
      <c r="L38" s="172" t="s">
        <v>405</v>
      </c>
      <c r="M38" s="168"/>
      <c r="N38" s="173"/>
      <c r="O38" s="173"/>
    </row>
    <row r="39" spans="2:15" ht="19.5" customHeight="1">
      <c r="B39" s="182" t="s">
        <v>316</v>
      </c>
      <c r="C39" s="116"/>
      <c r="D39" s="116"/>
      <c r="E39" s="116"/>
      <c r="F39" s="101"/>
      <c r="G39" s="116"/>
      <c r="H39" s="116"/>
      <c r="I39" s="116"/>
      <c r="J39" s="181"/>
      <c r="K39" s="116"/>
      <c r="L39" s="172" t="s">
        <v>406</v>
      </c>
      <c r="M39" s="168"/>
      <c r="N39" s="173"/>
      <c r="O39" s="173"/>
    </row>
    <row r="40" spans="2:15" ht="19.5" customHeight="1">
      <c r="B40" s="183" t="s">
        <v>410</v>
      </c>
      <c r="J40" s="173"/>
      <c r="L40" s="172" t="s">
        <v>405</v>
      </c>
      <c r="M40" s="168"/>
      <c r="N40" s="173"/>
      <c r="O40" s="173"/>
    </row>
    <row r="41" spans="2:15" ht="19.5" customHeight="1">
      <c r="B41" s="117"/>
      <c r="C41" s="116"/>
      <c r="D41" s="116"/>
      <c r="E41" s="184" t="s">
        <v>308</v>
      </c>
      <c r="F41" s="351"/>
      <c r="G41" s="351"/>
      <c r="H41" s="117"/>
      <c r="I41" s="116"/>
      <c r="J41" s="181"/>
      <c r="K41" s="181"/>
      <c r="L41" s="172" t="s">
        <v>406</v>
      </c>
      <c r="M41" s="168"/>
      <c r="N41" s="173"/>
      <c r="O41" s="173"/>
    </row>
    <row r="42" spans="2:15" ht="4.5" customHeight="1">
      <c r="B42" s="117"/>
      <c r="C42" s="116"/>
      <c r="D42" s="116"/>
      <c r="E42" s="184"/>
      <c r="F42" s="185"/>
      <c r="G42" s="185"/>
      <c r="H42" s="117"/>
      <c r="I42" s="116"/>
      <c r="J42" s="181"/>
      <c r="K42" s="181"/>
      <c r="L42" s="172"/>
      <c r="M42" s="168"/>
      <c r="N42" s="173"/>
      <c r="O42" s="173"/>
    </row>
    <row r="43" spans="2:15" ht="18" customHeight="1">
      <c r="B43" s="343" t="str">
        <f>"Số tiền thanh toán cho đơn vị hưởng (ghi bằng chữ): ("&amp;dso(M22)&amp;" đồng)"</f>
        <v>Số tiền thanh toán cho đơn vị hưởng (ghi bằng chữ): (Năm mươi triệu một trăm sáu mươi chín nghìn tám trăm linh bốn đồng)</v>
      </c>
      <c r="C43" s="343"/>
      <c r="D43" s="343"/>
      <c r="E43" s="343"/>
      <c r="F43" s="343"/>
      <c r="G43" s="343"/>
      <c r="H43" s="343"/>
      <c r="I43" s="343"/>
      <c r="J43" s="343"/>
      <c r="K43" s="343"/>
      <c r="L43" s="186" t="s">
        <v>408</v>
      </c>
      <c r="M43" s="187"/>
      <c r="N43" s="173"/>
      <c r="O43" s="173"/>
    </row>
    <row r="44" spans="2:15" s="189" customFormat="1" ht="15.75" customHeight="1">
      <c r="B44" s="343"/>
      <c r="C44" s="343"/>
      <c r="D44" s="343"/>
      <c r="E44" s="343"/>
      <c r="F44" s="343"/>
      <c r="G44" s="343"/>
      <c r="H44" s="343"/>
      <c r="I44" s="343"/>
      <c r="J44" s="343"/>
      <c r="K44" s="343"/>
      <c r="L44" s="183"/>
      <c r="M44" s="183"/>
      <c r="N44" s="188"/>
      <c r="O44" s="188"/>
    </row>
    <row r="45" spans="2:15" ht="15" customHeight="1">
      <c r="B45" s="190"/>
      <c r="C45" s="190"/>
      <c r="D45" s="190"/>
      <c r="E45" s="190"/>
      <c r="F45" s="190"/>
      <c r="G45" s="190"/>
      <c r="H45" s="190"/>
      <c r="I45" s="190"/>
      <c r="J45" s="190"/>
      <c r="K45" s="190"/>
      <c r="L45" s="190"/>
      <c r="M45" s="190"/>
      <c r="N45" s="190"/>
      <c r="O45" s="190"/>
    </row>
    <row r="46" spans="2:15" s="113" customFormat="1" ht="18" customHeight="1">
      <c r="B46" s="337" t="s">
        <v>83</v>
      </c>
      <c r="C46" s="337"/>
      <c r="D46" s="337"/>
      <c r="E46" s="337"/>
      <c r="F46" s="337"/>
      <c r="G46" s="337"/>
      <c r="H46" s="339" t="s">
        <v>39</v>
      </c>
      <c r="I46" s="339"/>
      <c r="J46" s="339"/>
      <c r="K46" s="339"/>
      <c r="L46" s="339"/>
      <c r="M46" s="339"/>
      <c r="N46" s="191"/>
      <c r="O46" s="191"/>
    </row>
    <row r="47" spans="2:15" ht="18" customHeight="1">
      <c r="B47" s="338" t="s">
        <v>450</v>
      </c>
      <c r="C47" s="338"/>
      <c r="D47" s="338"/>
      <c r="E47" s="338"/>
      <c r="F47" s="338"/>
      <c r="G47" s="338"/>
      <c r="H47" s="338" t="s">
        <v>450</v>
      </c>
      <c r="I47" s="338"/>
      <c r="J47" s="338"/>
      <c r="K47" s="338"/>
      <c r="L47" s="338"/>
      <c r="M47" s="338"/>
      <c r="N47" s="122"/>
      <c r="O47" s="122"/>
    </row>
    <row r="48" spans="2:15" s="113" customFormat="1" ht="18" customHeight="1">
      <c r="B48" s="337" t="s">
        <v>84</v>
      </c>
      <c r="C48" s="337"/>
      <c r="D48" s="192"/>
      <c r="E48" s="337" t="s">
        <v>85</v>
      </c>
      <c r="F48" s="337"/>
      <c r="G48" s="337"/>
      <c r="H48" s="354" t="s">
        <v>40</v>
      </c>
      <c r="I48" s="354"/>
      <c r="J48" s="354"/>
      <c r="K48" s="354" t="s">
        <v>41</v>
      </c>
      <c r="L48" s="354"/>
      <c r="M48" s="354"/>
      <c r="N48" s="191"/>
      <c r="O48" s="191"/>
    </row>
    <row r="49" spans="1:13" ht="18" customHeight="1">
      <c r="B49" s="116"/>
      <c r="C49" s="116"/>
      <c r="D49" s="116"/>
      <c r="E49" s="116"/>
      <c r="F49" s="96"/>
      <c r="I49" s="193"/>
    </row>
    <row r="50" spans="1:13" ht="18" customHeight="1">
      <c r="B50" s="116"/>
      <c r="C50" s="116"/>
      <c r="D50" s="116"/>
      <c r="E50" s="116"/>
      <c r="F50" s="96"/>
      <c r="I50" s="193"/>
    </row>
    <row r="51" spans="1:13" ht="18" customHeight="1">
      <c r="B51" s="116"/>
      <c r="C51" s="116"/>
      <c r="D51" s="116"/>
      <c r="E51" s="116"/>
      <c r="F51" s="96"/>
      <c r="I51" s="193"/>
    </row>
    <row r="52" spans="1:13" s="113" customFormat="1" ht="18" customHeight="1">
      <c r="B52" s="194"/>
      <c r="C52" s="194"/>
      <c r="D52" s="194"/>
      <c r="E52" s="194"/>
      <c r="F52" s="195"/>
      <c r="G52" s="195"/>
      <c r="H52" s="358" t="s">
        <v>312</v>
      </c>
      <c r="I52" s="358"/>
      <c r="J52" s="358"/>
      <c r="K52" s="358" t="s">
        <v>313</v>
      </c>
      <c r="L52" s="358"/>
      <c r="M52" s="358"/>
    </row>
    <row r="53" spans="1:13" s="113" customFormat="1" ht="18" customHeight="1">
      <c r="A53" s="359" t="s">
        <v>86</v>
      </c>
      <c r="B53" s="359"/>
      <c r="C53" s="360"/>
      <c r="D53" s="359" t="s">
        <v>416</v>
      </c>
      <c r="E53" s="359"/>
      <c r="F53" s="359"/>
      <c r="G53" s="359"/>
      <c r="H53" s="359"/>
      <c r="I53" s="360"/>
      <c r="J53" s="365" t="s">
        <v>417</v>
      </c>
      <c r="K53" s="366"/>
      <c r="L53" s="367"/>
      <c r="M53" s="367"/>
    </row>
    <row r="54" spans="1:13" ht="18" customHeight="1">
      <c r="A54" s="363" t="s">
        <v>314</v>
      </c>
      <c r="B54" s="363"/>
      <c r="C54" s="364"/>
      <c r="D54" s="361" t="s">
        <v>87</v>
      </c>
      <c r="E54" s="361"/>
      <c r="F54" s="361"/>
      <c r="G54" s="361"/>
      <c r="H54" s="361"/>
      <c r="I54" s="362"/>
      <c r="J54" s="355" t="s">
        <v>88</v>
      </c>
      <c r="K54" s="356"/>
      <c r="L54" s="357"/>
      <c r="M54" s="357"/>
    </row>
    <row r="55" spans="1:13" ht="24" customHeight="1">
      <c r="A55" s="173"/>
      <c r="B55" s="181"/>
      <c r="C55" s="196"/>
      <c r="D55" s="181"/>
      <c r="E55" s="181"/>
      <c r="F55" s="197"/>
      <c r="G55" s="197"/>
      <c r="H55" s="197"/>
      <c r="I55" s="198"/>
      <c r="J55" s="199"/>
      <c r="K55" s="199"/>
      <c r="L55" s="199"/>
      <c r="M55" s="199"/>
    </row>
    <row r="56" spans="1:13" ht="33" customHeight="1">
      <c r="A56" s="173"/>
      <c r="B56" s="181"/>
      <c r="C56" s="196"/>
      <c r="D56" s="181"/>
      <c r="E56" s="181"/>
      <c r="F56" s="197"/>
      <c r="G56" s="197"/>
      <c r="H56" s="197"/>
      <c r="I56" s="198"/>
      <c r="J56" s="199"/>
      <c r="K56" s="199"/>
      <c r="L56" s="199"/>
      <c r="M56" s="199"/>
    </row>
  </sheetData>
  <sheetProtection formatCells="0" formatColumns="0" formatRows="0"/>
  <mergeCells count="44">
    <mergeCell ref="B48:C48"/>
    <mergeCell ref="E48:G48"/>
    <mergeCell ref="K48:M48"/>
    <mergeCell ref="H48:J48"/>
    <mergeCell ref="J54:M54"/>
    <mergeCell ref="K52:M52"/>
    <mergeCell ref="D53:I53"/>
    <mergeCell ref="D54:I54"/>
    <mergeCell ref="A53:C53"/>
    <mergeCell ref="A54:C54"/>
    <mergeCell ref="J53:M53"/>
    <mergeCell ref="H52:J52"/>
    <mergeCell ref="B46:G46"/>
    <mergeCell ref="B47:G47"/>
    <mergeCell ref="H46:M46"/>
    <mergeCell ref="H47:M47"/>
    <mergeCell ref="A13:E14"/>
    <mergeCell ref="F13:F14"/>
    <mergeCell ref="G13:G14"/>
    <mergeCell ref="H13:H14"/>
    <mergeCell ref="I13:I14"/>
    <mergeCell ref="B43:K44"/>
    <mergeCell ref="J22:K22"/>
    <mergeCell ref="A15:E15"/>
    <mergeCell ref="J15:K15"/>
    <mergeCell ref="F41:G41"/>
    <mergeCell ref="A22:E22"/>
    <mergeCell ref="A24:M24"/>
    <mergeCell ref="L1:M2"/>
    <mergeCell ref="A20:E20"/>
    <mergeCell ref="J20:K20"/>
    <mergeCell ref="A21:E21"/>
    <mergeCell ref="J21:K21"/>
    <mergeCell ref="A16:E16"/>
    <mergeCell ref="J16:K16"/>
    <mergeCell ref="A17:E17"/>
    <mergeCell ref="J17:K17"/>
    <mergeCell ref="A18:E18"/>
    <mergeCell ref="J18:K18"/>
    <mergeCell ref="J13:K14"/>
    <mergeCell ref="F2:J2"/>
    <mergeCell ref="B1:C2"/>
    <mergeCell ref="A19:E19"/>
    <mergeCell ref="J19:K19"/>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tabColor rgb="FFC00000"/>
  </sheetPr>
  <dimension ref="A1:L339"/>
  <sheetViews>
    <sheetView workbookViewId="0">
      <pane ySplit="2" topLeftCell="A18" activePane="bottomLeft" state="frozen"/>
      <selection pane="bottomLeft" activeCell="H30" sqref="H30"/>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370" t="s">
        <v>99</v>
      </c>
      <c r="B1" s="370"/>
      <c r="C1" s="370"/>
      <c r="D1" s="370"/>
      <c r="E1" s="370"/>
      <c r="F1" s="370" t="s">
        <v>400</v>
      </c>
      <c r="G1" s="370"/>
      <c r="H1" s="370"/>
    </row>
    <row r="2" spans="1:12" ht="31.5">
      <c r="A2" s="36"/>
      <c r="B2" s="37" t="s">
        <v>100</v>
      </c>
      <c r="C2" s="37" t="s">
        <v>101</v>
      </c>
      <c r="D2" s="38" t="s">
        <v>102</v>
      </c>
      <c r="F2" s="35" t="s">
        <v>0</v>
      </c>
      <c r="G2" s="35" t="s">
        <v>4</v>
      </c>
      <c r="H2" s="35" t="s">
        <v>2</v>
      </c>
      <c r="L2" s="35" t="s">
        <v>89</v>
      </c>
    </row>
    <row r="3" spans="1:12">
      <c r="A3" s="371" t="s">
        <v>103</v>
      </c>
      <c r="B3" s="372"/>
      <c r="C3" s="372"/>
      <c r="D3" s="373"/>
      <c r="F3" s="60"/>
      <c r="G3" s="60"/>
      <c r="H3" s="60"/>
      <c r="L3" s="33"/>
    </row>
    <row r="4" spans="1:12" ht="24">
      <c r="A4" s="39" t="s">
        <v>104</v>
      </c>
      <c r="B4" s="37"/>
      <c r="C4" s="37"/>
      <c r="D4" s="40" t="s">
        <v>105</v>
      </c>
      <c r="F4" s="61">
        <v>1</v>
      </c>
      <c r="G4" s="61">
        <v>123</v>
      </c>
      <c r="H4" s="62" t="s">
        <v>452</v>
      </c>
      <c r="L4" s="34">
        <v>6106</v>
      </c>
    </row>
    <row r="5" spans="1:12" ht="15.75">
      <c r="A5" s="39"/>
      <c r="B5" s="37"/>
      <c r="C5" s="37"/>
      <c r="D5" s="40"/>
      <c r="F5" s="61">
        <v>2</v>
      </c>
      <c r="G5" s="61">
        <v>124</v>
      </c>
      <c r="H5" s="62" t="s">
        <v>453</v>
      </c>
      <c r="L5" s="34">
        <v>6125</v>
      </c>
    </row>
    <row r="6" spans="1:12" ht="15.75">
      <c r="A6" s="374" t="s">
        <v>106</v>
      </c>
      <c r="B6" s="374"/>
      <c r="C6" s="39"/>
      <c r="D6" s="39" t="s">
        <v>107</v>
      </c>
      <c r="F6" s="61">
        <v>3</v>
      </c>
      <c r="G6" s="61">
        <v>125</v>
      </c>
      <c r="H6" s="62" t="s">
        <v>454</v>
      </c>
      <c r="L6" s="34">
        <v>6149</v>
      </c>
    </row>
    <row r="7" spans="1:12" ht="15.75">
      <c r="A7" s="39"/>
      <c r="B7" s="37"/>
      <c r="C7" s="37"/>
      <c r="D7" s="39"/>
      <c r="F7" s="61">
        <v>4</v>
      </c>
      <c r="G7" s="61">
        <v>126</v>
      </c>
      <c r="H7" s="62" t="s">
        <v>455</v>
      </c>
      <c r="L7" s="34">
        <v>6552</v>
      </c>
    </row>
    <row r="8" spans="1:12" ht="15.75">
      <c r="A8" s="39" t="s">
        <v>9</v>
      </c>
      <c r="B8" s="37">
        <v>1000</v>
      </c>
      <c r="C8" s="37"/>
      <c r="D8" s="39" t="s">
        <v>108</v>
      </c>
      <c r="F8" s="61">
        <v>5</v>
      </c>
      <c r="G8" s="61">
        <v>127</v>
      </c>
      <c r="H8" s="62" t="s">
        <v>456</v>
      </c>
      <c r="L8" s="34">
        <v>6617</v>
      </c>
    </row>
    <row r="9" spans="1:12" ht="15.75">
      <c r="A9" s="41" t="s">
        <v>37</v>
      </c>
      <c r="B9" s="42"/>
      <c r="C9" s="42">
        <v>1001</v>
      </c>
      <c r="D9" s="41" t="s">
        <v>109</v>
      </c>
      <c r="F9" s="61">
        <v>6</v>
      </c>
      <c r="G9" s="61">
        <v>128</v>
      </c>
      <c r="H9" s="62" t="s">
        <v>457</v>
      </c>
      <c r="L9" s="34">
        <v>6651</v>
      </c>
    </row>
    <row r="10" spans="1:12" ht="15.75">
      <c r="A10" s="41"/>
      <c r="B10" s="42"/>
      <c r="C10" s="42">
        <v>1049</v>
      </c>
      <c r="D10" s="41" t="s">
        <v>110</v>
      </c>
      <c r="F10" s="61">
        <v>7</v>
      </c>
      <c r="G10" s="61">
        <v>129</v>
      </c>
      <c r="H10" s="62" t="s">
        <v>458</v>
      </c>
      <c r="L10" s="34">
        <v>6652</v>
      </c>
    </row>
    <row r="11" spans="1:12" ht="15.75">
      <c r="A11" s="39"/>
      <c r="B11" s="37"/>
      <c r="C11" s="42"/>
      <c r="D11" s="39"/>
      <c r="F11" s="61">
        <v>8</v>
      </c>
      <c r="G11" s="61"/>
      <c r="H11" s="61"/>
      <c r="L11" s="34">
        <v>6655</v>
      </c>
    </row>
    <row r="12" spans="1:12" ht="15.75">
      <c r="A12" s="374" t="s">
        <v>111</v>
      </c>
      <c r="B12" s="374"/>
      <c r="C12" s="39"/>
      <c r="D12" s="39" t="s">
        <v>112</v>
      </c>
      <c r="F12" s="61">
        <v>9</v>
      </c>
      <c r="G12" s="61"/>
      <c r="H12" s="61"/>
      <c r="L12" s="34">
        <v>6658</v>
      </c>
    </row>
    <row r="13" spans="1:12" ht="15.75">
      <c r="A13" s="43"/>
      <c r="B13" s="44"/>
      <c r="C13" s="44"/>
      <c r="D13" s="39"/>
      <c r="F13" s="61"/>
      <c r="G13" s="61"/>
      <c r="H13" s="61"/>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374" t="s">
        <v>120</v>
      </c>
      <c r="B22" s="374"/>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368" t="s">
        <v>129</v>
      </c>
      <c r="B36" s="369"/>
      <c r="C36" s="45"/>
      <c r="D36" s="45" t="s">
        <v>130</v>
      </c>
    </row>
    <row r="37" spans="1:12">
      <c r="A37" s="45"/>
      <c r="B37" s="46"/>
      <c r="C37" s="46"/>
      <c r="D37" s="45"/>
    </row>
    <row r="38" spans="1:12">
      <c r="A38" s="368" t="s">
        <v>131</v>
      </c>
      <c r="B38" s="369"/>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368" t="s">
        <v>175</v>
      </c>
      <c r="B99" s="369"/>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368" t="s">
        <v>243</v>
      </c>
      <c r="B224" s="369"/>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368" t="s">
        <v>251</v>
      </c>
      <c r="B233" s="369"/>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368" t="s">
        <v>275</v>
      </c>
      <c r="B305" s="369"/>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AL237"/>
  <sheetViews>
    <sheetView showZeros="0" zoomScaleNormal="100" workbookViewId="0">
      <pane ySplit="9" topLeftCell="A10" activePane="bottomLeft" state="frozen"/>
      <selection activeCell="W62" sqref="W62"/>
      <selection pane="bottomLeft" activeCell="E15" sqref="E15"/>
    </sheetView>
  </sheetViews>
  <sheetFormatPr defaultRowHeight="12.75"/>
  <cols>
    <col min="1" max="1" width="4.28515625" style="206" customWidth="1"/>
    <col min="2" max="2" width="9.5703125" style="224" customWidth="1"/>
    <col min="3" max="3" width="10.140625" style="206" customWidth="1"/>
    <col min="4" max="4" width="10" style="215" customWidth="1"/>
    <col min="5" max="5" width="56.28515625" style="206" customWidth="1"/>
    <col min="6" max="6" width="13.42578125" style="216" hidden="1" customWidth="1"/>
    <col min="7" max="7" width="13.42578125" style="216" customWidth="1"/>
    <col min="8" max="9" width="13.42578125" style="217" customWidth="1"/>
    <col min="10" max="11" width="13.42578125" style="218" hidden="1" customWidth="1"/>
    <col min="12" max="13" width="13.42578125" style="217" hidden="1" customWidth="1"/>
    <col min="14" max="15" width="13.42578125" style="219" hidden="1" customWidth="1"/>
    <col min="16" max="17" width="13.42578125" style="217" hidden="1" customWidth="1"/>
    <col min="18" max="21" width="13.42578125" style="219" hidden="1" customWidth="1"/>
    <col min="22" max="22" width="15.5703125" style="219" customWidth="1"/>
    <col min="23" max="34" width="13.42578125" style="219" hidden="1" customWidth="1"/>
    <col min="35" max="35" width="0.7109375" style="219" hidden="1" customWidth="1"/>
    <col min="36" max="36" width="17.5703125" style="220" customWidth="1"/>
    <col min="37" max="37" width="15.7109375" style="206" hidden="1" customWidth="1"/>
    <col min="38" max="38" width="9.140625" style="206" hidden="1" customWidth="1"/>
    <col min="39" max="16384" width="9.140625" style="206"/>
  </cols>
  <sheetData>
    <row r="1" spans="1:38" s="202" customFormat="1" ht="19.5" customHeight="1">
      <c r="A1" s="201">
        <f>IF(MAX('Bang ke'!A9:A13)=0,"",MAX('Bang ke'!A9:A13))</f>
        <v>5</v>
      </c>
      <c r="B1" s="221"/>
      <c r="C1" s="222"/>
      <c r="D1" s="222"/>
      <c r="E1" s="205" t="s">
        <v>445</v>
      </c>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row>
    <row r="2" spans="1:38" s="202" customFormat="1" ht="19.5" customHeight="1">
      <c r="A2" s="289">
        <v>123</v>
      </c>
      <c r="B2" s="223"/>
      <c r="C2" s="223"/>
      <c r="D2" s="223"/>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c r="AH2" s="205"/>
      <c r="AI2" s="205"/>
      <c r="AJ2" s="205"/>
      <c r="AK2" s="205"/>
    </row>
    <row r="3" spans="1:38" s="204" customFormat="1" ht="11.25" customHeight="1">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5"/>
      <c r="AG3" s="205"/>
      <c r="AH3" s="205"/>
      <c r="AI3" s="205"/>
      <c r="AJ3" s="205"/>
      <c r="AK3" s="203" t="e">
        <f>IF(MAX('Bang ke'!#REF!)=0,"",MAX('Bang ke'!#REF!))</f>
        <v>#REF!</v>
      </c>
    </row>
    <row r="4" spans="1:38" ht="23.25" customHeight="1">
      <c r="A4" s="27"/>
      <c r="B4" s="27"/>
      <c r="C4" s="27"/>
      <c r="D4" s="27"/>
      <c r="E4" s="27"/>
      <c r="F4" s="286"/>
      <c r="G4" s="286"/>
      <c r="H4" s="286"/>
      <c r="I4" s="286"/>
      <c r="J4" s="286"/>
      <c r="K4" s="286"/>
      <c r="L4" s="286"/>
      <c r="M4" s="286"/>
      <c r="N4" s="286"/>
      <c r="O4" s="286"/>
      <c r="P4" s="286"/>
      <c r="Q4" s="286"/>
      <c r="R4" s="286"/>
      <c r="S4" s="286"/>
      <c r="T4" s="286"/>
      <c r="U4" s="286"/>
      <c r="V4" s="286"/>
      <c r="W4" s="286"/>
      <c r="X4" s="286"/>
      <c r="Y4" s="286"/>
      <c r="Z4" s="286"/>
      <c r="AA4" s="286"/>
      <c r="AB4" s="286"/>
      <c r="AC4" s="286"/>
      <c r="AD4" s="286"/>
      <c r="AE4" s="286"/>
      <c r="AF4" s="286"/>
      <c r="AG4" s="286"/>
      <c r="AH4" s="286"/>
      <c r="AI4" s="286"/>
      <c r="AJ4" s="286" t="s">
        <v>420</v>
      </c>
      <c r="AK4" s="286"/>
    </row>
    <row r="5" spans="1:38" s="2" customFormat="1" ht="16.5" customHeight="1">
      <c r="A5" s="379" t="s">
        <v>44</v>
      </c>
      <c r="B5" s="381" t="s">
        <v>1</v>
      </c>
      <c r="C5" s="382"/>
      <c r="D5" s="383"/>
      <c r="E5" s="379" t="s">
        <v>2</v>
      </c>
      <c r="F5" s="376" t="s">
        <v>8</v>
      </c>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8"/>
      <c r="AK5" s="379" t="s">
        <v>14</v>
      </c>
    </row>
    <row r="6" spans="1:38" s="2" customFormat="1" ht="16.5" customHeight="1">
      <c r="A6" s="380"/>
      <c r="B6" s="3" t="s">
        <v>57</v>
      </c>
      <c r="C6" s="1" t="s">
        <v>13</v>
      </c>
      <c r="D6" s="4" t="s">
        <v>421</v>
      </c>
      <c r="E6" s="380"/>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285" t="s">
        <v>5</v>
      </c>
      <c r="AK6" s="380"/>
    </row>
    <row r="7" spans="1:38" s="213" customFormat="1" ht="16.5" customHeight="1">
      <c r="A7" s="207" t="s">
        <v>7</v>
      </c>
      <c r="B7" s="207" t="s">
        <v>10</v>
      </c>
      <c r="C7" s="207" t="s">
        <v>11</v>
      </c>
      <c r="D7" s="207" t="s">
        <v>12</v>
      </c>
      <c r="E7" s="207" t="s">
        <v>15</v>
      </c>
      <c r="F7" s="208" t="s">
        <v>45</v>
      </c>
      <c r="G7" s="208" t="s">
        <v>46</v>
      </c>
      <c r="H7" s="209" t="s">
        <v>47</v>
      </c>
      <c r="I7" s="209" t="s">
        <v>48</v>
      </c>
      <c r="J7" s="210" t="s">
        <v>49</v>
      </c>
      <c r="K7" s="210" t="s">
        <v>50</v>
      </c>
      <c r="L7" s="209" t="s">
        <v>51</v>
      </c>
      <c r="M7" s="209" t="s">
        <v>52</v>
      </c>
      <c r="N7" s="211" t="s">
        <v>53</v>
      </c>
      <c r="O7" s="211" t="s">
        <v>54</v>
      </c>
      <c r="P7" s="211" t="s">
        <v>55</v>
      </c>
      <c r="Q7" s="211" t="s">
        <v>426</v>
      </c>
      <c r="R7" s="211" t="s">
        <v>427</v>
      </c>
      <c r="S7" s="211" t="s">
        <v>56</v>
      </c>
      <c r="T7" s="211" t="s">
        <v>428</v>
      </c>
      <c r="U7" s="211" t="s">
        <v>429</v>
      </c>
      <c r="V7" s="211" t="s">
        <v>430</v>
      </c>
      <c r="W7" s="211" t="s">
        <v>431</v>
      </c>
      <c r="X7" s="211" t="s">
        <v>432</v>
      </c>
      <c r="Y7" s="211" t="s">
        <v>433</v>
      </c>
      <c r="Z7" s="211" t="s">
        <v>434</v>
      </c>
      <c r="AA7" s="211" t="s">
        <v>435</v>
      </c>
      <c r="AB7" s="211" t="s">
        <v>436</v>
      </c>
      <c r="AC7" s="211" t="s">
        <v>437</v>
      </c>
      <c r="AD7" s="211" t="s">
        <v>438</v>
      </c>
      <c r="AE7" s="211" t="s">
        <v>439</v>
      </c>
      <c r="AF7" s="211" t="s">
        <v>440</v>
      </c>
      <c r="AG7" s="211" t="s">
        <v>441</v>
      </c>
      <c r="AH7" s="211" t="s">
        <v>442</v>
      </c>
      <c r="AI7" s="211" t="s">
        <v>443</v>
      </c>
      <c r="AJ7" s="212" t="s">
        <v>55</v>
      </c>
      <c r="AK7" s="212" t="s">
        <v>56</v>
      </c>
    </row>
    <row r="8" spans="1:38" s="11" customFormat="1" ht="19.5" customHeight="1">
      <c r="A8" s="5"/>
      <c r="B8" s="6">
        <f>A2</f>
        <v>123</v>
      </c>
      <c r="C8" s="7"/>
      <c r="D8" s="8"/>
      <c r="E8" s="9" t="s">
        <v>42</v>
      </c>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10"/>
    </row>
    <row r="9" spans="1:38" s="11" customFormat="1" ht="19.5" customHeight="1">
      <c r="A9" s="5"/>
      <c r="B9" s="6">
        <f>A2</f>
        <v>123</v>
      </c>
      <c r="C9" s="7"/>
      <c r="D9" s="8"/>
      <c r="E9" s="9" t="s">
        <v>43</v>
      </c>
      <c r="F9" s="288">
        <f>SUM(F10:F199)</f>
        <v>0</v>
      </c>
      <c r="G9" s="288">
        <f t="shared" ref="G9:AJ9" si="0">SUM(G10:G199)</f>
        <v>52222</v>
      </c>
      <c r="H9" s="288">
        <f t="shared" si="0"/>
        <v>55455</v>
      </c>
      <c r="I9" s="288">
        <f t="shared" si="0"/>
        <v>23223</v>
      </c>
      <c r="J9" s="288">
        <f t="shared" si="0"/>
        <v>0</v>
      </c>
      <c r="K9" s="288">
        <f t="shared" si="0"/>
        <v>0</v>
      </c>
      <c r="L9" s="288">
        <f t="shared" si="0"/>
        <v>0</v>
      </c>
      <c r="M9" s="288">
        <f t="shared" si="0"/>
        <v>0</v>
      </c>
      <c r="N9" s="288">
        <f t="shared" si="0"/>
        <v>0</v>
      </c>
      <c r="O9" s="288">
        <f t="shared" si="0"/>
        <v>0</v>
      </c>
      <c r="P9" s="288">
        <f t="shared" si="0"/>
        <v>0</v>
      </c>
      <c r="Q9" s="288">
        <f t="shared" si="0"/>
        <v>0</v>
      </c>
      <c r="R9" s="288">
        <f t="shared" si="0"/>
        <v>0</v>
      </c>
      <c r="S9" s="288">
        <f t="shared" si="0"/>
        <v>0</v>
      </c>
      <c r="T9" s="288">
        <f t="shared" si="0"/>
        <v>0</v>
      </c>
      <c r="U9" s="288">
        <f t="shared" si="0"/>
        <v>0</v>
      </c>
      <c r="V9" s="288">
        <f t="shared" si="0"/>
        <v>300000000</v>
      </c>
      <c r="W9" s="288">
        <f t="shared" si="0"/>
        <v>0</v>
      </c>
      <c r="X9" s="288">
        <f t="shared" si="0"/>
        <v>0</v>
      </c>
      <c r="Y9" s="288">
        <f t="shared" si="0"/>
        <v>0</v>
      </c>
      <c r="Z9" s="288">
        <f t="shared" si="0"/>
        <v>0</v>
      </c>
      <c r="AA9" s="288">
        <f t="shared" si="0"/>
        <v>0</v>
      </c>
      <c r="AB9" s="288">
        <f t="shared" si="0"/>
        <v>0</v>
      </c>
      <c r="AC9" s="288">
        <f t="shared" si="0"/>
        <v>0</v>
      </c>
      <c r="AD9" s="288">
        <f t="shared" si="0"/>
        <v>0</v>
      </c>
      <c r="AE9" s="288">
        <f t="shared" si="0"/>
        <v>0</v>
      </c>
      <c r="AF9" s="288">
        <f t="shared" si="0"/>
        <v>0</v>
      </c>
      <c r="AG9" s="288">
        <f t="shared" si="0"/>
        <v>0</v>
      </c>
      <c r="AH9" s="288">
        <f t="shared" si="0"/>
        <v>0</v>
      </c>
      <c r="AI9" s="288">
        <f t="shared" si="0"/>
        <v>0</v>
      </c>
      <c r="AJ9" s="288">
        <f t="shared" si="0"/>
        <v>300130900</v>
      </c>
      <c r="AK9" s="24"/>
    </row>
    <row r="10" spans="1:38" s="31" customFormat="1" ht="16.5">
      <c r="A10" s="13">
        <f>IF($A$1="","",IF(MAX($A$9:A9)+1&gt;$A$1,"",MAX($A$9:A9)+1))</f>
        <v>1</v>
      </c>
      <c r="B10" s="12">
        <f t="shared" ref="B10:B41" si="1">IF(A10="","",IF(VLOOKUP(A10,Bangke,3,0)="","",VLOOKUP(A10,Bangke,3,0)))</f>
        <v>123</v>
      </c>
      <c r="C10" s="13" t="str">
        <f t="shared" ref="C10:C41" si="2">IF(A10="","",IF(VLOOKUP(A10,Bangke,4,0)="","",VLOOKUP(A10,Bangke,4,0)))</f>
        <v>GRDT01</v>
      </c>
      <c r="D10" s="14">
        <f t="shared" ref="D10:D41" si="3">IF(A10="","",VLOOKUP(A10,Bangke,6,0))</f>
        <v>0</v>
      </c>
      <c r="E10" s="23" t="str">
        <f t="shared" ref="E10:E41" si="4">IF(A10="","",VLOOKUP(A10,Bangke,8,0))</f>
        <v>Thanh toán kinh phí XL ;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F10" s="58">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0</v>
      </c>
      <c r="G10" s="58">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52222</v>
      </c>
      <c r="H10" s="58">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55455</v>
      </c>
      <c r="I10" s="58">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23223</v>
      </c>
      <c r="J10" s="58">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0</v>
      </c>
      <c r="K10" s="58">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0</v>
      </c>
      <c r="L10" s="58">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0</v>
      </c>
      <c r="M10" s="58">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0</v>
      </c>
      <c r="N10" s="58">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0</v>
      </c>
      <c r="O10" s="58">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0</v>
      </c>
      <c r="P10" s="58">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0</v>
      </c>
      <c r="Q10" s="58">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0</v>
      </c>
      <c r="R10" s="58">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0</v>
      </c>
      <c r="S10" s="58">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0</v>
      </c>
      <c r="T10" s="58">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0</v>
      </c>
      <c r="U10" s="58">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0</v>
      </c>
      <c r="V10" s="58">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50000000</v>
      </c>
      <c r="W10" s="58">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0</v>
      </c>
      <c r="X10" s="58">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0</v>
      </c>
      <c r="Y10" s="58">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0</v>
      </c>
      <c r="Z10" s="58">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0</v>
      </c>
      <c r="AA10" s="58">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0</v>
      </c>
      <c r="AB10" s="58">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0</v>
      </c>
      <c r="AC10" s="58">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0</v>
      </c>
      <c r="AD10" s="58">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0</v>
      </c>
      <c r="AE10" s="58">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0</v>
      </c>
      <c r="AF10" s="58">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0</v>
      </c>
      <c r="AG10" s="58">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0</v>
      </c>
      <c r="AH10" s="58">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0</v>
      </c>
      <c r="AI10" s="58">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0</v>
      </c>
      <c r="AJ10" s="214">
        <f>SUM(F10:AI10)</f>
        <v>50130900</v>
      </c>
      <c r="AK10" s="30"/>
    </row>
    <row r="11" spans="1:38" s="31" customFormat="1" ht="30">
      <c r="A11" s="32">
        <f>IF($A$1="","",IF(MAX($A$9:A10)+1&gt;$A$1,"",MAX($A$9:A10)+1))</f>
        <v>2</v>
      </c>
      <c r="B11" s="12">
        <f t="shared" si="1"/>
        <v>123</v>
      </c>
      <c r="C11" s="13" t="str">
        <f t="shared" si="2"/>
        <v>GRDT02</v>
      </c>
      <c r="D11" s="14">
        <f t="shared" si="3"/>
        <v>0</v>
      </c>
      <c r="E11" s="23" t="str">
        <f t="shared" si="4"/>
        <v>Thanh toán kinh phí XL - Đường liên xã</v>
      </c>
      <c r="F11" s="58">
        <f t="shared" si="5"/>
        <v>0</v>
      </c>
      <c r="G11" s="58">
        <f t="shared" si="6"/>
        <v>0</v>
      </c>
      <c r="H11" s="58">
        <f t="shared" si="7"/>
        <v>0</v>
      </c>
      <c r="I11" s="58">
        <f t="shared" si="8"/>
        <v>0</v>
      </c>
      <c r="J11" s="58">
        <f t="shared" si="9"/>
        <v>0</v>
      </c>
      <c r="K11" s="58">
        <f t="shared" si="10"/>
        <v>0</v>
      </c>
      <c r="L11" s="58">
        <f t="shared" si="11"/>
        <v>0</v>
      </c>
      <c r="M11" s="58">
        <f t="shared" si="12"/>
        <v>0</v>
      </c>
      <c r="N11" s="58">
        <f t="shared" si="13"/>
        <v>0</v>
      </c>
      <c r="O11" s="58">
        <f t="shared" si="14"/>
        <v>0</v>
      </c>
      <c r="P11" s="58">
        <f t="shared" si="15"/>
        <v>0</v>
      </c>
      <c r="Q11" s="58">
        <f t="shared" si="16"/>
        <v>0</v>
      </c>
      <c r="R11" s="58">
        <f t="shared" si="17"/>
        <v>0</v>
      </c>
      <c r="S11" s="58">
        <f t="shared" si="18"/>
        <v>0</v>
      </c>
      <c r="T11" s="58">
        <f t="shared" si="19"/>
        <v>0</v>
      </c>
      <c r="U11" s="58">
        <f t="shared" si="20"/>
        <v>0</v>
      </c>
      <c r="V11" s="58">
        <f t="shared" si="21"/>
        <v>100000000</v>
      </c>
      <c r="W11" s="58">
        <f t="shared" si="22"/>
        <v>0</v>
      </c>
      <c r="X11" s="58">
        <f t="shared" si="23"/>
        <v>0</v>
      </c>
      <c r="Y11" s="58">
        <f t="shared" si="24"/>
        <v>0</v>
      </c>
      <c r="Z11" s="58">
        <f t="shared" si="25"/>
        <v>0</v>
      </c>
      <c r="AA11" s="58">
        <f t="shared" si="26"/>
        <v>0</v>
      </c>
      <c r="AB11" s="58">
        <f t="shared" si="27"/>
        <v>0</v>
      </c>
      <c r="AC11" s="58">
        <f t="shared" si="28"/>
        <v>0</v>
      </c>
      <c r="AD11" s="58">
        <f t="shared" si="29"/>
        <v>0</v>
      </c>
      <c r="AE11" s="58">
        <f t="shared" si="30"/>
        <v>0</v>
      </c>
      <c r="AF11" s="58">
        <f t="shared" si="31"/>
        <v>0</v>
      </c>
      <c r="AG11" s="58">
        <f t="shared" si="32"/>
        <v>0</v>
      </c>
      <c r="AH11" s="58">
        <f t="shared" si="33"/>
        <v>0</v>
      </c>
      <c r="AI11" s="58">
        <f t="shared" si="34"/>
        <v>0</v>
      </c>
      <c r="AJ11" s="214">
        <f t="shared" ref="AJ11:AJ71" si="35">SUM(F11:AI11)</f>
        <v>100000000</v>
      </c>
      <c r="AK11" s="30"/>
    </row>
    <row r="12" spans="1:38" s="31" customFormat="1" ht="30">
      <c r="A12" s="32">
        <f>IF($A$1="","",IF(MAX($A$9:A11)+1&gt;$A$1,"",MAX($A$9:A11)+1))</f>
        <v>3</v>
      </c>
      <c r="B12" s="12">
        <f t="shared" si="1"/>
        <v>123</v>
      </c>
      <c r="C12" s="13" t="str">
        <f t="shared" si="2"/>
        <v>GRDT03</v>
      </c>
      <c r="D12" s="14">
        <f t="shared" si="3"/>
        <v>0</v>
      </c>
      <c r="E12" s="23" t="str">
        <f t="shared" si="4"/>
        <v>Thanh toán kinh phí - Đường huyện</v>
      </c>
      <c r="F12" s="58">
        <f t="shared" si="5"/>
        <v>0</v>
      </c>
      <c r="G12" s="58">
        <f t="shared" si="6"/>
        <v>0</v>
      </c>
      <c r="H12" s="58">
        <f t="shared" si="7"/>
        <v>0</v>
      </c>
      <c r="I12" s="58">
        <f t="shared" si="8"/>
        <v>0</v>
      </c>
      <c r="J12" s="58">
        <f t="shared" si="9"/>
        <v>0</v>
      </c>
      <c r="K12" s="58">
        <f t="shared" si="10"/>
        <v>0</v>
      </c>
      <c r="L12" s="58">
        <f t="shared" si="11"/>
        <v>0</v>
      </c>
      <c r="M12" s="58">
        <f t="shared" si="12"/>
        <v>0</v>
      </c>
      <c r="N12" s="58">
        <f t="shared" si="13"/>
        <v>0</v>
      </c>
      <c r="O12" s="58">
        <f t="shared" si="14"/>
        <v>0</v>
      </c>
      <c r="P12" s="58">
        <f t="shared" si="15"/>
        <v>0</v>
      </c>
      <c r="Q12" s="58">
        <f t="shared" si="16"/>
        <v>0</v>
      </c>
      <c r="R12" s="58">
        <f t="shared" si="17"/>
        <v>0</v>
      </c>
      <c r="S12" s="58">
        <f t="shared" si="18"/>
        <v>0</v>
      </c>
      <c r="T12" s="58">
        <f t="shared" si="19"/>
        <v>0</v>
      </c>
      <c r="U12" s="58">
        <f t="shared" si="20"/>
        <v>0</v>
      </c>
      <c r="V12" s="58">
        <f t="shared" si="21"/>
        <v>50000000</v>
      </c>
      <c r="W12" s="58">
        <f t="shared" si="22"/>
        <v>0</v>
      </c>
      <c r="X12" s="58">
        <f t="shared" si="23"/>
        <v>0</v>
      </c>
      <c r="Y12" s="58">
        <f t="shared" si="24"/>
        <v>0</v>
      </c>
      <c r="Z12" s="58">
        <f t="shared" si="25"/>
        <v>0</v>
      </c>
      <c r="AA12" s="58">
        <f t="shared" si="26"/>
        <v>0</v>
      </c>
      <c r="AB12" s="58">
        <f t="shared" si="27"/>
        <v>0</v>
      </c>
      <c r="AC12" s="58">
        <f t="shared" si="28"/>
        <v>0</v>
      </c>
      <c r="AD12" s="58">
        <f t="shared" si="29"/>
        <v>0</v>
      </c>
      <c r="AE12" s="58">
        <f t="shared" si="30"/>
        <v>0</v>
      </c>
      <c r="AF12" s="58">
        <f t="shared" si="31"/>
        <v>0</v>
      </c>
      <c r="AG12" s="58">
        <f t="shared" si="32"/>
        <v>0</v>
      </c>
      <c r="AH12" s="58">
        <f t="shared" si="33"/>
        <v>0</v>
      </c>
      <c r="AI12" s="58">
        <f t="shared" si="34"/>
        <v>0</v>
      </c>
      <c r="AJ12" s="214">
        <f t="shared" si="35"/>
        <v>50000000</v>
      </c>
      <c r="AK12" s="30"/>
    </row>
    <row r="13" spans="1:38" s="31" customFormat="1" ht="30">
      <c r="A13" s="32">
        <f>IF($A$1="","",IF(MAX($A$9:A12)+1&gt;$A$1,"",MAX($A$9:A12)+1))</f>
        <v>4</v>
      </c>
      <c r="B13" s="12">
        <f t="shared" si="1"/>
        <v>123</v>
      </c>
      <c r="C13" s="13" t="str">
        <f t="shared" si="2"/>
        <v>GRDT04</v>
      </c>
      <c r="D13" s="14">
        <f t="shared" si="3"/>
        <v>0</v>
      </c>
      <c r="E13" s="23" t="str">
        <f t="shared" si="4"/>
        <v>Thanh toán kinh phí - Đường tỉnh</v>
      </c>
      <c r="F13" s="58">
        <f t="shared" si="5"/>
        <v>0</v>
      </c>
      <c r="G13" s="58">
        <f t="shared" si="6"/>
        <v>0</v>
      </c>
      <c r="H13" s="58">
        <f t="shared" si="7"/>
        <v>0</v>
      </c>
      <c r="I13" s="58">
        <f t="shared" si="8"/>
        <v>0</v>
      </c>
      <c r="J13" s="58">
        <f t="shared" si="9"/>
        <v>0</v>
      </c>
      <c r="K13" s="58">
        <f t="shared" si="10"/>
        <v>0</v>
      </c>
      <c r="L13" s="58">
        <f t="shared" si="11"/>
        <v>0</v>
      </c>
      <c r="M13" s="58">
        <f t="shared" si="12"/>
        <v>0</v>
      </c>
      <c r="N13" s="58">
        <f t="shared" si="13"/>
        <v>0</v>
      </c>
      <c r="O13" s="58">
        <f t="shared" si="14"/>
        <v>0</v>
      </c>
      <c r="P13" s="58">
        <f t="shared" si="15"/>
        <v>0</v>
      </c>
      <c r="Q13" s="58">
        <f t="shared" si="16"/>
        <v>0</v>
      </c>
      <c r="R13" s="58">
        <f t="shared" si="17"/>
        <v>0</v>
      </c>
      <c r="S13" s="58">
        <f t="shared" si="18"/>
        <v>0</v>
      </c>
      <c r="T13" s="58">
        <f t="shared" si="19"/>
        <v>0</v>
      </c>
      <c r="U13" s="58">
        <f t="shared" si="20"/>
        <v>0</v>
      </c>
      <c r="V13" s="58">
        <f t="shared" si="21"/>
        <v>50000000</v>
      </c>
      <c r="W13" s="58">
        <f t="shared" si="22"/>
        <v>0</v>
      </c>
      <c r="X13" s="58">
        <f t="shared" si="23"/>
        <v>0</v>
      </c>
      <c r="Y13" s="58">
        <f t="shared" si="24"/>
        <v>0</v>
      </c>
      <c r="Z13" s="58">
        <f t="shared" si="25"/>
        <v>0</v>
      </c>
      <c r="AA13" s="58">
        <f t="shared" si="26"/>
        <v>0</v>
      </c>
      <c r="AB13" s="58">
        <f t="shared" si="27"/>
        <v>0</v>
      </c>
      <c r="AC13" s="58">
        <f t="shared" si="28"/>
        <v>0</v>
      </c>
      <c r="AD13" s="58">
        <f t="shared" si="29"/>
        <v>0</v>
      </c>
      <c r="AE13" s="58">
        <f t="shared" si="30"/>
        <v>0</v>
      </c>
      <c r="AF13" s="58">
        <f t="shared" si="31"/>
        <v>0</v>
      </c>
      <c r="AG13" s="58">
        <f t="shared" si="32"/>
        <v>0</v>
      </c>
      <c r="AH13" s="58">
        <f t="shared" si="33"/>
        <v>0</v>
      </c>
      <c r="AI13" s="58">
        <f t="shared" si="34"/>
        <v>0</v>
      </c>
      <c r="AJ13" s="214">
        <f t="shared" si="35"/>
        <v>50000000</v>
      </c>
      <c r="AK13" s="30"/>
    </row>
    <row r="14" spans="1:38" s="11" customFormat="1" ht="30">
      <c r="A14" s="15">
        <f>IF($A$1="","",IF(MAX($A$9:A13)+1&gt;$A$1,"",MAX($A$9:A13)+1))</f>
        <v>5</v>
      </c>
      <c r="B14" s="12">
        <f t="shared" si="1"/>
        <v>123</v>
      </c>
      <c r="C14" s="13" t="str">
        <f t="shared" si="2"/>
        <v>GRDT05</v>
      </c>
      <c r="D14" s="14">
        <f t="shared" si="3"/>
        <v>0</v>
      </c>
      <c r="E14" s="23" t="str">
        <f t="shared" si="4"/>
        <v>Thanh toán kinh phí XL Đường ĐH 95 đoạn qua xã Thụy Ninh huyện Thái Thụy - Đường Quốc lộ</v>
      </c>
      <c r="F14" s="58">
        <f t="shared" si="5"/>
        <v>0</v>
      </c>
      <c r="G14" s="58">
        <f t="shared" si="6"/>
        <v>0</v>
      </c>
      <c r="H14" s="58">
        <f t="shared" si="7"/>
        <v>0</v>
      </c>
      <c r="I14" s="58">
        <f t="shared" si="8"/>
        <v>0</v>
      </c>
      <c r="J14" s="58">
        <f t="shared" si="9"/>
        <v>0</v>
      </c>
      <c r="K14" s="58">
        <f t="shared" si="10"/>
        <v>0</v>
      </c>
      <c r="L14" s="58">
        <f t="shared" si="11"/>
        <v>0</v>
      </c>
      <c r="M14" s="58">
        <f t="shared" si="12"/>
        <v>0</v>
      </c>
      <c r="N14" s="58">
        <f t="shared" si="13"/>
        <v>0</v>
      </c>
      <c r="O14" s="58">
        <f t="shared" si="14"/>
        <v>0</v>
      </c>
      <c r="P14" s="58">
        <f t="shared" si="15"/>
        <v>0</v>
      </c>
      <c r="Q14" s="58">
        <f t="shared" si="16"/>
        <v>0</v>
      </c>
      <c r="R14" s="58">
        <f t="shared" si="17"/>
        <v>0</v>
      </c>
      <c r="S14" s="58">
        <f t="shared" si="18"/>
        <v>0</v>
      </c>
      <c r="T14" s="58">
        <f t="shared" si="19"/>
        <v>0</v>
      </c>
      <c r="U14" s="58">
        <f t="shared" si="20"/>
        <v>0</v>
      </c>
      <c r="V14" s="58">
        <f t="shared" si="21"/>
        <v>50000000</v>
      </c>
      <c r="W14" s="58">
        <f t="shared" si="22"/>
        <v>0</v>
      </c>
      <c r="X14" s="58">
        <f t="shared" si="23"/>
        <v>0</v>
      </c>
      <c r="Y14" s="58">
        <f t="shared" si="24"/>
        <v>0</v>
      </c>
      <c r="Z14" s="58">
        <f t="shared" si="25"/>
        <v>0</v>
      </c>
      <c r="AA14" s="58">
        <f t="shared" si="26"/>
        <v>0</v>
      </c>
      <c r="AB14" s="58">
        <f t="shared" si="27"/>
        <v>0</v>
      </c>
      <c r="AC14" s="58">
        <f t="shared" si="28"/>
        <v>0</v>
      </c>
      <c r="AD14" s="58">
        <f t="shared" si="29"/>
        <v>0</v>
      </c>
      <c r="AE14" s="58">
        <f t="shared" si="30"/>
        <v>0</v>
      </c>
      <c r="AF14" s="58">
        <f t="shared" si="31"/>
        <v>0</v>
      </c>
      <c r="AG14" s="58">
        <f t="shared" si="32"/>
        <v>0</v>
      </c>
      <c r="AH14" s="58">
        <f t="shared" si="33"/>
        <v>0</v>
      </c>
      <c r="AI14" s="58">
        <f t="shared" si="34"/>
        <v>0</v>
      </c>
      <c r="AJ14" s="214">
        <f t="shared" si="35"/>
        <v>50000000</v>
      </c>
      <c r="AK14" s="30"/>
    </row>
    <row r="15" spans="1:38" s="11" customFormat="1" ht="30">
      <c r="A15" s="15" t="str">
        <f>IF($A$1="","",IF(MAX($A$9:A14)+1&gt;$A$1,"",MAX($A$9:A14)+1))</f>
        <v/>
      </c>
      <c r="B15" s="12" t="str">
        <f t="shared" si="1"/>
        <v/>
      </c>
      <c r="C15" s="13" t="str">
        <f t="shared" si="2"/>
        <v/>
      </c>
      <c r="D15" s="14" t="str">
        <f t="shared" si="3"/>
        <v/>
      </c>
      <c r="E15" s="23" t="str">
        <f t="shared" si="4"/>
        <v/>
      </c>
      <c r="F15" s="58" t="str">
        <f t="shared" si="5"/>
        <v/>
      </c>
      <c r="G15" s="58" t="str">
        <f t="shared" si="6"/>
        <v/>
      </c>
      <c r="H15" s="58" t="str">
        <f t="shared" si="7"/>
        <v/>
      </c>
      <c r="I15" s="58" t="str">
        <f t="shared" si="8"/>
        <v/>
      </c>
      <c r="J15" s="58" t="str">
        <f t="shared" si="9"/>
        <v/>
      </c>
      <c r="K15" s="58" t="str">
        <f t="shared" si="10"/>
        <v/>
      </c>
      <c r="L15" s="58" t="str">
        <f t="shared" si="11"/>
        <v/>
      </c>
      <c r="M15" s="58" t="str">
        <f t="shared" si="12"/>
        <v/>
      </c>
      <c r="N15" s="58" t="str">
        <f t="shared" si="13"/>
        <v/>
      </c>
      <c r="O15" s="58" t="str">
        <f t="shared" si="14"/>
        <v/>
      </c>
      <c r="P15" s="58" t="str">
        <f t="shared" si="15"/>
        <v/>
      </c>
      <c r="Q15" s="58" t="str">
        <f t="shared" si="16"/>
        <v/>
      </c>
      <c r="R15" s="58" t="str">
        <f t="shared" si="17"/>
        <v/>
      </c>
      <c r="S15" s="58" t="str">
        <f t="shared" si="18"/>
        <v/>
      </c>
      <c r="T15" s="58" t="str">
        <f t="shared" si="19"/>
        <v/>
      </c>
      <c r="U15" s="58" t="str">
        <f t="shared" si="20"/>
        <v/>
      </c>
      <c r="V15" s="58" t="str">
        <f t="shared" si="21"/>
        <v/>
      </c>
      <c r="W15" s="58" t="str">
        <f t="shared" si="22"/>
        <v/>
      </c>
      <c r="X15" s="58" t="str">
        <f t="shared" si="23"/>
        <v/>
      </c>
      <c r="Y15" s="58" t="str">
        <f t="shared" si="24"/>
        <v/>
      </c>
      <c r="Z15" s="58" t="str">
        <f t="shared" si="25"/>
        <v/>
      </c>
      <c r="AA15" s="58" t="str">
        <f t="shared" si="26"/>
        <v/>
      </c>
      <c r="AB15" s="58" t="str">
        <f t="shared" si="27"/>
        <v/>
      </c>
      <c r="AC15" s="58" t="str">
        <f t="shared" si="28"/>
        <v/>
      </c>
      <c r="AD15" s="58" t="str">
        <f t="shared" si="29"/>
        <v/>
      </c>
      <c r="AE15" s="58" t="str">
        <f t="shared" si="30"/>
        <v/>
      </c>
      <c r="AF15" s="58" t="str">
        <f t="shared" si="31"/>
        <v/>
      </c>
      <c r="AG15" s="58" t="str">
        <f t="shared" si="32"/>
        <v/>
      </c>
      <c r="AH15" s="58" t="str">
        <f t="shared" si="33"/>
        <v/>
      </c>
      <c r="AI15" s="58" t="str">
        <f t="shared" si="34"/>
        <v/>
      </c>
      <c r="AJ15" s="214">
        <f t="shared" si="35"/>
        <v>0</v>
      </c>
      <c r="AK15" s="30"/>
    </row>
    <row r="16" spans="1:38" s="11" customFormat="1" ht="30">
      <c r="A16" s="15" t="str">
        <f>IF($A$1="","",IF(MAX($A$9:A15)+1&gt;$A$1,"",MAX($A$9:A15)+1))</f>
        <v/>
      </c>
      <c r="B16" s="12" t="str">
        <f t="shared" si="1"/>
        <v/>
      </c>
      <c r="C16" s="13" t="str">
        <f t="shared" si="2"/>
        <v/>
      </c>
      <c r="D16" s="14" t="str">
        <f t="shared" si="3"/>
        <v/>
      </c>
      <c r="E16" s="23" t="str">
        <f t="shared" si="4"/>
        <v/>
      </c>
      <c r="F16" s="58" t="str">
        <f t="shared" si="5"/>
        <v/>
      </c>
      <c r="G16" s="58" t="str">
        <f t="shared" si="6"/>
        <v/>
      </c>
      <c r="H16" s="58" t="str">
        <f t="shared" si="7"/>
        <v/>
      </c>
      <c r="I16" s="58" t="str">
        <f t="shared" si="8"/>
        <v/>
      </c>
      <c r="J16" s="58" t="str">
        <f t="shared" si="9"/>
        <v/>
      </c>
      <c r="K16" s="58" t="str">
        <f t="shared" si="10"/>
        <v/>
      </c>
      <c r="L16" s="58" t="str">
        <f t="shared" si="11"/>
        <v/>
      </c>
      <c r="M16" s="58" t="str">
        <f t="shared" si="12"/>
        <v/>
      </c>
      <c r="N16" s="58" t="str">
        <f t="shared" si="13"/>
        <v/>
      </c>
      <c r="O16" s="58" t="str">
        <f t="shared" si="14"/>
        <v/>
      </c>
      <c r="P16" s="58" t="str">
        <f t="shared" si="15"/>
        <v/>
      </c>
      <c r="Q16" s="58" t="str">
        <f t="shared" si="16"/>
        <v/>
      </c>
      <c r="R16" s="58" t="str">
        <f t="shared" si="17"/>
        <v/>
      </c>
      <c r="S16" s="58" t="str">
        <f t="shared" si="18"/>
        <v/>
      </c>
      <c r="T16" s="58" t="str">
        <f t="shared" si="19"/>
        <v/>
      </c>
      <c r="U16" s="58" t="str">
        <f t="shared" si="20"/>
        <v/>
      </c>
      <c r="V16" s="58" t="str">
        <f t="shared" si="21"/>
        <v/>
      </c>
      <c r="W16" s="58" t="str">
        <f t="shared" si="22"/>
        <v/>
      </c>
      <c r="X16" s="58" t="str">
        <f t="shared" si="23"/>
        <v/>
      </c>
      <c r="Y16" s="58" t="str">
        <f t="shared" si="24"/>
        <v/>
      </c>
      <c r="Z16" s="58" t="str">
        <f t="shared" si="25"/>
        <v/>
      </c>
      <c r="AA16" s="58" t="str">
        <f t="shared" si="26"/>
        <v/>
      </c>
      <c r="AB16" s="58" t="str">
        <f t="shared" si="27"/>
        <v/>
      </c>
      <c r="AC16" s="58" t="str">
        <f t="shared" si="28"/>
        <v/>
      </c>
      <c r="AD16" s="58" t="str">
        <f t="shared" si="29"/>
        <v/>
      </c>
      <c r="AE16" s="58" t="str">
        <f t="shared" si="30"/>
        <v/>
      </c>
      <c r="AF16" s="58" t="str">
        <f t="shared" si="31"/>
        <v/>
      </c>
      <c r="AG16" s="58" t="str">
        <f t="shared" si="32"/>
        <v/>
      </c>
      <c r="AH16" s="58" t="str">
        <f t="shared" si="33"/>
        <v/>
      </c>
      <c r="AI16" s="58" t="str">
        <f t="shared" si="34"/>
        <v/>
      </c>
      <c r="AJ16" s="214">
        <f t="shared" si="35"/>
        <v>0</v>
      </c>
      <c r="AK16" s="30"/>
      <c r="AL16" s="59"/>
    </row>
    <row r="17" spans="1:38" s="11" customFormat="1" ht="30">
      <c r="A17" s="15" t="str">
        <f>IF($A$1="","",IF(MAX($A$9:A16)+1&gt;$A$1,"",MAX($A$9:A16)+1))</f>
        <v/>
      </c>
      <c r="B17" s="12" t="str">
        <f t="shared" si="1"/>
        <v/>
      </c>
      <c r="C17" s="13" t="str">
        <f t="shared" si="2"/>
        <v/>
      </c>
      <c r="D17" s="14" t="str">
        <f t="shared" si="3"/>
        <v/>
      </c>
      <c r="E17" s="23" t="str">
        <f t="shared" si="4"/>
        <v/>
      </c>
      <c r="F17" s="58" t="str">
        <f t="shared" si="5"/>
        <v/>
      </c>
      <c r="G17" s="58" t="str">
        <f t="shared" si="6"/>
        <v/>
      </c>
      <c r="H17" s="58" t="str">
        <f t="shared" si="7"/>
        <v/>
      </c>
      <c r="I17" s="58" t="str">
        <f t="shared" si="8"/>
        <v/>
      </c>
      <c r="J17" s="58" t="str">
        <f t="shared" si="9"/>
        <v/>
      </c>
      <c r="K17" s="58" t="str">
        <f t="shared" si="10"/>
        <v/>
      </c>
      <c r="L17" s="58" t="str">
        <f t="shared" si="11"/>
        <v/>
      </c>
      <c r="M17" s="58" t="str">
        <f t="shared" si="12"/>
        <v/>
      </c>
      <c r="N17" s="58" t="str">
        <f t="shared" si="13"/>
        <v/>
      </c>
      <c r="O17" s="58" t="str">
        <f t="shared" si="14"/>
        <v/>
      </c>
      <c r="P17" s="58" t="str">
        <f t="shared" si="15"/>
        <v/>
      </c>
      <c r="Q17" s="58" t="str">
        <f t="shared" si="16"/>
        <v/>
      </c>
      <c r="R17" s="58" t="str">
        <f t="shared" si="17"/>
        <v/>
      </c>
      <c r="S17" s="58" t="str">
        <f t="shared" si="18"/>
        <v/>
      </c>
      <c r="T17" s="58" t="str">
        <f t="shared" si="19"/>
        <v/>
      </c>
      <c r="U17" s="58" t="str">
        <f t="shared" si="20"/>
        <v/>
      </c>
      <c r="V17" s="58" t="str">
        <f t="shared" si="21"/>
        <v/>
      </c>
      <c r="W17" s="58" t="str">
        <f t="shared" si="22"/>
        <v/>
      </c>
      <c r="X17" s="58" t="str">
        <f t="shared" si="23"/>
        <v/>
      </c>
      <c r="Y17" s="58" t="str">
        <f t="shared" si="24"/>
        <v/>
      </c>
      <c r="Z17" s="58" t="str">
        <f t="shared" si="25"/>
        <v/>
      </c>
      <c r="AA17" s="58" t="str">
        <f t="shared" si="26"/>
        <v/>
      </c>
      <c r="AB17" s="58" t="str">
        <f t="shared" si="27"/>
        <v/>
      </c>
      <c r="AC17" s="58" t="str">
        <f t="shared" si="28"/>
        <v/>
      </c>
      <c r="AD17" s="58" t="str">
        <f t="shared" si="29"/>
        <v/>
      </c>
      <c r="AE17" s="58" t="str">
        <f t="shared" si="30"/>
        <v/>
      </c>
      <c r="AF17" s="58" t="str">
        <f t="shared" si="31"/>
        <v/>
      </c>
      <c r="AG17" s="58" t="str">
        <f t="shared" si="32"/>
        <v/>
      </c>
      <c r="AH17" s="58" t="str">
        <f t="shared" si="33"/>
        <v/>
      </c>
      <c r="AI17" s="58" t="str">
        <f t="shared" si="34"/>
        <v/>
      </c>
      <c r="AJ17" s="214">
        <f t="shared" si="35"/>
        <v>0</v>
      </c>
      <c r="AK17" s="30"/>
      <c r="AL17" s="59"/>
    </row>
    <row r="18" spans="1:38" s="11" customFormat="1" ht="30">
      <c r="A18" s="15" t="str">
        <f>IF($A$1="","",IF(MAX($A$9:A17)+1&gt;$A$1,"",MAX($A$9:A17)+1))</f>
        <v/>
      </c>
      <c r="B18" s="12" t="str">
        <f t="shared" si="1"/>
        <v/>
      </c>
      <c r="C18" s="13" t="str">
        <f t="shared" si="2"/>
        <v/>
      </c>
      <c r="D18" s="14" t="str">
        <f t="shared" si="3"/>
        <v/>
      </c>
      <c r="E18" s="23" t="str">
        <f t="shared" si="4"/>
        <v/>
      </c>
      <c r="F18" s="58" t="str">
        <f t="shared" si="5"/>
        <v/>
      </c>
      <c r="G18" s="58" t="str">
        <f t="shared" si="6"/>
        <v/>
      </c>
      <c r="H18" s="58" t="str">
        <f t="shared" si="7"/>
        <v/>
      </c>
      <c r="I18" s="58" t="str">
        <f t="shared" si="8"/>
        <v/>
      </c>
      <c r="J18" s="58" t="str">
        <f t="shared" si="9"/>
        <v/>
      </c>
      <c r="K18" s="58" t="str">
        <f t="shared" si="10"/>
        <v/>
      </c>
      <c r="L18" s="58" t="str">
        <f t="shared" si="11"/>
        <v/>
      </c>
      <c r="M18" s="58" t="str">
        <f t="shared" si="12"/>
        <v/>
      </c>
      <c r="N18" s="58" t="str">
        <f t="shared" si="13"/>
        <v/>
      </c>
      <c r="O18" s="58" t="str">
        <f t="shared" si="14"/>
        <v/>
      </c>
      <c r="P18" s="58" t="str">
        <f t="shared" si="15"/>
        <v/>
      </c>
      <c r="Q18" s="58" t="str">
        <f t="shared" si="16"/>
        <v/>
      </c>
      <c r="R18" s="58" t="str">
        <f t="shared" si="17"/>
        <v/>
      </c>
      <c r="S18" s="58" t="str">
        <f t="shared" si="18"/>
        <v/>
      </c>
      <c r="T18" s="58" t="str">
        <f t="shared" si="19"/>
        <v/>
      </c>
      <c r="U18" s="58" t="str">
        <f t="shared" si="20"/>
        <v/>
      </c>
      <c r="V18" s="58" t="str">
        <f t="shared" si="21"/>
        <v/>
      </c>
      <c r="W18" s="58" t="str">
        <f t="shared" si="22"/>
        <v/>
      </c>
      <c r="X18" s="58" t="str">
        <f t="shared" si="23"/>
        <v/>
      </c>
      <c r="Y18" s="58" t="str">
        <f t="shared" si="24"/>
        <v/>
      </c>
      <c r="Z18" s="58" t="str">
        <f t="shared" si="25"/>
        <v/>
      </c>
      <c r="AA18" s="58" t="str">
        <f t="shared" si="26"/>
        <v/>
      </c>
      <c r="AB18" s="58" t="str">
        <f t="shared" si="27"/>
        <v/>
      </c>
      <c r="AC18" s="58" t="str">
        <f t="shared" si="28"/>
        <v/>
      </c>
      <c r="AD18" s="58" t="str">
        <f t="shared" si="29"/>
        <v/>
      </c>
      <c r="AE18" s="58" t="str">
        <f t="shared" si="30"/>
        <v/>
      </c>
      <c r="AF18" s="58" t="str">
        <f t="shared" si="31"/>
        <v/>
      </c>
      <c r="AG18" s="58" t="str">
        <f t="shared" si="32"/>
        <v/>
      </c>
      <c r="AH18" s="58" t="str">
        <f t="shared" si="33"/>
        <v/>
      </c>
      <c r="AI18" s="58" t="str">
        <f t="shared" si="34"/>
        <v/>
      </c>
      <c r="AJ18" s="214">
        <f t="shared" si="35"/>
        <v>0</v>
      </c>
      <c r="AK18" s="30"/>
    </row>
    <row r="19" spans="1:38" s="11" customFormat="1" ht="16.5">
      <c r="A19" s="15" t="str">
        <f>IF($A$1="","",IF(MAX($A$9:A18)+1&gt;$A$1,"",MAX($A$9:A18)+1))</f>
        <v/>
      </c>
      <c r="B19" s="12" t="str">
        <f t="shared" si="1"/>
        <v/>
      </c>
      <c r="C19" s="13" t="str">
        <f t="shared" si="2"/>
        <v/>
      </c>
      <c r="D19" s="14" t="str">
        <f t="shared" si="3"/>
        <v/>
      </c>
      <c r="E19" s="23" t="str">
        <f t="shared" si="4"/>
        <v/>
      </c>
      <c r="F19" s="58" t="str">
        <f t="shared" si="5"/>
        <v/>
      </c>
      <c r="G19" s="58" t="str">
        <f t="shared" si="6"/>
        <v/>
      </c>
      <c r="H19" s="58" t="str">
        <f t="shared" si="7"/>
        <v/>
      </c>
      <c r="I19" s="58" t="str">
        <f t="shared" si="8"/>
        <v/>
      </c>
      <c r="J19" s="58" t="str">
        <f t="shared" si="9"/>
        <v/>
      </c>
      <c r="K19" s="58" t="str">
        <f t="shared" si="10"/>
        <v/>
      </c>
      <c r="L19" s="58" t="str">
        <f t="shared" si="11"/>
        <v/>
      </c>
      <c r="M19" s="58" t="str">
        <f t="shared" si="12"/>
        <v/>
      </c>
      <c r="N19" s="58" t="str">
        <f t="shared" si="13"/>
        <v/>
      </c>
      <c r="O19" s="58" t="str">
        <f t="shared" si="14"/>
        <v/>
      </c>
      <c r="P19" s="58" t="str">
        <f t="shared" si="15"/>
        <v/>
      </c>
      <c r="Q19" s="58" t="str">
        <f t="shared" si="16"/>
        <v/>
      </c>
      <c r="R19" s="58" t="str">
        <f t="shared" si="17"/>
        <v/>
      </c>
      <c r="S19" s="58" t="str">
        <f t="shared" si="18"/>
        <v/>
      </c>
      <c r="T19" s="58" t="str">
        <f t="shared" si="19"/>
        <v/>
      </c>
      <c r="U19" s="58" t="str">
        <f t="shared" si="20"/>
        <v/>
      </c>
      <c r="V19" s="58" t="str">
        <f t="shared" si="21"/>
        <v/>
      </c>
      <c r="W19" s="58" t="str">
        <f t="shared" si="22"/>
        <v/>
      </c>
      <c r="X19" s="58" t="str">
        <f t="shared" si="23"/>
        <v/>
      </c>
      <c r="Y19" s="58" t="str">
        <f t="shared" si="24"/>
        <v/>
      </c>
      <c r="Z19" s="58" t="str">
        <f t="shared" si="25"/>
        <v/>
      </c>
      <c r="AA19" s="58" t="str">
        <f t="shared" si="26"/>
        <v/>
      </c>
      <c r="AB19" s="58" t="str">
        <f t="shared" si="27"/>
        <v/>
      </c>
      <c r="AC19" s="58" t="str">
        <f t="shared" si="28"/>
        <v/>
      </c>
      <c r="AD19" s="58" t="str">
        <f t="shared" si="29"/>
        <v/>
      </c>
      <c r="AE19" s="58" t="str">
        <f t="shared" si="30"/>
        <v/>
      </c>
      <c r="AF19" s="58" t="str">
        <f t="shared" si="31"/>
        <v/>
      </c>
      <c r="AG19" s="58" t="str">
        <f t="shared" si="32"/>
        <v/>
      </c>
      <c r="AH19" s="58" t="str">
        <f t="shared" si="33"/>
        <v/>
      </c>
      <c r="AI19" s="58" t="str">
        <f t="shared" si="34"/>
        <v/>
      </c>
      <c r="AJ19" s="214">
        <f t="shared" si="35"/>
        <v>0</v>
      </c>
      <c r="AK19" s="30"/>
    </row>
    <row r="20" spans="1:38" s="11" customFormat="1" ht="16.5">
      <c r="A20" s="15" t="str">
        <f>IF($A$1="","",IF(MAX($A$9:A19)+1&gt;$A$1,"",MAX($A$9:A19)+1))</f>
        <v/>
      </c>
      <c r="B20" s="12" t="str">
        <f t="shared" si="1"/>
        <v/>
      </c>
      <c r="C20" s="13" t="str">
        <f t="shared" si="2"/>
        <v/>
      </c>
      <c r="D20" s="14" t="str">
        <f t="shared" si="3"/>
        <v/>
      </c>
      <c r="E20" s="23" t="str">
        <f t="shared" si="4"/>
        <v/>
      </c>
      <c r="F20" s="58" t="str">
        <f t="shared" si="5"/>
        <v/>
      </c>
      <c r="G20" s="58" t="str">
        <f t="shared" si="6"/>
        <v/>
      </c>
      <c r="H20" s="58" t="str">
        <f t="shared" si="7"/>
        <v/>
      </c>
      <c r="I20" s="58" t="str">
        <f t="shared" si="8"/>
        <v/>
      </c>
      <c r="J20" s="58" t="str">
        <f t="shared" si="9"/>
        <v/>
      </c>
      <c r="K20" s="58" t="str">
        <f t="shared" si="10"/>
        <v/>
      </c>
      <c r="L20" s="58" t="str">
        <f t="shared" si="11"/>
        <v/>
      </c>
      <c r="M20" s="58" t="str">
        <f t="shared" si="12"/>
        <v/>
      </c>
      <c r="N20" s="58" t="str">
        <f t="shared" si="13"/>
        <v/>
      </c>
      <c r="O20" s="58" t="str">
        <f t="shared" si="14"/>
        <v/>
      </c>
      <c r="P20" s="58" t="str">
        <f t="shared" si="15"/>
        <v/>
      </c>
      <c r="Q20" s="58" t="str">
        <f t="shared" si="16"/>
        <v/>
      </c>
      <c r="R20" s="58" t="str">
        <f t="shared" si="17"/>
        <v/>
      </c>
      <c r="S20" s="58" t="str">
        <f t="shared" si="18"/>
        <v/>
      </c>
      <c r="T20" s="58" t="str">
        <f t="shared" si="19"/>
        <v/>
      </c>
      <c r="U20" s="58" t="str">
        <f t="shared" si="20"/>
        <v/>
      </c>
      <c r="V20" s="58" t="str">
        <f t="shared" si="21"/>
        <v/>
      </c>
      <c r="W20" s="58" t="str">
        <f t="shared" si="22"/>
        <v/>
      </c>
      <c r="X20" s="58" t="str">
        <f t="shared" si="23"/>
        <v/>
      </c>
      <c r="Y20" s="58" t="str">
        <f t="shared" si="24"/>
        <v/>
      </c>
      <c r="Z20" s="58" t="str">
        <f t="shared" si="25"/>
        <v/>
      </c>
      <c r="AA20" s="58" t="str">
        <f t="shared" si="26"/>
        <v/>
      </c>
      <c r="AB20" s="58" t="str">
        <f t="shared" si="27"/>
        <v/>
      </c>
      <c r="AC20" s="58" t="str">
        <f t="shared" si="28"/>
        <v/>
      </c>
      <c r="AD20" s="58" t="str">
        <f t="shared" si="29"/>
        <v/>
      </c>
      <c r="AE20" s="58" t="str">
        <f t="shared" si="30"/>
        <v/>
      </c>
      <c r="AF20" s="58" t="str">
        <f t="shared" si="31"/>
        <v/>
      </c>
      <c r="AG20" s="58" t="str">
        <f t="shared" si="32"/>
        <v/>
      </c>
      <c r="AH20" s="58" t="str">
        <f t="shared" si="33"/>
        <v/>
      </c>
      <c r="AI20" s="58" t="str">
        <f t="shared" si="34"/>
        <v/>
      </c>
      <c r="AJ20" s="214">
        <f t="shared" si="35"/>
        <v>0</v>
      </c>
      <c r="AK20" s="30"/>
    </row>
    <row r="21" spans="1:38" s="29" customFormat="1" ht="30">
      <c r="A21" s="28" t="str">
        <f>IF($A$1="","",IF(MAX($A$9:A20)+1&gt;$A$1,"",MAX($A$9:A20)+1))</f>
        <v/>
      </c>
      <c r="B21" s="12" t="str">
        <f t="shared" si="1"/>
        <v/>
      </c>
      <c r="C21" s="13" t="str">
        <f t="shared" si="2"/>
        <v/>
      </c>
      <c r="D21" s="14" t="str">
        <f t="shared" si="3"/>
        <v/>
      </c>
      <c r="E21" s="23" t="str">
        <f t="shared" si="4"/>
        <v/>
      </c>
      <c r="F21" s="58" t="str">
        <f t="shared" si="5"/>
        <v/>
      </c>
      <c r="G21" s="58" t="str">
        <f t="shared" si="6"/>
        <v/>
      </c>
      <c r="H21" s="58" t="str">
        <f t="shared" si="7"/>
        <v/>
      </c>
      <c r="I21" s="58" t="str">
        <f t="shared" si="8"/>
        <v/>
      </c>
      <c r="J21" s="58" t="str">
        <f t="shared" si="9"/>
        <v/>
      </c>
      <c r="K21" s="58" t="str">
        <f t="shared" si="10"/>
        <v/>
      </c>
      <c r="L21" s="58" t="str">
        <f t="shared" si="11"/>
        <v/>
      </c>
      <c r="M21" s="58" t="str">
        <f t="shared" si="12"/>
        <v/>
      </c>
      <c r="N21" s="58" t="str">
        <f t="shared" si="13"/>
        <v/>
      </c>
      <c r="O21" s="58" t="str">
        <f t="shared" si="14"/>
        <v/>
      </c>
      <c r="P21" s="58" t="str">
        <f t="shared" si="15"/>
        <v/>
      </c>
      <c r="Q21" s="58" t="str">
        <f t="shared" si="16"/>
        <v/>
      </c>
      <c r="R21" s="58" t="str">
        <f t="shared" si="17"/>
        <v/>
      </c>
      <c r="S21" s="58" t="str">
        <f t="shared" si="18"/>
        <v/>
      </c>
      <c r="T21" s="58" t="str">
        <f t="shared" si="19"/>
        <v/>
      </c>
      <c r="U21" s="58" t="str">
        <f t="shared" si="20"/>
        <v/>
      </c>
      <c r="V21" s="58" t="str">
        <f t="shared" si="21"/>
        <v/>
      </c>
      <c r="W21" s="58" t="str">
        <f t="shared" si="22"/>
        <v/>
      </c>
      <c r="X21" s="58" t="str">
        <f t="shared" si="23"/>
        <v/>
      </c>
      <c r="Y21" s="58" t="str">
        <f t="shared" si="24"/>
        <v/>
      </c>
      <c r="Z21" s="58" t="str">
        <f t="shared" si="25"/>
        <v/>
      </c>
      <c r="AA21" s="58" t="str">
        <f t="shared" si="26"/>
        <v/>
      </c>
      <c r="AB21" s="58" t="str">
        <f t="shared" si="27"/>
        <v/>
      </c>
      <c r="AC21" s="58" t="str">
        <f t="shared" si="28"/>
        <v/>
      </c>
      <c r="AD21" s="58" t="str">
        <f t="shared" si="29"/>
        <v/>
      </c>
      <c r="AE21" s="58" t="str">
        <f t="shared" si="30"/>
        <v/>
      </c>
      <c r="AF21" s="58" t="str">
        <f t="shared" si="31"/>
        <v/>
      </c>
      <c r="AG21" s="58" t="str">
        <f t="shared" si="32"/>
        <v/>
      </c>
      <c r="AH21" s="58" t="str">
        <f t="shared" si="33"/>
        <v/>
      </c>
      <c r="AI21" s="58" t="str">
        <f t="shared" si="34"/>
        <v/>
      </c>
      <c r="AJ21" s="214">
        <f t="shared" si="35"/>
        <v>0</v>
      </c>
      <c r="AK21" s="30"/>
    </row>
    <row r="22" spans="1:38" s="11" customFormat="1" ht="30">
      <c r="A22" s="15" t="str">
        <f>IF($A$1="","",IF(MAX($A$9:A21)+1&gt;$A$1,"",MAX($A$9:A21)+1))</f>
        <v/>
      </c>
      <c r="B22" s="12" t="str">
        <f t="shared" si="1"/>
        <v/>
      </c>
      <c r="C22" s="13" t="str">
        <f t="shared" si="2"/>
        <v/>
      </c>
      <c r="D22" s="14" t="str">
        <f t="shared" si="3"/>
        <v/>
      </c>
      <c r="E22" s="23" t="str">
        <f t="shared" si="4"/>
        <v/>
      </c>
      <c r="F22" s="58" t="str">
        <f t="shared" si="5"/>
        <v/>
      </c>
      <c r="G22" s="58" t="str">
        <f t="shared" si="6"/>
        <v/>
      </c>
      <c r="H22" s="58" t="str">
        <f t="shared" si="7"/>
        <v/>
      </c>
      <c r="I22" s="58" t="str">
        <f t="shared" si="8"/>
        <v/>
      </c>
      <c r="J22" s="58" t="str">
        <f t="shared" si="9"/>
        <v/>
      </c>
      <c r="K22" s="58" t="str">
        <f t="shared" si="10"/>
        <v/>
      </c>
      <c r="L22" s="58" t="str">
        <f t="shared" si="11"/>
        <v/>
      </c>
      <c r="M22" s="58" t="str">
        <f t="shared" si="12"/>
        <v/>
      </c>
      <c r="N22" s="58" t="str">
        <f t="shared" si="13"/>
        <v/>
      </c>
      <c r="O22" s="58" t="str">
        <f t="shared" si="14"/>
        <v/>
      </c>
      <c r="P22" s="58" t="str">
        <f t="shared" si="15"/>
        <v/>
      </c>
      <c r="Q22" s="58" t="str">
        <f t="shared" si="16"/>
        <v/>
      </c>
      <c r="R22" s="58" t="str">
        <f t="shared" si="17"/>
        <v/>
      </c>
      <c r="S22" s="58" t="str">
        <f t="shared" si="18"/>
        <v/>
      </c>
      <c r="T22" s="58" t="str">
        <f t="shared" si="19"/>
        <v/>
      </c>
      <c r="U22" s="58" t="str">
        <f t="shared" si="20"/>
        <v/>
      </c>
      <c r="V22" s="58" t="str">
        <f t="shared" si="21"/>
        <v/>
      </c>
      <c r="W22" s="58" t="str">
        <f t="shared" si="22"/>
        <v/>
      </c>
      <c r="X22" s="58" t="str">
        <f t="shared" si="23"/>
        <v/>
      </c>
      <c r="Y22" s="58" t="str">
        <f t="shared" si="24"/>
        <v/>
      </c>
      <c r="Z22" s="58" t="str">
        <f t="shared" si="25"/>
        <v/>
      </c>
      <c r="AA22" s="58" t="str">
        <f t="shared" si="26"/>
        <v/>
      </c>
      <c r="AB22" s="58" t="str">
        <f t="shared" si="27"/>
        <v/>
      </c>
      <c r="AC22" s="58" t="str">
        <f t="shared" si="28"/>
        <v/>
      </c>
      <c r="AD22" s="58" t="str">
        <f t="shared" si="29"/>
        <v/>
      </c>
      <c r="AE22" s="58" t="str">
        <f t="shared" si="30"/>
        <v/>
      </c>
      <c r="AF22" s="58" t="str">
        <f t="shared" si="31"/>
        <v/>
      </c>
      <c r="AG22" s="58" t="str">
        <f t="shared" si="32"/>
        <v/>
      </c>
      <c r="AH22" s="58" t="str">
        <f t="shared" si="33"/>
        <v/>
      </c>
      <c r="AI22" s="58" t="str">
        <f t="shared" si="34"/>
        <v/>
      </c>
      <c r="AJ22" s="214">
        <f t="shared" si="35"/>
        <v>0</v>
      </c>
      <c r="AK22" s="30"/>
    </row>
    <row r="23" spans="1:38" s="16" customFormat="1" ht="30">
      <c r="A23" s="15" t="str">
        <f>IF($A$1="","",IF(MAX($A$9:A22)+1&gt;$A$1,"",MAX($A$9:A22)+1))</f>
        <v/>
      </c>
      <c r="B23" s="12" t="str">
        <f t="shared" si="1"/>
        <v/>
      </c>
      <c r="C23" s="13" t="str">
        <f t="shared" si="2"/>
        <v/>
      </c>
      <c r="D23" s="14" t="str">
        <f t="shared" si="3"/>
        <v/>
      </c>
      <c r="E23" s="23" t="str">
        <f t="shared" si="4"/>
        <v/>
      </c>
      <c r="F23" s="58" t="str">
        <f t="shared" si="5"/>
        <v/>
      </c>
      <c r="G23" s="58" t="str">
        <f t="shared" si="6"/>
        <v/>
      </c>
      <c r="H23" s="58" t="str">
        <f t="shared" si="7"/>
        <v/>
      </c>
      <c r="I23" s="58" t="str">
        <f t="shared" si="8"/>
        <v/>
      </c>
      <c r="J23" s="58" t="str">
        <f t="shared" si="9"/>
        <v/>
      </c>
      <c r="K23" s="58" t="str">
        <f t="shared" si="10"/>
        <v/>
      </c>
      <c r="L23" s="58" t="str">
        <f t="shared" si="11"/>
        <v/>
      </c>
      <c r="M23" s="58" t="str">
        <f t="shared" si="12"/>
        <v/>
      </c>
      <c r="N23" s="58" t="str">
        <f t="shared" si="13"/>
        <v/>
      </c>
      <c r="O23" s="58" t="str">
        <f t="shared" si="14"/>
        <v/>
      </c>
      <c r="P23" s="58" t="str">
        <f t="shared" si="15"/>
        <v/>
      </c>
      <c r="Q23" s="58" t="str">
        <f t="shared" si="16"/>
        <v/>
      </c>
      <c r="R23" s="58" t="str">
        <f t="shared" si="17"/>
        <v/>
      </c>
      <c r="S23" s="58" t="str">
        <f t="shared" si="18"/>
        <v/>
      </c>
      <c r="T23" s="58" t="str">
        <f t="shared" si="19"/>
        <v/>
      </c>
      <c r="U23" s="58" t="str">
        <f t="shared" si="20"/>
        <v/>
      </c>
      <c r="V23" s="58" t="str">
        <f t="shared" si="21"/>
        <v/>
      </c>
      <c r="W23" s="58" t="str">
        <f t="shared" si="22"/>
        <v/>
      </c>
      <c r="X23" s="58" t="str">
        <f t="shared" si="23"/>
        <v/>
      </c>
      <c r="Y23" s="58" t="str">
        <f t="shared" si="24"/>
        <v/>
      </c>
      <c r="Z23" s="58" t="str">
        <f t="shared" si="25"/>
        <v/>
      </c>
      <c r="AA23" s="58" t="str">
        <f t="shared" si="26"/>
        <v/>
      </c>
      <c r="AB23" s="58" t="str">
        <f t="shared" si="27"/>
        <v/>
      </c>
      <c r="AC23" s="58" t="str">
        <f t="shared" si="28"/>
        <v/>
      </c>
      <c r="AD23" s="58" t="str">
        <f t="shared" si="29"/>
        <v/>
      </c>
      <c r="AE23" s="58" t="str">
        <f t="shared" si="30"/>
        <v/>
      </c>
      <c r="AF23" s="58" t="str">
        <f t="shared" si="31"/>
        <v/>
      </c>
      <c r="AG23" s="58" t="str">
        <f t="shared" si="32"/>
        <v/>
      </c>
      <c r="AH23" s="58" t="str">
        <f t="shared" si="33"/>
        <v/>
      </c>
      <c r="AI23" s="58" t="str">
        <f t="shared" si="34"/>
        <v/>
      </c>
      <c r="AJ23" s="214">
        <f t="shared" si="35"/>
        <v>0</v>
      </c>
      <c r="AK23" s="30"/>
    </row>
    <row r="24" spans="1:38" s="16" customFormat="1" ht="30">
      <c r="A24" s="15" t="str">
        <f>IF($A$1="","",IF(MAX($A$9:A23)+1&gt;$A$1,"",MAX($A$9:A23)+1))</f>
        <v/>
      </c>
      <c r="B24" s="12" t="str">
        <f t="shared" si="1"/>
        <v/>
      </c>
      <c r="C24" s="13" t="str">
        <f t="shared" si="2"/>
        <v/>
      </c>
      <c r="D24" s="14" t="str">
        <f t="shared" si="3"/>
        <v/>
      </c>
      <c r="E24" s="23" t="str">
        <f t="shared" si="4"/>
        <v/>
      </c>
      <c r="F24" s="58" t="str">
        <f t="shared" si="5"/>
        <v/>
      </c>
      <c r="G24" s="58" t="str">
        <f t="shared" si="6"/>
        <v/>
      </c>
      <c r="H24" s="58" t="str">
        <f t="shared" si="7"/>
        <v/>
      </c>
      <c r="I24" s="58" t="str">
        <f t="shared" si="8"/>
        <v/>
      </c>
      <c r="J24" s="58" t="str">
        <f t="shared" si="9"/>
        <v/>
      </c>
      <c r="K24" s="58" t="str">
        <f t="shared" si="10"/>
        <v/>
      </c>
      <c r="L24" s="58" t="str">
        <f t="shared" si="11"/>
        <v/>
      </c>
      <c r="M24" s="58" t="str">
        <f t="shared" si="12"/>
        <v/>
      </c>
      <c r="N24" s="58" t="str">
        <f t="shared" si="13"/>
        <v/>
      </c>
      <c r="O24" s="58" t="str">
        <f t="shared" si="14"/>
        <v/>
      </c>
      <c r="P24" s="58" t="str">
        <f t="shared" si="15"/>
        <v/>
      </c>
      <c r="Q24" s="58" t="str">
        <f t="shared" si="16"/>
        <v/>
      </c>
      <c r="R24" s="58" t="str">
        <f t="shared" si="17"/>
        <v/>
      </c>
      <c r="S24" s="58" t="str">
        <f t="shared" si="18"/>
        <v/>
      </c>
      <c r="T24" s="58" t="str">
        <f t="shared" si="19"/>
        <v/>
      </c>
      <c r="U24" s="58" t="str">
        <f t="shared" si="20"/>
        <v/>
      </c>
      <c r="V24" s="58" t="str">
        <f t="shared" si="21"/>
        <v/>
      </c>
      <c r="W24" s="58" t="str">
        <f t="shared" si="22"/>
        <v/>
      </c>
      <c r="X24" s="58" t="str">
        <f t="shared" si="23"/>
        <v/>
      </c>
      <c r="Y24" s="58" t="str">
        <f t="shared" si="24"/>
        <v/>
      </c>
      <c r="Z24" s="58" t="str">
        <f t="shared" si="25"/>
        <v/>
      </c>
      <c r="AA24" s="58" t="str">
        <f t="shared" si="26"/>
        <v/>
      </c>
      <c r="AB24" s="58" t="str">
        <f t="shared" si="27"/>
        <v/>
      </c>
      <c r="AC24" s="58" t="str">
        <f t="shared" si="28"/>
        <v/>
      </c>
      <c r="AD24" s="58" t="str">
        <f t="shared" si="29"/>
        <v/>
      </c>
      <c r="AE24" s="58" t="str">
        <f t="shared" si="30"/>
        <v/>
      </c>
      <c r="AF24" s="58" t="str">
        <f t="shared" si="31"/>
        <v/>
      </c>
      <c r="AG24" s="58" t="str">
        <f t="shared" si="32"/>
        <v/>
      </c>
      <c r="AH24" s="58" t="str">
        <f t="shared" si="33"/>
        <v/>
      </c>
      <c r="AI24" s="58" t="str">
        <f t="shared" si="34"/>
        <v/>
      </c>
      <c r="AJ24" s="214">
        <f t="shared" si="35"/>
        <v>0</v>
      </c>
      <c r="AK24" s="30"/>
    </row>
    <row r="25" spans="1:38" s="16" customFormat="1" ht="30">
      <c r="A25" s="15" t="str">
        <f>IF($A$1="","",IF(MAX($A$9:A24)+1&gt;$A$1,"",MAX($A$9:A24)+1))</f>
        <v/>
      </c>
      <c r="B25" s="12" t="str">
        <f t="shared" si="1"/>
        <v/>
      </c>
      <c r="C25" s="13" t="str">
        <f t="shared" si="2"/>
        <v/>
      </c>
      <c r="D25" s="14" t="str">
        <f t="shared" si="3"/>
        <v/>
      </c>
      <c r="E25" s="23" t="str">
        <f t="shared" si="4"/>
        <v/>
      </c>
      <c r="F25" s="58" t="str">
        <f t="shared" si="5"/>
        <v/>
      </c>
      <c r="G25" s="58" t="str">
        <f t="shared" si="6"/>
        <v/>
      </c>
      <c r="H25" s="58" t="str">
        <f t="shared" si="7"/>
        <v/>
      </c>
      <c r="I25" s="58" t="str">
        <f t="shared" si="8"/>
        <v/>
      </c>
      <c r="J25" s="58" t="str">
        <f t="shared" si="9"/>
        <v/>
      </c>
      <c r="K25" s="58" t="str">
        <f t="shared" si="10"/>
        <v/>
      </c>
      <c r="L25" s="58" t="str">
        <f t="shared" si="11"/>
        <v/>
      </c>
      <c r="M25" s="58" t="str">
        <f t="shared" si="12"/>
        <v/>
      </c>
      <c r="N25" s="58" t="str">
        <f t="shared" si="13"/>
        <v/>
      </c>
      <c r="O25" s="58" t="str">
        <f t="shared" si="14"/>
        <v/>
      </c>
      <c r="P25" s="58" t="str">
        <f t="shared" si="15"/>
        <v/>
      </c>
      <c r="Q25" s="58" t="str">
        <f t="shared" si="16"/>
        <v/>
      </c>
      <c r="R25" s="58" t="str">
        <f t="shared" si="17"/>
        <v/>
      </c>
      <c r="S25" s="58" t="str">
        <f t="shared" si="18"/>
        <v/>
      </c>
      <c r="T25" s="58" t="str">
        <f t="shared" si="19"/>
        <v/>
      </c>
      <c r="U25" s="58" t="str">
        <f t="shared" si="20"/>
        <v/>
      </c>
      <c r="V25" s="58" t="str">
        <f t="shared" si="21"/>
        <v/>
      </c>
      <c r="W25" s="58" t="str">
        <f t="shared" si="22"/>
        <v/>
      </c>
      <c r="X25" s="58" t="str">
        <f t="shared" si="23"/>
        <v/>
      </c>
      <c r="Y25" s="58" t="str">
        <f t="shared" si="24"/>
        <v/>
      </c>
      <c r="Z25" s="58" t="str">
        <f t="shared" si="25"/>
        <v/>
      </c>
      <c r="AA25" s="58" t="str">
        <f t="shared" si="26"/>
        <v/>
      </c>
      <c r="AB25" s="58" t="str">
        <f t="shared" si="27"/>
        <v/>
      </c>
      <c r="AC25" s="58" t="str">
        <f t="shared" si="28"/>
        <v/>
      </c>
      <c r="AD25" s="58" t="str">
        <f t="shared" si="29"/>
        <v/>
      </c>
      <c r="AE25" s="58" t="str">
        <f t="shared" si="30"/>
        <v/>
      </c>
      <c r="AF25" s="58" t="str">
        <f t="shared" si="31"/>
        <v/>
      </c>
      <c r="AG25" s="58" t="str">
        <f t="shared" si="32"/>
        <v/>
      </c>
      <c r="AH25" s="58" t="str">
        <f t="shared" si="33"/>
        <v/>
      </c>
      <c r="AI25" s="58" t="str">
        <f t="shared" si="34"/>
        <v/>
      </c>
      <c r="AJ25" s="214">
        <f t="shared" si="35"/>
        <v>0</v>
      </c>
      <c r="AK25" s="30"/>
    </row>
    <row r="26" spans="1:38" s="16" customFormat="1" ht="30">
      <c r="A26" s="15" t="str">
        <f>IF($A$1="","",IF(MAX($A$9:A25)+1&gt;$A$1,"",MAX($A$9:A25)+1))</f>
        <v/>
      </c>
      <c r="B26" s="12" t="str">
        <f t="shared" si="1"/>
        <v/>
      </c>
      <c r="C26" s="13" t="str">
        <f t="shared" si="2"/>
        <v/>
      </c>
      <c r="D26" s="14" t="str">
        <f t="shared" si="3"/>
        <v/>
      </c>
      <c r="E26" s="23" t="str">
        <f t="shared" si="4"/>
        <v/>
      </c>
      <c r="F26" s="58" t="str">
        <f t="shared" si="5"/>
        <v/>
      </c>
      <c r="G26" s="58" t="str">
        <f t="shared" si="6"/>
        <v/>
      </c>
      <c r="H26" s="58" t="str">
        <f t="shared" si="7"/>
        <v/>
      </c>
      <c r="I26" s="58" t="str">
        <f t="shared" si="8"/>
        <v/>
      </c>
      <c r="J26" s="58" t="str">
        <f t="shared" si="9"/>
        <v/>
      </c>
      <c r="K26" s="58" t="str">
        <f t="shared" si="10"/>
        <v/>
      </c>
      <c r="L26" s="58" t="str">
        <f t="shared" si="11"/>
        <v/>
      </c>
      <c r="M26" s="58" t="str">
        <f t="shared" si="12"/>
        <v/>
      </c>
      <c r="N26" s="58" t="str">
        <f t="shared" si="13"/>
        <v/>
      </c>
      <c r="O26" s="58" t="str">
        <f t="shared" si="14"/>
        <v/>
      </c>
      <c r="P26" s="58" t="str">
        <f t="shared" si="15"/>
        <v/>
      </c>
      <c r="Q26" s="58" t="str">
        <f t="shared" si="16"/>
        <v/>
      </c>
      <c r="R26" s="58" t="str">
        <f t="shared" si="17"/>
        <v/>
      </c>
      <c r="S26" s="58" t="str">
        <f t="shared" si="18"/>
        <v/>
      </c>
      <c r="T26" s="58" t="str">
        <f t="shared" si="19"/>
        <v/>
      </c>
      <c r="U26" s="58" t="str">
        <f t="shared" si="20"/>
        <v/>
      </c>
      <c r="V26" s="58" t="str">
        <f t="shared" si="21"/>
        <v/>
      </c>
      <c r="W26" s="58" t="str">
        <f t="shared" si="22"/>
        <v/>
      </c>
      <c r="X26" s="58" t="str">
        <f t="shared" si="23"/>
        <v/>
      </c>
      <c r="Y26" s="58" t="str">
        <f t="shared" si="24"/>
        <v/>
      </c>
      <c r="Z26" s="58" t="str">
        <f t="shared" si="25"/>
        <v/>
      </c>
      <c r="AA26" s="58" t="str">
        <f t="shared" si="26"/>
        <v/>
      </c>
      <c r="AB26" s="58" t="str">
        <f t="shared" si="27"/>
        <v/>
      </c>
      <c r="AC26" s="58" t="str">
        <f t="shared" si="28"/>
        <v/>
      </c>
      <c r="AD26" s="58" t="str">
        <f t="shared" si="29"/>
        <v/>
      </c>
      <c r="AE26" s="58" t="str">
        <f t="shared" si="30"/>
        <v/>
      </c>
      <c r="AF26" s="58" t="str">
        <f t="shared" si="31"/>
        <v/>
      </c>
      <c r="AG26" s="58" t="str">
        <f t="shared" si="32"/>
        <v/>
      </c>
      <c r="AH26" s="58" t="str">
        <f t="shared" si="33"/>
        <v/>
      </c>
      <c r="AI26" s="58" t="str">
        <f t="shared" si="34"/>
        <v/>
      </c>
      <c r="AJ26" s="214">
        <f t="shared" si="35"/>
        <v>0</v>
      </c>
      <c r="AK26" s="30"/>
    </row>
    <row r="27" spans="1:38" s="16" customFormat="1" ht="30">
      <c r="A27" s="15" t="str">
        <f>IF($A$1="","",IF(MAX($A$9:A26)+1&gt;$A$1,"",MAX($A$9:A26)+1))</f>
        <v/>
      </c>
      <c r="B27" s="12" t="str">
        <f t="shared" si="1"/>
        <v/>
      </c>
      <c r="C27" s="13" t="str">
        <f t="shared" si="2"/>
        <v/>
      </c>
      <c r="D27" s="14" t="str">
        <f t="shared" si="3"/>
        <v/>
      </c>
      <c r="E27" s="23" t="str">
        <f t="shared" si="4"/>
        <v/>
      </c>
      <c r="F27" s="58" t="str">
        <f t="shared" si="5"/>
        <v/>
      </c>
      <c r="G27" s="58" t="str">
        <f t="shared" si="6"/>
        <v/>
      </c>
      <c r="H27" s="58" t="str">
        <f t="shared" si="7"/>
        <v/>
      </c>
      <c r="I27" s="58" t="str">
        <f t="shared" si="8"/>
        <v/>
      </c>
      <c r="J27" s="58" t="str">
        <f t="shared" si="9"/>
        <v/>
      </c>
      <c r="K27" s="58" t="str">
        <f t="shared" si="10"/>
        <v/>
      </c>
      <c r="L27" s="58" t="str">
        <f t="shared" si="11"/>
        <v/>
      </c>
      <c r="M27" s="58" t="str">
        <f t="shared" si="12"/>
        <v/>
      </c>
      <c r="N27" s="58" t="str">
        <f t="shared" si="13"/>
        <v/>
      </c>
      <c r="O27" s="58" t="str">
        <f t="shared" si="14"/>
        <v/>
      </c>
      <c r="P27" s="58" t="str">
        <f t="shared" si="15"/>
        <v/>
      </c>
      <c r="Q27" s="58" t="str">
        <f t="shared" si="16"/>
        <v/>
      </c>
      <c r="R27" s="58" t="str">
        <f t="shared" si="17"/>
        <v/>
      </c>
      <c r="S27" s="58" t="str">
        <f t="shared" si="18"/>
        <v/>
      </c>
      <c r="T27" s="58" t="str">
        <f t="shared" si="19"/>
        <v/>
      </c>
      <c r="U27" s="58" t="str">
        <f t="shared" si="20"/>
        <v/>
      </c>
      <c r="V27" s="58" t="str">
        <f t="shared" si="21"/>
        <v/>
      </c>
      <c r="W27" s="58" t="str">
        <f t="shared" si="22"/>
        <v/>
      </c>
      <c r="X27" s="58" t="str">
        <f t="shared" si="23"/>
        <v/>
      </c>
      <c r="Y27" s="58" t="str">
        <f t="shared" si="24"/>
        <v/>
      </c>
      <c r="Z27" s="58" t="str">
        <f t="shared" si="25"/>
        <v/>
      </c>
      <c r="AA27" s="58" t="str">
        <f t="shared" si="26"/>
        <v/>
      </c>
      <c r="AB27" s="58" t="str">
        <f t="shared" si="27"/>
        <v/>
      </c>
      <c r="AC27" s="58" t="str">
        <f t="shared" si="28"/>
        <v/>
      </c>
      <c r="AD27" s="58" t="str">
        <f t="shared" si="29"/>
        <v/>
      </c>
      <c r="AE27" s="58" t="str">
        <f t="shared" si="30"/>
        <v/>
      </c>
      <c r="AF27" s="58" t="str">
        <f t="shared" si="31"/>
        <v/>
      </c>
      <c r="AG27" s="58" t="str">
        <f t="shared" si="32"/>
        <v/>
      </c>
      <c r="AH27" s="58" t="str">
        <f t="shared" si="33"/>
        <v/>
      </c>
      <c r="AI27" s="58" t="str">
        <f t="shared" si="34"/>
        <v/>
      </c>
      <c r="AJ27" s="214">
        <f t="shared" si="35"/>
        <v>0</v>
      </c>
      <c r="AK27" s="30"/>
    </row>
    <row r="28" spans="1:38" s="16" customFormat="1" ht="30">
      <c r="A28" s="15" t="str">
        <f>IF($A$1="","",IF(MAX($A$9:A27)+1&gt;$A$1,"",MAX($A$9:A27)+1))</f>
        <v/>
      </c>
      <c r="B28" s="12" t="str">
        <f t="shared" si="1"/>
        <v/>
      </c>
      <c r="C28" s="13" t="str">
        <f t="shared" si="2"/>
        <v/>
      </c>
      <c r="D28" s="14" t="str">
        <f t="shared" si="3"/>
        <v/>
      </c>
      <c r="E28" s="23" t="str">
        <f t="shared" si="4"/>
        <v/>
      </c>
      <c r="F28" s="58" t="str">
        <f t="shared" si="5"/>
        <v/>
      </c>
      <c r="G28" s="58" t="str">
        <f t="shared" si="6"/>
        <v/>
      </c>
      <c r="H28" s="58" t="str">
        <f t="shared" si="7"/>
        <v/>
      </c>
      <c r="I28" s="58" t="str">
        <f t="shared" si="8"/>
        <v/>
      </c>
      <c r="J28" s="58" t="str">
        <f t="shared" si="9"/>
        <v/>
      </c>
      <c r="K28" s="58" t="str">
        <f t="shared" si="10"/>
        <v/>
      </c>
      <c r="L28" s="58" t="str">
        <f t="shared" si="11"/>
        <v/>
      </c>
      <c r="M28" s="58" t="str">
        <f t="shared" si="12"/>
        <v/>
      </c>
      <c r="N28" s="58" t="str">
        <f t="shared" si="13"/>
        <v/>
      </c>
      <c r="O28" s="58" t="str">
        <f t="shared" si="14"/>
        <v/>
      </c>
      <c r="P28" s="58" t="str">
        <f t="shared" si="15"/>
        <v/>
      </c>
      <c r="Q28" s="58" t="str">
        <f t="shared" si="16"/>
        <v/>
      </c>
      <c r="R28" s="58" t="str">
        <f t="shared" si="17"/>
        <v/>
      </c>
      <c r="S28" s="58" t="str">
        <f t="shared" si="18"/>
        <v/>
      </c>
      <c r="T28" s="58" t="str">
        <f t="shared" si="19"/>
        <v/>
      </c>
      <c r="U28" s="58" t="str">
        <f t="shared" si="20"/>
        <v/>
      </c>
      <c r="V28" s="58" t="str">
        <f t="shared" si="21"/>
        <v/>
      </c>
      <c r="W28" s="58" t="str">
        <f t="shared" si="22"/>
        <v/>
      </c>
      <c r="X28" s="58" t="str">
        <f t="shared" si="23"/>
        <v/>
      </c>
      <c r="Y28" s="58" t="str">
        <f t="shared" si="24"/>
        <v/>
      </c>
      <c r="Z28" s="58" t="str">
        <f t="shared" si="25"/>
        <v/>
      </c>
      <c r="AA28" s="58" t="str">
        <f t="shared" si="26"/>
        <v/>
      </c>
      <c r="AB28" s="58" t="str">
        <f t="shared" si="27"/>
        <v/>
      </c>
      <c r="AC28" s="58" t="str">
        <f t="shared" si="28"/>
        <v/>
      </c>
      <c r="AD28" s="58" t="str">
        <f t="shared" si="29"/>
        <v/>
      </c>
      <c r="AE28" s="58" t="str">
        <f t="shared" si="30"/>
        <v/>
      </c>
      <c r="AF28" s="58" t="str">
        <f t="shared" si="31"/>
        <v/>
      </c>
      <c r="AG28" s="58" t="str">
        <f t="shared" si="32"/>
        <v/>
      </c>
      <c r="AH28" s="58" t="str">
        <f t="shared" si="33"/>
        <v/>
      </c>
      <c r="AI28" s="58" t="str">
        <f t="shared" si="34"/>
        <v/>
      </c>
      <c r="AJ28" s="214">
        <f t="shared" si="35"/>
        <v>0</v>
      </c>
      <c r="AK28" s="30"/>
    </row>
    <row r="29" spans="1:38" s="16" customFormat="1" ht="30">
      <c r="A29" s="15" t="str">
        <f>IF($A$1="","",IF(MAX($A$9:A28)+1&gt;$A$1,"",MAX($A$9:A28)+1))</f>
        <v/>
      </c>
      <c r="B29" s="12" t="str">
        <f t="shared" si="1"/>
        <v/>
      </c>
      <c r="C29" s="13" t="str">
        <f t="shared" si="2"/>
        <v/>
      </c>
      <c r="D29" s="14" t="str">
        <f t="shared" si="3"/>
        <v/>
      </c>
      <c r="E29" s="23" t="str">
        <f t="shared" si="4"/>
        <v/>
      </c>
      <c r="F29" s="58" t="str">
        <f t="shared" si="5"/>
        <v/>
      </c>
      <c r="G29" s="58" t="str">
        <f t="shared" si="6"/>
        <v/>
      </c>
      <c r="H29" s="58" t="str">
        <f t="shared" si="7"/>
        <v/>
      </c>
      <c r="I29" s="58" t="str">
        <f t="shared" si="8"/>
        <v/>
      </c>
      <c r="J29" s="58" t="str">
        <f t="shared" si="9"/>
        <v/>
      </c>
      <c r="K29" s="58" t="str">
        <f t="shared" si="10"/>
        <v/>
      </c>
      <c r="L29" s="58" t="str">
        <f t="shared" si="11"/>
        <v/>
      </c>
      <c r="M29" s="58" t="str">
        <f t="shared" si="12"/>
        <v/>
      </c>
      <c r="N29" s="58" t="str">
        <f t="shared" si="13"/>
        <v/>
      </c>
      <c r="O29" s="58" t="str">
        <f t="shared" si="14"/>
        <v/>
      </c>
      <c r="P29" s="58" t="str">
        <f t="shared" si="15"/>
        <v/>
      </c>
      <c r="Q29" s="58" t="str">
        <f t="shared" si="16"/>
        <v/>
      </c>
      <c r="R29" s="58" t="str">
        <f t="shared" si="17"/>
        <v/>
      </c>
      <c r="S29" s="58" t="str">
        <f t="shared" si="18"/>
        <v/>
      </c>
      <c r="T29" s="58" t="str">
        <f t="shared" si="19"/>
        <v/>
      </c>
      <c r="U29" s="58" t="str">
        <f t="shared" si="20"/>
        <v/>
      </c>
      <c r="V29" s="58" t="str">
        <f t="shared" si="21"/>
        <v/>
      </c>
      <c r="W29" s="58" t="str">
        <f t="shared" si="22"/>
        <v/>
      </c>
      <c r="X29" s="58" t="str">
        <f t="shared" si="23"/>
        <v/>
      </c>
      <c r="Y29" s="58" t="str">
        <f t="shared" si="24"/>
        <v/>
      </c>
      <c r="Z29" s="58" t="str">
        <f t="shared" si="25"/>
        <v/>
      </c>
      <c r="AA29" s="58" t="str">
        <f t="shared" si="26"/>
        <v/>
      </c>
      <c r="AB29" s="58" t="str">
        <f t="shared" si="27"/>
        <v/>
      </c>
      <c r="AC29" s="58" t="str">
        <f t="shared" si="28"/>
        <v/>
      </c>
      <c r="AD29" s="58" t="str">
        <f t="shared" si="29"/>
        <v/>
      </c>
      <c r="AE29" s="58" t="str">
        <f t="shared" si="30"/>
        <v/>
      </c>
      <c r="AF29" s="58" t="str">
        <f t="shared" si="31"/>
        <v/>
      </c>
      <c r="AG29" s="58" t="str">
        <f t="shared" si="32"/>
        <v/>
      </c>
      <c r="AH29" s="58" t="str">
        <f t="shared" si="33"/>
        <v/>
      </c>
      <c r="AI29" s="58" t="str">
        <f t="shared" si="34"/>
        <v/>
      </c>
      <c r="AJ29" s="214">
        <f t="shared" si="35"/>
        <v>0</v>
      </c>
      <c r="AK29" s="30"/>
    </row>
    <row r="30" spans="1:38" s="16" customFormat="1" ht="30">
      <c r="A30" s="15" t="str">
        <f>IF($A$1="","",IF(MAX($A$9:A29)+1&gt;$A$1,"",MAX($A$9:A29)+1))</f>
        <v/>
      </c>
      <c r="B30" s="12" t="str">
        <f t="shared" si="1"/>
        <v/>
      </c>
      <c r="C30" s="13" t="str">
        <f t="shared" si="2"/>
        <v/>
      </c>
      <c r="D30" s="14" t="str">
        <f t="shared" si="3"/>
        <v/>
      </c>
      <c r="E30" s="23" t="str">
        <f t="shared" si="4"/>
        <v/>
      </c>
      <c r="F30" s="58" t="str">
        <f t="shared" si="5"/>
        <v/>
      </c>
      <c r="G30" s="58" t="str">
        <f t="shared" si="6"/>
        <v/>
      </c>
      <c r="H30" s="58" t="str">
        <f t="shared" si="7"/>
        <v/>
      </c>
      <c r="I30" s="58" t="str">
        <f t="shared" si="8"/>
        <v/>
      </c>
      <c r="J30" s="58" t="str">
        <f t="shared" si="9"/>
        <v/>
      </c>
      <c r="K30" s="58" t="str">
        <f t="shared" si="10"/>
        <v/>
      </c>
      <c r="L30" s="58" t="str">
        <f t="shared" si="11"/>
        <v/>
      </c>
      <c r="M30" s="58" t="str">
        <f t="shared" si="12"/>
        <v/>
      </c>
      <c r="N30" s="58" t="str">
        <f t="shared" si="13"/>
        <v/>
      </c>
      <c r="O30" s="58" t="str">
        <f t="shared" si="14"/>
        <v/>
      </c>
      <c r="P30" s="58" t="str">
        <f t="shared" si="15"/>
        <v/>
      </c>
      <c r="Q30" s="58" t="str">
        <f t="shared" si="16"/>
        <v/>
      </c>
      <c r="R30" s="58" t="str">
        <f t="shared" si="17"/>
        <v/>
      </c>
      <c r="S30" s="58" t="str">
        <f t="shared" si="18"/>
        <v/>
      </c>
      <c r="T30" s="58" t="str">
        <f t="shared" si="19"/>
        <v/>
      </c>
      <c r="U30" s="58" t="str">
        <f t="shared" si="20"/>
        <v/>
      </c>
      <c r="V30" s="58" t="str">
        <f t="shared" si="21"/>
        <v/>
      </c>
      <c r="W30" s="58" t="str">
        <f t="shared" si="22"/>
        <v/>
      </c>
      <c r="X30" s="58" t="str">
        <f t="shared" si="23"/>
        <v/>
      </c>
      <c r="Y30" s="58" t="str">
        <f t="shared" si="24"/>
        <v/>
      </c>
      <c r="Z30" s="58" t="str">
        <f t="shared" si="25"/>
        <v/>
      </c>
      <c r="AA30" s="58" t="str">
        <f t="shared" si="26"/>
        <v/>
      </c>
      <c r="AB30" s="58" t="str">
        <f t="shared" si="27"/>
        <v/>
      </c>
      <c r="AC30" s="58" t="str">
        <f t="shared" si="28"/>
        <v/>
      </c>
      <c r="AD30" s="58" t="str">
        <f t="shared" si="29"/>
        <v/>
      </c>
      <c r="AE30" s="58" t="str">
        <f t="shared" si="30"/>
        <v/>
      </c>
      <c r="AF30" s="58" t="str">
        <f t="shared" si="31"/>
        <v/>
      </c>
      <c r="AG30" s="58" t="str">
        <f t="shared" si="32"/>
        <v/>
      </c>
      <c r="AH30" s="58" t="str">
        <f t="shared" si="33"/>
        <v/>
      </c>
      <c r="AI30" s="58" t="str">
        <f t="shared" si="34"/>
        <v/>
      </c>
      <c r="AJ30" s="214">
        <f t="shared" si="35"/>
        <v>0</v>
      </c>
      <c r="AK30" s="30"/>
    </row>
    <row r="31" spans="1:38" s="17" customFormat="1" ht="30">
      <c r="A31" s="15" t="str">
        <f>IF($A$1="","",IF(MAX($A$9:A30)+1&gt;$A$1,"",MAX($A$9:A30)+1))</f>
        <v/>
      </c>
      <c r="B31" s="12" t="str">
        <f t="shared" si="1"/>
        <v/>
      </c>
      <c r="C31" s="13" t="str">
        <f t="shared" si="2"/>
        <v/>
      </c>
      <c r="D31" s="14" t="str">
        <f t="shared" si="3"/>
        <v/>
      </c>
      <c r="E31" s="23" t="str">
        <f t="shared" si="4"/>
        <v/>
      </c>
      <c r="F31" s="58" t="str">
        <f t="shared" si="5"/>
        <v/>
      </c>
      <c r="G31" s="58" t="str">
        <f t="shared" si="6"/>
        <v/>
      </c>
      <c r="H31" s="58" t="str">
        <f t="shared" si="7"/>
        <v/>
      </c>
      <c r="I31" s="58" t="str">
        <f t="shared" si="8"/>
        <v/>
      </c>
      <c r="J31" s="58" t="str">
        <f t="shared" si="9"/>
        <v/>
      </c>
      <c r="K31" s="58" t="str">
        <f t="shared" si="10"/>
        <v/>
      </c>
      <c r="L31" s="58" t="str">
        <f t="shared" si="11"/>
        <v/>
      </c>
      <c r="M31" s="58" t="str">
        <f t="shared" si="12"/>
        <v/>
      </c>
      <c r="N31" s="58" t="str">
        <f t="shared" si="13"/>
        <v/>
      </c>
      <c r="O31" s="58" t="str">
        <f t="shared" si="14"/>
        <v/>
      </c>
      <c r="P31" s="58" t="str">
        <f t="shared" si="15"/>
        <v/>
      </c>
      <c r="Q31" s="58" t="str">
        <f t="shared" si="16"/>
        <v/>
      </c>
      <c r="R31" s="58" t="str">
        <f t="shared" si="17"/>
        <v/>
      </c>
      <c r="S31" s="58" t="str">
        <f t="shared" si="18"/>
        <v/>
      </c>
      <c r="T31" s="58" t="str">
        <f t="shared" si="19"/>
        <v/>
      </c>
      <c r="U31" s="58" t="str">
        <f t="shared" si="20"/>
        <v/>
      </c>
      <c r="V31" s="58" t="str">
        <f t="shared" si="21"/>
        <v/>
      </c>
      <c r="W31" s="58" t="str">
        <f t="shared" si="22"/>
        <v/>
      </c>
      <c r="X31" s="58" t="str">
        <f t="shared" si="23"/>
        <v/>
      </c>
      <c r="Y31" s="58" t="str">
        <f t="shared" si="24"/>
        <v/>
      </c>
      <c r="Z31" s="58" t="str">
        <f t="shared" si="25"/>
        <v/>
      </c>
      <c r="AA31" s="58" t="str">
        <f t="shared" si="26"/>
        <v/>
      </c>
      <c r="AB31" s="58" t="str">
        <f t="shared" si="27"/>
        <v/>
      </c>
      <c r="AC31" s="58" t="str">
        <f t="shared" si="28"/>
        <v/>
      </c>
      <c r="AD31" s="58" t="str">
        <f t="shared" si="29"/>
        <v/>
      </c>
      <c r="AE31" s="58" t="str">
        <f t="shared" si="30"/>
        <v/>
      </c>
      <c r="AF31" s="58" t="str">
        <f t="shared" si="31"/>
        <v/>
      </c>
      <c r="AG31" s="58" t="str">
        <f t="shared" si="32"/>
        <v/>
      </c>
      <c r="AH31" s="58" t="str">
        <f t="shared" si="33"/>
        <v/>
      </c>
      <c r="AI31" s="58" t="str">
        <f t="shared" si="34"/>
        <v/>
      </c>
      <c r="AJ31" s="214">
        <f t="shared" si="35"/>
        <v>0</v>
      </c>
      <c r="AK31" s="30"/>
    </row>
    <row r="32" spans="1:38" s="17" customFormat="1" ht="30">
      <c r="A32" s="15" t="str">
        <f>IF($A$1="","",IF(MAX($A$9:A31)+1&gt;$A$1,"",MAX($A$9:A31)+1))</f>
        <v/>
      </c>
      <c r="B32" s="12" t="str">
        <f t="shared" si="1"/>
        <v/>
      </c>
      <c r="C32" s="13" t="str">
        <f t="shared" si="2"/>
        <v/>
      </c>
      <c r="D32" s="14" t="str">
        <f t="shared" si="3"/>
        <v/>
      </c>
      <c r="E32" s="23" t="str">
        <f t="shared" si="4"/>
        <v/>
      </c>
      <c r="F32" s="58" t="str">
        <f t="shared" si="5"/>
        <v/>
      </c>
      <c r="G32" s="58" t="str">
        <f t="shared" si="6"/>
        <v/>
      </c>
      <c r="H32" s="58" t="str">
        <f t="shared" si="7"/>
        <v/>
      </c>
      <c r="I32" s="58" t="str">
        <f t="shared" si="8"/>
        <v/>
      </c>
      <c r="J32" s="58" t="str">
        <f t="shared" si="9"/>
        <v/>
      </c>
      <c r="K32" s="58" t="str">
        <f t="shared" si="10"/>
        <v/>
      </c>
      <c r="L32" s="58" t="str">
        <f t="shared" si="11"/>
        <v/>
      </c>
      <c r="M32" s="58" t="str">
        <f t="shared" si="12"/>
        <v/>
      </c>
      <c r="N32" s="58" t="str">
        <f t="shared" si="13"/>
        <v/>
      </c>
      <c r="O32" s="58" t="str">
        <f t="shared" si="14"/>
        <v/>
      </c>
      <c r="P32" s="58" t="str">
        <f t="shared" si="15"/>
        <v/>
      </c>
      <c r="Q32" s="58" t="str">
        <f t="shared" si="16"/>
        <v/>
      </c>
      <c r="R32" s="58" t="str">
        <f t="shared" si="17"/>
        <v/>
      </c>
      <c r="S32" s="58" t="str">
        <f t="shared" si="18"/>
        <v/>
      </c>
      <c r="T32" s="58" t="str">
        <f t="shared" si="19"/>
        <v/>
      </c>
      <c r="U32" s="58" t="str">
        <f t="shared" si="20"/>
        <v/>
      </c>
      <c r="V32" s="58" t="str">
        <f t="shared" si="21"/>
        <v/>
      </c>
      <c r="W32" s="58" t="str">
        <f t="shared" si="22"/>
        <v/>
      </c>
      <c r="X32" s="58" t="str">
        <f t="shared" si="23"/>
        <v/>
      </c>
      <c r="Y32" s="58" t="str">
        <f t="shared" si="24"/>
        <v/>
      </c>
      <c r="Z32" s="58" t="str">
        <f t="shared" si="25"/>
        <v/>
      </c>
      <c r="AA32" s="58" t="str">
        <f t="shared" si="26"/>
        <v/>
      </c>
      <c r="AB32" s="58" t="str">
        <f t="shared" si="27"/>
        <v/>
      </c>
      <c r="AC32" s="58" t="str">
        <f t="shared" si="28"/>
        <v/>
      </c>
      <c r="AD32" s="58" t="str">
        <f t="shared" si="29"/>
        <v/>
      </c>
      <c r="AE32" s="58" t="str">
        <f t="shared" si="30"/>
        <v/>
      </c>
      <c r="AF32" s="58" t="str">
        <f t="shared" si="31"/>
        <v/>
      </c>
      <c r="AG32" s="58" t="str">
        <f t="shared" si="32"/>
        <v/>
      </c>
      <c r="AH32" s="58" t="str">
        <f t="shared" si="33"/>
        <v/>
      </c>
      <c r="AI32" s="58" t="str">
        <f t="shared" si="34"/>
        <v/>
      </c>
      <c r="AJ32" s="214">
        <f t="shared" si="35"/>
        <v>0</v>
      </c>
      <c r="AK32" s="30"/>
    </row>
    <row r="33" spans="1:37" s="17" customFormat="1" ht="30">
      <c r="A33" s="15" t="str">
        <f>IF($A$1="","",IF(MAX($A$9:A32)+1&gt;$A$1,"",MAX($A$9:A32)+1))</f>
        <v/>
      </c>
      <c r="B33" s="12" t="str">
        <f t="shared" si="1"/>
        <v/>
      </c>
      <c r="C33" s="13" t="str">
        <f t="shared" si="2"/>
        <v/>
      </c>
      <c r="D33" s="14" t="str">
        <f t="shared" si="3"/>
        <v/>
      </c>
      <c r="E33" s="23" t="str">
        <f t="shared" si="4"/>
        <v/>
      </c>
      <c r="F33" s="58" t="str">
        <f t="shared" si="5"/>
        <v/>
      </c>
      <c r="G33" s="58" t="str">
        <f t="shared" si="6"/>
        <v/>
      </c>
      <c r="H33" s="58" t="str">
        <f t="shared" si="7"/>
        <v/>
      </c>
      <c r="I33" s="58" t="str">
        <f t="shared" si="8"/>
        <v/>
      </c>
      <c r="J33" s="58" t="str">
        <f t="shared" si="9"/>
        <v/>
      </c>
      <c r="K33" s="58" t="str">
        <f t="shared" si="10"/>
        <v/>
      </c>
      <c r="L33" s="58" t="str">
        <f t="shared" si="11"/>
        <v/>
      </c>
      <c r="M33" s="58" t="str">
        <f t="shared" si="12"/>
        <v/>
      </c>
      <c r="N33" s="58" t="str">
        <f t="shared" si="13"/>
        <v/>
      </c>
      <c r="O33" s="58" t="str">
        <f t="shared" si="14"/>
        <v/>
      </c>
      <c r="P33" s="58" t="str">
        <f t="shared" si="15"/>
        <v/>
      </c>
      <c r="Q33" s="58" t="str">
        <f t="shared" si="16"/>
        <v/>
      </c>
      <c r="R33" s="58" t="str">
        <f t="shared" si="17"/>
        <v/>
      </c>
      <c r="S33" s="58" t="str">
        <f t="shared" si="18"/>
        <v/>
      </c>
      <c r="T33" s="58" t="str">
        <f t="shared" si="19"/>
        <v/>
      </c>
      <c r="U33" s="58" t="str">
        <f t="shared" si="20"/>
        <v/>
      </c>
      <c r="V33" s="58" t="str">
        <f t="shared" si="21"/>
        <v/>
      </c>
      <c r="W33" s="58" t="str">
        <f t="shared" si="22"/>
        <v/>
      </c>
      <c r="X33" s="58" t="str">
        <f t="shared" si="23"/>
        <v/>
      </c>
      <c r="Y33" s="58" t="str">
        <f t="shared" si="24"/>
        <v/>
      </c>
      <c r="Z33" s="58" t="str">
        <f t="shared" si="25"/>
        <v/>
      </c>
      <c r="AA33" s="58" t="str">
        <f t="shared" si="26"/>
        <v/>
      </c>
      <c r="AB33" s="58" t="str">
        <f t="shared" si="27"/>
        <v/>
      </c>
      <c r="AC33" s="58" t="str">
        <f t="shared" si="28"/>
        <v/>
      </c>
      <c r="AD33" s="58" t="str">
        <f t="shared" si="29"/>
        <v/>
      </c>
      <c r="AE33" s="58" t="str">
        <f t="shared" si="30"/>
        <v/>
      </c>
      <c r="AF33" s="58" t="str">
        <f t="shared" si="31"/>
        <v/>
      </c>
      <c r="AG33" s="58" t="str">
        <f t="shared" si="32"/>
        <v/>
      </c>
      <c r="AH33" s="58" t="str">
        <f t="shared" si="33"/>
        <v/>
      </c>
      <c r="AI33" s="58" t="str">
        <f t="shared" si="34"/>
        <v/>
      </c>
      <c r="AJ33" s="214">
        <f t="shared" si="35"/>
        <v>0</v>
      </c>
      <c r="AK33" s="30"/>
    </row>
    <row r="34" spans="1:37" s="16" customFormat="1" ht="16.5">
      <c r="A34" s="15" t="str">
        <f>IF($A$1="","",IF(MAX($A$9:A33)+1&gt;$A$1,"",MAX($A$9:A33)+1))</f>
        <v/>
      </c>
      <c r="B34" s="12" t="str">
        <f t="shared" si="1"/>
        <v/>
      </c>
      <c r="C34" s="13" t="str">
        <f t="shared" si="2"/>
        <v/>
      </c>
      <c r="D34" s="14" t="str">
        <f t="shared" si="3"/>
        <v/>
      </c>
      <c r="E34" s="23" t="str">
        <f t="shared" si="4"/>
        <v/>
      </c>
      <c r="F34" s="58" t="str">
        <f t="shared" si="5"/>
        <v/>
      </c>
      <c r="G34" s="58" t="str">
        <f t="shared" si="6"/>
        <v/>
      </c>
      <c r="H34" s="58" t="str">
        <f t="shared" si="7"/>
        <v/>
      </c>
      <c r="I34" s="58" t="str">
        <f t="shared" si="8"/>
        <v/>
      </c>
      <c r="J34" s="58" t="str">
        <f t="shared" si="9"/>
        <v/>
      </c>
      <c r="K34" s="58" t="str">
        <f t="shared" si="10"/>
        <v/>
      </c>
      <c r="L34" s="58" t="str">
        <f t="shared" si="11"/>
        <v/>
      </c>
      <c r="M34" s="58" t="str">
        <f t="shared" si="12"/>
        <v/>
      </c>
      <c r="N34" s="58" t="str">
        <f t="shared" si="13"/>
        <v/>
      </c>
      <c r="O34" s="58" t="str">
        <f t="shared" si="14"/>
        <v/>
      </c>
      <c r="P34" s="58" t="str">
        <f t="shared" si="15"/>
        <v/>
      </c>
      <c r="Q34" s="58" t="str">
        <f t="shared" si="16"/>
        <v/>
      </c>
      <c r="R34" s="58" t="str">
        <f t="shared" si="17"/>
        <v/>
      </c>
      <c r="S34" s="58" t="str">
        <f t="shared" si="18"/>
        <v/>
      </c>
      <c r="T34" s="58" t="str">
        <f t="shared" si="19"/>
        <v/>
      </c>
      <c r="U34" s="58" t="str">
        <f t="shared" si="20"/>
        <v/>
      </c>
      <c r="V34" s="58" t="str">
        <f t="shared" si="21"/>
        <v/>
      </c>
      <c r="W34" s="58" t="str">
        <f t="shared" si="22"/>
        <v/>
      </c>
      <c r="X34" s="58" t="str">
        <f t="shared" si="23"/>
        <v/>
      </c>
      <c r="Y34" s="58" t="str">
        <f t="shared" si="24"/>
        <v/>
      </c>
      <c r="Z34" s="58" t="str">
        <f t="shared" si="25"/>
        <v/>
      </c>
      <c r="AA34" s="58" t="str">
        <f t="shared" si="26"/>
        <v/>
      </c>
      <c r="AB34" s="58" t="str">
        <f t="shared" si="27"/>
        <v/>
      </c>
      <c r="AC34" s="58" t="str">
        <f t="shared" si="28"/>
        <v/>
      </c>
      <c r="AD34" s="58" t="str">
        <f t="shared" si="29"/>
        <v/>
      </c>
      <c r="AE34" s="58" t="str">
        <f t="shared" si="30"/>
        <v/>
      </c>
      <c r="AF34" s="58" t="str">
        <f t="shared" si="31"/>
        <v/>
      </c>
      <c r="AG34" s="58" t="str">
        <f t="shared" si="32"/>
        <v/>
      </c>
      <c r="AH34" s="58" t="str">
        <f t="shared" si="33"/>
        <v/>
      </c>
      <c r="AI34" s="58" t="str">
        <f t="shared" si="34"/>
        <v/>
      </c>
      <c r="AJ34" s="214">
        <f t="shared" si="35"/>
        <v>0</v>
      </c>
      <c r="AK34" s="30"/>
    </row>
    <row r="35" spans="1:37" s="16" customFormat="1" ht="16.5">
      <c r="A35" s="15" t="str">
        <f>IF($A$1="","",IF(MAX($A$9:A34)+1&gt;$A$1,"",MAX($A$9:A34)+1))</f>
        <v/>
      </c>
      <c r="B35" s="12" t="str">
        <f t="shared" si="1"/>
        <v/>
      </c>
      <c r="C35" s="13" t="str">
        <f t="shared" si="2"/>
        <v/>
      </c>
      <c r="D35" s="14" t="str">
        <f t="shared" si="3"/>
        <v/>
      </c>
      <c r="E35" s="23" t="str">
        <f t="shared" si="4"/>
        <v/>
      </c>
      <c r="F35" s="58" t="str">
        <f t="shared" si="5"/>
        <v/>
      </c>
      <c r="G35" s="58" t="str">
        <f t="shared" si="6"/>
        <v/>
      </c>
      <c r="H35" s="58" t="str">
        <f t="shared" si="7"/>
        <v/>
      </c>
      <c r="I35" s="58" t="str">
        <f t="shared" si="8"/>
        <v/>
      </c>
      <c r="J35" s="58" t="str">
        <f t="shared" si="9"/>
        <v/>
      </c>
      <c r="K35" s="58" t="str">
        <f t="shared" si="10"/>
        <v/>
      </c>
      <c r="L35" s="58" t="str">
        <f t="shared" si="11"/>
        <v/>
      </c>
      <c r="M35" s="58" t="str">
        <f t="shared" si="12"/>
        <v/>
      </c>
      <c r="N35" s="58" t="str">
        <f t="shared" si="13"/>
        <v/>
      </c>
      <c r="O35" s="58" t="str">
        <f t="shared" si="14"/>
        <v/>
      </c>
      <c r="P35" s="58" t="str">
        <f t="shared" si="15"/>
        <v/>
      </c>
      <c r="Q35" s="58" t="str">
        <f t="shared" si="16"/>
        <v/>
      </c>
      <c r="R35" s="58" t="str">
        <f t="shared" si="17"/>
        <v/>
      </c>
      <c r="S35" s="58" t="str">
        <f t="shared" si="18"/>
        <v/>
      </c>
      <c r="T35" s="58" t="str">
        <f t="shared" si="19"/>
        <v/>
      </c>
      <c r="U35" s="58" t="str">
        <f t="shared" si="20"/>
        <v/>
      </c>
      <c r="V35" s="58" t="str">
        <f t="shared" si="21"/>
        <v/>
      </c>
      <c r="W35" s="58" t="str">
        <f t="shared" si="22"/>
        <v/>
      </c>
      <c r="X35" s="58" t="str">
        <f t="shared" si="23"/>
        <v/>
      </c>
      <c r="Y35" s="58" t="str">
        <f t="shared" si="24"/>
        <v/>
      </c>
      <c r="Z35" s="58" t="str">
        <f t="shared" si="25"/>
        <v/>
      </c>
      <c r="AA35" s="58" t="str">
        <f t="shared" si="26"/>
        <v/>
      </c>
      <c r="AB35" s="58" t="str">
        <f t="shared" si="27"/>
        <v/>
      </c>
      <c r="AC35" s="58" t="str">
        <f t="shared" si="28"/>
        <v/>
      </c>
      <c r="AD35" s="58" t="str">
        <f t="shared" si="29"/>
        <v/>
      </c>
      <c r="AE35" s="58" t="str">
        <f t="shared" si="30"/>
        <v/>
      </c>
      <c r="AF35" s="58" t="str">
        <f t="shared" si="31"/>
        <v/>
      </c>
      <c r="AG35" s="58" t="str">
        <f t="shared" si="32"/>
        <v/>
      </c>
      <c r="AH35" s="58" t="str">
        <f t="shared" si="33"/>
        <v/>
      </c>
      <c r="AI35" s="58" t="str">
        <f t="shared" si="34"/>
        <v/>
      </c>
      <c r="AJ35" s="214">
        <f t="shared" si="35"/>
        <v>0</v>
      </c>
      <c r="AK35" s="30"/>
    </row>
    <row r="36" spans="1:37" s="16" customFormat="1" ht="30">
      <c r="A36" s="15" t="str">
        <f>IF($A$1="","",IF(MAX($A$9:A35)+1&gt;$A$1,"",MAX($A$9:A35)+1))</f>
        <v/>
      </c>
      <c r="B36" s="12" t="str">
        <f t="shared" si="1"/>
        <v/>
      </c>
      <c r="C36" s="13" t="str">
        <f t="shared" si="2"/>
        <v/>
      </c>
      <c r="D36" s="14" t="str">
        <f t="shared" si="3"/>
        <v/>
      </c>
      <c r="E36" s="23" t="str">
        <f t="shared" si="4"/>
        <v/>
      </c>
      <c r="F36" s="58" t="str">
        <f t="shared" si="5"/>
        <v/>
      </c>
      <c r="G36" s="58" t="str">
        <f t="shared" si="6"/>
        <v/>
      </c>
      <c r="H36" s="58" t="str">
        <f t="shared" si="7"/>
        <v/>
      </c>
      <c r="I36" s="58" t="str">
        <f t="shared" si="8"/>
        <v/>
      </c>
      <c r="J36" s="58" t="str">
        <f t="shared" si="9"/>
        <v/>
      </c>
      <c r="K36" s="58" t="str">
        <f t="shared" si="10"/>
        <v/>
      </c>
      <c r="L36" s="58" t="str">
        <f t="shared" si="11"/>
        <v/>
      </c>
      <c r="M36" s="58" t="str">
        <f t="shared" si="12"/>
        <v/>
      </c>
      <c r="N36" s="58" t="str">
        <f t="shared" si="13"/>
        <v/>
      </c>
      <c r="O36" s="58" t="str">
        <f t="shared" si="14"/>
        <v/>
      </c>
      <c r="P36" s="58" t="str">
        <f t="shared" si="15"/>
        <v/>
      </c>
      <c r="Q36" s="58" t="str">
        <f t="shared" si="16"/>
        <v/>
      </c>
      <c r="R36" s="58" t="str">
        <f t="shared" si="17"/>
        <v/>
      </c>
      <c r="S36" s="58" t="str">
        <f t="shared" si="18"/>
        <v/>
      </c>
      <c r="T36" s="58" t="str">
        <f t="shared" si="19"/>
        <v/>
      </c>
      <c r="U36" s="58" t="str">
        <f t="shared" si="20"/>
        <v/>
      </c>
      <c r="V36" s="58" t="str">
        <f t="shared" si="21"/>
        <v/>
      </c>
      <c r="W36" s="58" t="str">
        <f t="shared" si="22"/>
        <v/>
      </c>
      <c r="X36" s="58" t="str">
        <f t="shared" si="23"/>
        <v/>
      </c>
      <c r="Y36" s="58" t="str">
        <f t="shared" si="24"/>
        <v/>
      </c>
      <c r="Z36" s="58" t="str">
        <f t="shared" si="25"/>
        <v/>
      </c>
      <c r="AA36" s="58" t="str">
        <f t="shared" si="26"/>
        <v/>
      </c>
      <c r="AB36" s="58" t="str">
        <f t="shared" si="27"/>
        <v/>
      </c>
      <c r="AC36" s="58" t="str">
        <f t="shared" si="28"/>
        <v/>
      </c>
      <c r="AD36" s="58" t="str">
        <f t="shared" si="29"/>
        <v/>
      </c>
      <c r="AE36" s="58" t="str">
        <f t="shared" si="30"/>
        <v/>
      </c>
      <c r="AF36" s="58" t="str">
        <f t="shared" si="31"/>
        <v/>
      </c>
      <c r="AG36" s="58" t="str">
        <f t="shared" si="32"/>
        <v/>
      </c>
      <c r="AH36" s="58" t="str">
        <f t="shared" si="33"/>
        <v/>
      </c>
      <c r="AI36" s="58" t="str">
        <f t="shared" si="34"/>
        <v/>
      </c>
      <c r="AJ36" s="214">
        <f t="shared" si="35"/>
        <v>0</v>
      </c>
      <c r="AK36" s="30"/>
    </row>
    <row r="37" spans="1:37" s="16" customFormat="1" ht="16.5">
      <c r="A37" s="15" t="str">
        <f>IF($A$1="","",IF(MAX($A$9:A36)+1&gt;$A$1,"",MAX($A$9:A36)+1))</f>
        <v/>
      </c>
      <c r="B37" s="12" t="str">
        <f t="shared" si="1"/>
        <v/>
      </c>
      <c r="C37" s="13" t="str">
        <f t="shared" si="2"/>
        <v/>
      </c>
      <c r="D37" s="14" t="str">
        <f t="shared" si="3"/>
        <v/>
      </c>
      <c r="E37" s="23" t="str">
        <f t="shared" si="4"/>
        <v/>
      </c>
      <c r="F37" s="58" t="str">
        <f t="shared" si="5"/>
        <v/>
      </c>
      <c r="G37" s="58" t="str">
        <f t="shared" si="6"/>
        <v/>
      </c>
      <c r="H37" s="58" t="str">
        <f t="shared" si="7"/>
        <v/>
      </c>
      <c r="I37" s="58" t="str">
        <f t="shared" si="8"/>
        <v/>
      </c>
      <c r="J37" s="58" t="str">
        <f t="shared" si="9"/>
        <v/>
      </c>
      <c r="K37" s="58" t="str">
        <f t="shared" si="10"/>
        <v/>
      </c>
      <c r="L37" s="58" t="str">
        <f t="shared" si="11"/>
        <v/>
      </c>
      <c r="M37" s="58" t="str">
        <f t="shared" si="12"/>
        <v/>
      </c>
      <c r="N37" s="58" t="str">
        <f t="shared" si="13"/>
        <v/>
      </c>
      <c r="O37" s="58" t="str">
        <f t="shared" si="14"/>
        <v/>
      </c>
      <c r="P37" s="58" t="str">
        <f t="shared" si="15"/>
        <v/>
      </c>
      <c r="Q37" s="58" t="str">
        <f t="shared" si="16"/>
        <v/>
      </c>
      <c r="R37" s="58" t="str">
        <f t="shared" si="17"/>
        <v/>
      </c>
      <c r="S37" s="58" t="str">
        <f t="shared" si="18"/>
        <v/>
      </c>
      <c r="T37" s="58" t="str">
        <f t="shared" si="19"/>
        <v/>
      </c>
      <c r="U37" s="58" t="str">
        <f t="shared" si="20"/>
        <v/>
      </c>
      <c r="V37" s="58" t="str">
        <f t="shared" si="21"/>
        <v/>
      </c>
      <c r="W37" s="58" t="str">
        <f t="shared" si="22"/>
        <v/>
      </c>
      <c r="X37" s="58" t="str">
        <f t="shared" si="23"/>
        <v/>
      </c>
      <c r="Y37" s="58" t="str">
        <f t="shared" si="24"/>
        <v/>
      </c>
      <c r="Z37" s="58" t="str">
        <f t="shared" si="25"/>
        <v/>
      </c>
      <c r="AA37" s="58" t="str">
        <f t="shared" si="26"/>
        <v/>
      </c>
      <c r="AB37" s="58" t="str">
        <f t="shared" si="27"/>
        <v/>
      </c>
      <c r="AC37" s="58" t="str">
        <f t="shared" si="28"/>
        <v/>
      </c>
      <c r="AD37" s="58" t="str">
        <f t="shared" si="29"/>
        <v/>
      </c>
      <c r="AE37" s="58" t="str">
        <f t="shared" si="30"/>
        <v/>
      </c>
      <c r="AF37" s="58" t="str">
        <f t="shared" si="31"/>
        <v/>
      </c>
      <c r="AG37" s="58" t="str">
        <f t="shared" si="32"/>
        <v/>
      </c>
      <c r="AH37" s="58" t="str">
        <f t="shared" si="33"/>
        <v/>
      </c>
      <c r="AI37" s="58" t="str">
        <f t="shared" si="34"/>
        <v/>
      </c>
      <c r="AJ37" s="214">
        <f t="shared" si="35"/>
        <v>0</v>
      </c>
      <c r="AK37" s="30"/>
    </row>
    <row r="38" spans="1:37" s="16" customFormat="1" ht="16.5">
      <c r="A38" s="15" t="str">
        <f>IF($A$1="","",IF(MAX($A$9:A37)+1&gt;$A$1,"",MAX($A$9:A37)+1))</f>
        <v/>
      </c>
      <c r="B38" s="12" t="str">
        <f t="shared" si="1"/>
        <v/>
      </c>
      <c r="C38" s="13" t="str">
        <f t="shared" si="2"/>
        <v/>
      </c>
      <c r="D38" s="14" t="str">
        <f t="shared" si="3"/>
        <v/>
      </c>
      <c r="E38" s="23" t="str">
        <f t="shared" si="4"/>
        <v/>
      </c>
      <c r="F38" s="58" t="str">
        <f t="shared" si="5"/>
        <v/>
      </c>
      <c r="G38" s="58" t="str">
        <f t="shared" si="6"/>
        <v/>
      </c>
      <c r="H38" s="58" t="str">
        <f t="shared" si="7"/>
        <v/>
      </c>
      <c r="I38" s="58" t="str">
        <f t="shared" si="8"/>
        <v/>
      </c>
      <c r="J38" s="58" t="str">
        <f t="shared" si="9"/>
        <v/>
      </c>
      <c r="K38" s="58" t="str">
        <f t="shared" si="10"/>
        <v/>
      </c>
      <c r="L38" s="58" t="str">
        <f t="shared" si="11"/>
        <v/>
      </c>
      <c r="M38" s="58" t="str">
        <f t="shared" si="12"/>
        <v/>
      </c>
      <c r="N38" s="58" t="str">
        <f t="shared" si="13"/>
        <v/>
      </c>
      <c r="O38" s="58" t="str">
        <f t="shared" si="14"/>
        <v/>
      </c>
      <c r="P38" s="58" t="str">
        <f t="shared" si="15"/>
        <v/>
      </c>
      <c r="Q38" s="58" t="str">
        <f t="shared" si="16"/>
        <v/>
      </c>
      <c r="R38" s="58" t="str">
        <f t="shared" si="17"/>
        <v/>
      </c>
      <c r="S38" s="58" t="str">
        <f t="shared" si="18"/>
        <v/>
      </c>
      <c r="T38" s="58" t="str">
        <f t="shared" si="19"/>
        <v/>
      </c>
      <c r="U38" s="58" t="str">
        <f t="shared" si="20"/>
        <v/>
      </c>
      <c r="V38" s="58" t="str">
        <f t="shared" si="21"/>
        <v/>
      </c>
      <c r="W38" s="58" t="str">
        <f t="shared" si="22"/>
        <v/>
      </c>
      <c r="X38" s="58" t="str">
        <f t="shared" si="23"/>
        <v/>
      </c>
      <c r="Y38" s="58" t="str">
        <f t="shared" si="24"/>
        <v/>
      </c>
      <c r="Z38" s="58" t="str">
        <f t="shared" si="25"/>
        <v/>
      </c>
      <c r="AA38" s="58" t="str">
        <f t="shared" si="26"/>
        <v/>
      </c>
      <c r="AB38" s="58" t="str">
        <f t="shared" si="27"/>
        <v/>
      </c>
      <c r="AC38" s="58" t="str">
        <f t="shared" si="28"/>
        <v/>
      </c>
      <c r="AD38" s="58" t="str">
        <f t="shared" si="29"/>
        <v/>
      </c>
      <c r="AE38" s="58" t="str">
        <f t="shared" si="30"/>
        <v/>
      </c>
      <c r="AF38" s="58" t="str">
        <f t="shared" si="31"/>
        <v/>
      </c>
      <c r="AG38" s="58" t="str">
        <f t="shared" si="32"/>
        <v/>
      </c>
      <c r="AH38" s="58" t="str">
        <f t="shared" si="33"/>
        <v/>
      </c>
      <c r="AI38" s="58" t="str">
        <f t="shared" si="34"/>
        <v/>
      </c>
      <c r="AJ38" s="214">
        <f t="shared" si="35"/>
        <v>0</v>
      </c>
      <c r="AK38" s="30"/>
    </row>
    <row r="39" spans="1:37" s="16" customFormat="1" ht="30">
      <c r="A39" s="15" t="str">
        <f>IF($A$1="","",IF(MAX($A$9:A38)+1&gt;$A$1,"",MAX($A$9:A38)+1))</f>
        <v/>
      </c>
      <c r="B39" s="12" t="str">
        <f t="shared" si="1"/>
        <v/>
      </c>
      <c r="C39" s="13" t="str">
        <f t="shared" si="2"/>
        <v/>
      </c>
      <c r="D39" s="14" t="str">
        <f t="shared" si="3"/>
        <v/>
      </c>
      <c r="E39" s="23" t="str">
        <f t="shared" si="4"/>
        <v/>
      </c>
      <c r="F39" s="58" t="str">
        <f t="shared" si="5"/>
        <v/>
      </c>
      <c r="G39" s="58" t="str">
        <f t="shared" si="6"/>
        <v/>
      </c>
      <c r="H39" s="58" t="str">
        <f t="shared" si="7"/>
        <v/>
      </c>
      <c r="I39" s="58" t="str">
        <f t="shared" si="8"/>
        <v/>
      </c>
      <c r="J39" s="58" t="str">
        <f t="shared" si="9"/>
        <v/>
      </c>
      <c r="K39" s="58" t="str">
        <f t="shared" si="10"/>
        <v/>
      </c>
      <c r="L39" s="58" t="str">
        <f t="shared" si="11"/>
        <v/>
      </c>
      <c r="M39" s="58" t="str">
        <f t="shared" si="12"/>
        <v/>
      </c>
      <c r="N39" s="58" t="str">
        <f t="shared" si="13"/>
        <v/>
      </c>
      <c r="O39" s="58" t="str">
        <f t="shared" si="14"/>
        <v/>
      </c>
      <c r="P39" s="58" t="str">
        <f t="shared" si="15"/>
        <v/>
      </c>
      <c r="Q39" s="58" t="str">
        <f t="shared" si="16"/>
        <v/>
      </c>
      <c r="R39" s="58" t="str">
        <f t="shared" si="17"/>
        <v/>
      </c>
      <c r="S39" s="58" t="str">
        <f t="shared" si="18"/>
        <v/>
      </c>
      <c r="T39" s="58" t="str">
        <f t="shared" si="19"/>
        <v/>
      </c>
      <c r="U39" s="58" t="str">
        <f t="shared" si="20"/>
        <v/>
      </c>
      <c r="V39" s="58" t="str">
        <f t="shared" si="21"/>
        <v/>
      </c>
      <c r="W39" s="58" t="str">
        <f t="shared" si="22"/>
        <v/>
      </c>
      <c r="X39" s="58" t="str">
        <f t="shared" si="23"/>
        <v/>
      </c>
      <c r="Y39" s="58" t="str">
        <f t="shared" si="24"/>
        <v/>
      </c>
      <c r="Z39" s="58" t="str">
        <f t="shared" si="25"/>
        <v/>
      </c>
      <c r="AA39" s="58" t="str">
        <f t="shared" si="26"/>
        <v/>
      </c>
      <c r="AB39" s="58" t="str">
        <f t="shared" si="27"/>
        <v/>
      </c>
      <c r="AC39" s="58" t="str">
        <f t="shared" si="28"/>
        <v/>
      </c>
      <c r="AD39" s="58" t="str">
        <f t="shared" si="29"/>
        <v/>
      </c>
      <c r="AE39" s="58" t="str">
        <f t="shared" si="30"/>
        <v/>
      </c>
      <c r="AF39" s="58" t="str">
        <f t="shared" si="31"/>
        <v/>
      </c>
      <c r="AG39" s="58" t="str">
        <f t="shared" si="32"/>
        <v/>
      </c>
      <c r="AH39" s="58" t="str">
        <f t="shared" si="33"/>
        <v/>
      </c>
      <c r="AI39" s="58" t="str">
        <f t="shared" si="34"/>
        <v/>
      </c>
      <c r="AJ39" s="214">
        <f t="shared" si="35"/>
        <v>0</v>
      </c>
      <c r="AK39" s="30"/>
    </row>
    <row r="40" spans="1:37" s="27" customFormat="1" ht="30">
      <c r="A40" s="25" t="str">
        <f>IF($A$1="","",IF(MAX($A$9:A39)+1&gt;$A$1,"",MAX($A$9:A39)+1))</f>
        <v/>
      </c>
      <c r="B40" s="12" t="str">
        <f t="shared" si="1"/>
        <v/>
      </c>
      <c r="C40" s="13" t="str">
        <f t="shared" si="2"/>
        <v/>
      </c>
      <c r="D40" s="14" t="str">
        <f t="shared" si="3"/>
        <v/>
      </c>
      <c r="E40" s="23" t="str">
        <f t="shared" si="4"/>
        <v/>
      </c>
      <c r="F40" s="58" t="str">
        <f t="shared" si="5"/>
        <v/>
      </c>
      <c r="G40" s="58" t="str">
        <f t="shared" si="6"/>
        <v/>
      </c>
      <c r="H40" s="58" t="str">
        <f t="shared" si="7"/>
        <v/>
      </c>
      <c r="I40" s="58" t="str">
        <f t="shared" si="8"/>
        <v/>
      </c>
      <c r="J40" s="58" t="str">
        <f t="shared" si="9"/>
        <v/>
      </c>
      <c r="K40" s="58" t="str">
        <f t="shared" si="10"/>
        <v/>
      </c>
      <c r="L40" s="58" t="str">
        <f t="shared" si="11"/>
        <v/>
      </c>
      <c r="M40" s="58" t="str">
        <f t="shared" si="12"/>
        <v/>
      </c>
      <c r="N40" s="58" t="str">
        <f t="shared" si="13"/>
        <v/>
      </c>
      <c r="O40" s="58" t="str">
        <f t="shared" si="14"/>
        <v/>
      </c>
      <c r="P40" s="58" t="str">
        <f t="shared" si="15"/>
        <v/>
      </c>
      <c r="Q40" s="58" t="str">
        <f t="shared" si="16"/>
        <v/>
      </c>
      <c r="R40" s="58" t="str">
        <f t="shared" si="17"/>
        <v/>
      </c>
      <c r="S40" s="58" t="str">
        <f t="shared" si="18"/>
        <v/>
      </c>
      <c r="T40" s="58" t="str">
        <f t="shared" si="19"/>
        <v/>
      </c>
      <c r="U40" s="58" t="str">
        <f t="shared" si="20"/>
        <v/>
      </c>
      <c r="V40" s="58" t="str">
        <f t="shared" si="21"/>
        <v/>
      </c>
      <c r="W40" s="58" t="str">
        <f t="shared" si="22"/>
        <v/>
      </c>
      <c r="X40" s="58" t="str">
        <f t="shared" si="23"/>
        <v/>
      </c>
      <c r="Y40" s="58" t="str">
        <f t="shared" si="24"/>
        <v/>
      </c>
      <c r="Z40" s="58" t="str">
        <f t="shared" si="25"/>
        <v/>
      </c>
      <c r="AA40" s="58" t="str">
        <f t="shared" si="26"/>
        <v/>
      </c>
      <c r="AB40" s="58" t="str">
        <f t="shared" si="27"/>
        <v/>
      </c>
      <c r="AC40" s="58" t="str">
        <f t="shared" si="28"/>
        <v/>
      </c>
      <c r="AD40" s="58" t="str">
        <f t="shared" si="29"/>
        <v/>
      </c>
      <c r="AE40" s="58" t="str">
        <f t="shared" si="30"/>
        <v/>
      </c>
      <c r="AF40" s="58" t="str">
        <f t="shared" si="31"/>
        <v/>
      </c>
      <c r="AG40" s="58" t="str">
        <f t="shared" si="32"/>
        <v/>
      </c>
      <c r="AH40" s="58" t="str">
        <f t="shared" si="33"/>
        <v/>
      </c>
      <c r="AI40" s="58" t="str">
        <f t="shared" si="34"/>
        <v/>
      </c>
      <c r="AJ40" s="214">
        <f t="shared" si="35"/>
        <v>0</v>
      </c>
      <c r="AK40" s="30"/>
    </row>
    <row r="41" spans="1:37" s="17" customFormat="1" ht="30">
      <c r="A41" s="15" t="str">
        <f>IF($A$1="","",IF(MAX($A$9:A40)+1&gt;$A$1,"",MAX($A$9:A40)+1))</f>
        <v/>
      </c>
      <c r="B41" s="12" t="str">
        <f t="shared" si="1"/>
        <v/>
      </c>
      <c r="C41" s="13" t="str">
        <f t="shared" si="2"/>
        <v/>
      </c>
      <c r="D41" s="14" t="str">
        <f t="shared" si="3"/>
        <v/>
      </c>
      <c r="E41" s="23" t="str">
        <f t="shared" si="4"/>
        <v/>
      </c>
      <c r="F41" s="58" t="str">
        <f t="shared" si="5"/>
        <v/>
      </c>
      <c r="G41" s="58" t="str">
        <f t="shared" si="6"/>
        <v/>
      </c>
      <c r="H41" s="58" t="str">
        <f t="shared" si="7"/>
        <v/>
      </c>
      <c r="I41" s="58" t="str">
        <f t="shared" si="8"/>
        <v/>
      </c>
      <c r="J41" s="58" t="str">
        <f t="shared" si="9"/>
        <v/>
      </c>
      <c r="K41" s="58" t="str">
        <f t="shared" si="10"/>
        <v/>
      </c>
      <c r="L41" s="58" t="str">
        <f t="shared" si="11"/>
        <v/>
      </c>
      <c r="M41" s="58" t="str">
        <f t="shared" si="12"/>
        <v/>
      </c>
      <c r="N41" s="58" t="str">
        <f t="shared" si="13"/>
        <v/>
      </c>
      <c r="O41" s="58" t="str">
        <f t="shared" si="14"/>
        <v/>
      </c>
      <c r="P41" s="58" t="str">
        <f t="shared" si="15"/>
        <v/>
      </c>
      <c r="Q41" s="58" t="str">
        <f t="shared" si="16"/>
        <v/>
      </c>
      <c r="R41" s="58" t="str">
        <f t="shared" si="17"/>
        <v/>
      </c>
      <c r="S41" s="58" t="str">
        <f t="shared" si="18"/>
        <v/>
      </c>
      <c r="T41" s="58" t="str">
        <f t="shared" si="19"/>
        <v/>
      </c>
      <c r="U41" s="58" t="str">
        <f t="shared" si="20"/>
        <v/>
      </c>
      <c r="V41" s="58" t="str">
        <f t="shared" si="21"/>
        <v/>
      </c>
      <c r="W41" s="58" t="str">
        <f t="shared" si="22"/>
        <v/>
      </c>
      <c r="X41" s="58" t="str">
        <f t="shared" si="23"/>
        <v/>
      </c>
      <c r="Y41" s="58" t="str">
        <f t="shared" si="24"/>
        <v/>
      </c>
      <c r="Z41" s="58" t="str">
        <f t="shared" si="25"/>
        <v/>
      </c>
      <c r="AA41" s="58" t="str">
        <f t="shared" si="26"/>
        <v/>
      </c>
      <c r="AB41" s="58" t="str">
        <f t="shared" si="27"/>
        <v/>
      </c>
      <c r="AC41" s="58" t="str">
        <f t="shared" si="28"/>
        <v/>
      </c>
      <c r="AD41" s="58" t="str">
        <f t="shared" si="29"/>
        <v/>
      </c>
      <c r="AE41" s="58" t="str">
        <f t="shared" si="30"/>
        <v/>
      </c>
      <c r="AF41" s="58" t="str">
        <f t="shared" si="31"/>
        <v/>
      </c>
      <c r="AG41" s="58" t="str">
        <f t="shared" si="32"/>
        <v/>
      </c>
      <c r="AH41" s="58" t="str">
        <f t="shared" si="33"/>
        <v/>
      </c>
      <c r="AI41" s="58" t="str">
        <f t="shared" si="34"/>
        <v/>
      </c>
      <c r="AJ41" s="214">
        <f t="shared" si="35"/>
        <v>0</v>
      </c>
      <c r="AK41" s="30"/>
    </row>
    <row r="42" spans="1:37" s="17" customFormat="1" ht="30">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8"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8"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8"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8"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8"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8"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8"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8"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8"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8"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8"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8"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8"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8"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8"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8"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8"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8"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8"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8"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8"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8"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8"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8"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8"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8"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8"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8"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8"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8"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214">
        <f t="shared" si="35"/>
        <v>0</v>
      </c>
      <c r="AK42" s="30"/>
    </row>
    <row r="43" spans="1:37" s="17" customFormat="1" ht="30">
      <c r="A43" s="15" t="str">
        <f>IF($A$1="","",IF(MAX($A$9:A42)+1&gt;$A$1,"",MAX($A$9:A42)+1))</f>
        <v/>
      </c>
      <c r="B43" s="12" t="str">
        <f t="shared" si="36"/>
        <v/>
      </c>
      <c r="C43" s="13" t="str">
        <f t="shared" si="37"/>
        <v/>
      </c>
      <c r="D43" s="14" t="str">
        <f t="shared" si="38"/>
        <v/>
      </c>
      <c r="E43" s="23" t="str">
        <f t="shared" si="39"/>
        <v/>
      </c>
      <c r="F43" s="58" t="str">
        <f t="shared" si="40"/>
        <v/>
      </c>
      <c r="G43" s="58" t="str">
        <f t="shared" si="41"/>
        <v/>
      </c>
      <c r="H43" s="58" t="str">
        <f t="shared" si="42"/>
        <v/>
      </c>
      <c r="I43" s="58" t="str">
        <f t="shared" si="43"/>
        <v/>
      </c>
      <c r="J43" s="58" t="str">
        <f t="shared" si="44"/>
        <v/>
      </c>
      <c r="K43" s="58" t="str">
        <f t="shared" si="45"/>
        <v/>
      </c>
      <c r="L43" s="58" t="str">
        <f t="shared" si="46"/>
        <v/>
      </c>
      <c r="M43" s="58" t="str">
        <f t="shared" si="47"/>
        <v/>
      </c>
      <c r="N43" s="58" t="str">
        <f t="shared" si="48"/>
        <v/>
      </c>
      <c r="O43" s="58" t="str">
        <f t="shared" si="49"/>
        <v/>
      </c>
      <c r="P43" s="58" t="str">
        <f t="shared" si="50"/>
        <v/>
      </c>
      <c r="Q43" s="58" t="str">
        <f t="shared" si="51"/>
        <v/>
      </c>
      <c r="R43" s="58" t="str">
        <f t="shared" si="52"/>
        <v/>
      </c>
      <c r="S43" s="58" t="str">
        <f t="shared" si="53"/>
        <v/>
      </c>
      <c r="T43" s="58" t="str">
        <f t="shared" si="54"/>
        <v/>
      </c>
      <c r="U43" s="58" t="str">
        <f t="shared" si="55"/>
        <v/>
      </c>
      <c r="V43" s="58" t="str">
        <f t="shared" si="56"/>
        <v/>
      </c>
      <c r="W43" s="58" t="str">
        <f t="shared" si="57"/>
        <v/>
      </c>
      <c r="X43" s="58" t="str">
        <f t="shared" si="58"/>
        <v/>
      </c>
      <c r="Y43" s="58" t="str">
        <f t="shared" si="59"/>
        <v/>
      </c>
      <c r="Z43" s="58" t="str">
        <f t="shared" si="60"/>
        <v/>
      </c>
      <c r="AA43" s="58" t="str">
        <f t="shared" si="61"/>
        <v/>
      </c>
      <c r="AB43" s="58" t="str">
        <f t="shared" si="62"/>
        <v/>
      </c>
      <c r="AC43" s="58" t="str">
        <f t="shared" si="63"/>
        <v/>
      </c>
      <c r="AD43" s="58" t="str">
        <f t="shared" si="64"/>
        <v/>
      </c>
      <c r="AE43" s="58" t="str">
        <f t="shared" si="65"/>
        <v/>
      </c>
      <c r="AF43" s="58" t="str">
        <f t="shared" si="66"/>
        <v/>
      </c>
      <c r="AG43" s="58" t="str">
        <f t="shared" si="67"/>
        <v/>
      </c>
      <c r="AH43" s="58" t="str">
        <f t="shared" si="68"/>
        <v/>
      </c>
      <c r="AI43" s="58" t="str">
        <f t="shared" si="69"/>
        <v/>
      </c>
      <c r="AJ43" s="214">
        <f t="shared" si="35"/>
        <v>0</v>
      </c>
      <c r="AK43" s="30"/>
    </row>
    <row r="44" spans="1:37" s="17" customFormat="1" ht="15.75">
      <c r="A44" s="15" t="str">
        <f>IF($A$1="","",IF(MAX($A$9:A43)+1&gt;$A$1,"",MAX($A$9:A43)+1))</f>
        <v/>
      </c>
      <c r="B44" s="12" t="str">
        <f t="shared" si="36"/>
        <v/>
      </c>
      <c r="C44" s="13" t="str">
        <f t="shared" si="37"/>
        <v/>
      </c>
      <c r="D44" s="14" t="str">
        <f t="shared" si="38"/>
        <v/>
      </c>
      <c r="E44" s="23" t="str">
        <f t="shared" si="39"/>
        <v/>
      </c>
      <c r="F44" s="58" t="str">
        <f t="shared" si="40"/>
        <v/>
      </c>
      <c r="G44" s="58" t="str">
        <f t="shared" si="41"/>
        <v/>
      </c>
      <c r="H44" s="58" t="str">
        <f t="shared" si="42"/>
        <v/>
      </c>
      <c r="I44" s="58" t="str">
        <f t="shared" si="43"/>
        <v/>
      </c>
      <c r="J44" s="58" t="str">
        <f t="shared" si="44"/>
        <v/>
      </c>
      <c r="K44" s="58" t="str">
        <f t="shared" si="45"/>
        <v/>
      </c>
      <c r="L44" s="58" t="str">
        <f t="shared" si="46"/>
        <v/>
      </c>
      <c r="M44" s="58" t="str">
        <f t="shared" si="47"/>
        <v/>
      </c>
      <c r="N44" s="58" t="str">
        <f t="shared" si="48"/>
        <v/>
      </c>
      <c r="O44" s="58" t="str">
        <f t="shared" si="49"/>
        <v/>
      </c>
      <c r="P44" s="58" t="str">
        <f t="shared" si="50"/>
        <v/>
      </c>
      <c r="Q44" s="58" t="str">
        <f t="shared" si="51"/>
        <v/>
      </c>
      <c r="R44" s="58" t="str">
        <f t="shared" si="52"/>
        <v/>
      </c>
      <c r="S44" s="58" t="str">
        <f t="shared" si="53"/>
        <v/>
      </c>
      <c r="T44" s="58" t="str">
        <f t="shared" si="54"/>
        <v/>
      </c>
      <c r="U44" s="58" t="str">
        <f t="shared" si="55"/>
        <v/>
      </c>
      <c r="V44" s="58" t="str">
        <f t="shared" si="56"/>
        <v/>
      </c>
      <c r="W44" s="58" t="str">
        <f t="shared" si="57"/>
        <v/>
      </c>
      <c r="X44" s="58" t="str">
        <f t="shared" si="58"/>
        <v/>
      </c>
      <c r="Y44" s="58" t="str">
        <f t="shared" si="59"/>
        <v/>
      </c>
      <c r="Z44" s="58" t="str">
        <f t="shared" si="60"/>
        <v/>
      </c>
      <c r="AA44" s="58" t="str">
        <f t="shared" si="61"/>
        <v/>
      </c>
      <c r="AB44" s="58" t="str">
        <f t="shared" si="62"/>
        <v/>
      </c>
      <c r="AC44" s="58" t="str">
        <f t="shared" si="63"/>
        <v/>
      </c>
      <c r="AD44" s="58" t="str">
        <f t="shared" si="64"/>
        <v/>
      </c>
      <c r="AE44" s="58" t="str">
        <f t="shared" si="65"/>
        <v/>
      </c>
      <c r="AF44" s="58" t="str">
        <f t="shared" si="66"/>
        <v/>
      </c>
      <c r="AG44" s="58" t="str">
        <f t="shared" si="67"/>
        <v/>
      </c>
      <c r="AH44" s="58" t="str">
        <f t="shared" si="68"/>
        <v/>
      </c>
      <c r="AI44" s="58" t="str">
        <f t="shared" si="69"/>
        <v/>
      </c>
      <c r="AJ44" s="214">
        <f t="shared" si="35"/>
        <v>0</v>
      </c>
      <c r="AK44" s="30"/>
    </row>
    <row r="45" spans="1:37" s="17" customFormat="1" ht="15.75">
      <c r="A45" s="15" t="str">
        <f>IF($A$1="","",IF(MAX($A$9:A44)+1&gt;$A$1,"",MAX($A$9:A44)+1))</f>
        <v/>
      </c>
      <c r="B45" s="12" t="str">
        <f t="shared" si="36"/>
        <v/>
      </c>
      <c r="C45" s="13" t="str">
        <f t="shared" si="37"/>
        <v/>
      </c>
      <c r="D45" s="14" t="str">
        <f t="shared" si="38"/>
        <v/>
      </c>
      <c r="E45" s="23" t="str">
        <f t="shared" si="39"/>
        <v/>
      </c>
      <c r="F45" s="58" t="str">
        <f t="shared" si="40"/>
        <v/>
      </c>
      <c r="G45" s="58" t="str">
        <f t="shared" si="41"/>
        <v/>
      </c>
      <c r="H45" s="58" t="str">
        <f t="shared" si="42"/>
        <v/>
      </c>
      <c r="I45" s="58" t="str">
        <f t="shared" si="43"/>
        <v/>
      </c>
      <c r="J45" s="58" t="str">
        <f t="shared" si="44"/>
        <v/>
      </c>
      <c r="K45" s="58" t="str">
        <f t="shared" si="45"/>
        <v/>
      </c>
      <c r="L45" s="58" t="str">
        <f t="shared" si="46"/>
        <v/>
      </c>
      <c r="M45" s="58" t="str">
        <f t="shared" si="47"/>
        <v/>
      </c>
      <c r="N45" s="58" t="str">
        <f t="shared" si="48"/>
        <v/>
      </c>
      <c r="O45" s="58" t="str">
        <f t="shared" si="49"/>
        <v/>
      </c>
      <c r="P45" s="58" t="str">
        <f t="shared" si="50"/>
        <v/>
      </c>
      <c r="Q45" s="58" t="str">
        <f t="shared" si="51"/>
        <v/>
      </c>
      <c r="R45" s="58" t="str">
        <f t="shared" si="52"/>
        <v/>
      </c>
      <c r="S45" s="58" t="str">
        <f t="shared" si="53"/>
        <v/>
      </c>
      <c r="T45" s="58" t="str">
        <f t="shared" si="54"/>
        <v/>
      </c>
      <c r="U45" s="58" t="str">
        <f t="shared" si="55"/>
        <v/>
      </c>
      <c r="V45" s="58" t="str">
        <f t="shared" si="56"/>
        <v/>
      </c>
      <c r="W45" s="58" t="str">
        <f t="shared" si="57"/>
        <v/>
      </c>
      <c r="X45" s="58" t="str">
        <f t="shared" si="58"/>
        <v/>
      </c>
      <c r="Y45" s="58" t="str">
        <f t="shared" si="59"/>
        <v/>
      </c>
      <c r="Z45" s="58" t="str">
        <f t="shared" si="60"/>
        <v/>
      </c>
      <c r="AA45" s="58" t="str">
        <f t="shared" si="61"/>
        <v/>
      </c>
      <c r="AB45" s="58" t="str">
        <f t="shared" si="62"/>
        <v/>
      </c>
      <c r="AC45" s="58" t="str">
        <f t="shared" si="63"/>
        <v/>
      </c>
      <c r="AD45" s="58" t="str">
        <f t="shared" si="64"/>
        <v/>
      </c>
      <c r="AE45" s="58" t="str">
        <f t="shared" si="65"/>
        <v/>
      </c>
      <c r="AF45" s="58" t="str">
        <f t="shared" si="66"/>
        <v/>
      </c>
      <c r="AG45" s="58" t="str">
        <f t="shared" si="67"/>
        <v/>
      </c>
      <c r="AH45" s="58" t="str">
        <f t="shared" si="68"/>
        <v/>
      </c>
      <c r="AI45" s="58" t="str">
        <f t="shared" si="69"/>
        <v/>
      </c>
      <c r="AJ45" s="214">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8" t="str">
        <f t="shared" si="40"/>
        <v/>
      </c>
      <c r="G46" s="58" t="str">
        <f t="shared" si="41"/>
        <v/>
      </c>
      <c r="H46" s="58" t="str">
        <f t="shared" si="42"/>
        <v/>
      </c>
      <c r="I46" s="58" t="str">
        <f t="shared" si="43"/>
        <v/>
      </c>
      <c r="J46" s="58" t="str">
        <f t="shared" si="44"/>
        <v/>
      </c>
      <c r="K46" s="58" t="str">
        <f t="shared" si="45"/>
        <v/>
      </c>
      <c r="L46" s="58" t="str">
        <f t="shared" si="46"/>
        <v/>
      </c>
      <c r="M46" s="58" t="str">
        <f t="shared" si="47"/>
        <v/>
      </c>
      <c r="N46" s="58" t="str">
        <f t="shared" si="48"/>
        <v/>
      </c>
      <c r="O46" s="58" t="str">
        <f t="shared" si="49"/>
        <v/>
      </c>
      <c r="P46" s="58" t="str">
        <f t="shared" si="50"/>
        <v/>
      </c>
      <c r="Q46" s="58" t="str">
        <f t="shared" si="51"/>
        <v/>
      </c>
      <c r="R46" s="58" t="str">
        <f t="shared" si="52"/>
        <v/>
      </c>
      <c r="S46" s="58" t="str">
        <f t="shared" si="53"/>
        <v/>
      </c>
      <c r="T46" s="58" t="str">
        <f t="shared" si="54"/>
        <v/>
      </c>
      <c r="U46" s="58" t="str">
        <f t="shared" si="55"/>
        <v/>
      </c>
      <c r="V46" s="58" t="str">
        <f t="shared" si="56"/>
        <v/>
      </c>
      <c r="W46" s="58" t="str">
        <f t="shared" si="57"/>
        <v/>
      </c>
      <c r="X46" s="58" t="str">
        <f t="shared" si="58"/>
        <v/>
      </c>
      <c r="Y46" s="58" t="str">
        <f t="shared" si="59"/>
        <v/>
      </c>
      <c r="Z46" s="58" t="str">
        <f t="shared" si="60"/>
        <v/>
      </c>
      <c r="AA46" s="58" t="str">
        <f t="shared" si="61"/>
        <v/>
      </c>
      <c r="AB46" s="58" t="str">
        <f t="shared" si="62"/>
        <v/>
      </c>
      <c r="AC46" s="58" t="str">
        <f t="shared" si="63"/>
        <v/>
      </c>
      <c r="AD46" s="58" t="str">
        <f t="shared" si="64"/>
        <v/>
      </c>
      <c r="AE46" s="58" t="str">
        <f t="shared" si="65"/>
        <v/>
      </c>
      <c r="AF46" s="58" t="str">
        <f t="shared" si="66"/>
        <v/>
      </c>
      <c r="AG46" s="58" t="str">
        <f t="shared" si="67"/>
        <v/>
      </c>
      <c r="AH46" s="58" t="str">
        <f t="shared" si="68"/>
        <v/>
      </c>
      <c r="AI46" s="58" t="str">
        <f t="shared" si="69"/>
        <v/>
      </c>
      <c r="AJ46" s="214">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8" t="str">
        <f t="shared" si="40"/>
        <v/>
      </c>
      <c r="G47" s="58" t="str">
        <f t="shared" si="41"/>
        <v/>
      </c>
      <c r="H47" s="58" t="str">
        <f t="shared" si="42"/>
        <v/>
      </c>
      <c r="I47" s="58" t="str">
        <f t="shared" si="43"/>
        <v/>
      </c>
      <c r="J47" s="58" t="str">
        <f t="shared" si="44"/>
        <v/>
      </c>
      <c r="K47" s="58" t="str">
        <f t="shared" si="45"/>
        <v/>
      </c>
      <c r="L47" s="58" t="str">
        <f t="shared" si="46"/>
        <v/>
      </c>
      <c r="M47" s="58" t="str">
        <f t="shared" si="47"/>
        <v/>
      </c>
      <c r="N47" s="58" t="str">
        <f t="shared" si="48"/>
        <v/>
      </c>
      <c r="O47" s="58" t="str">
        <f t="shared" si="49"/>
        <v/>
      </c>
      <c r="P47" s="58" t="str">
        <f t="shared" si="50"/>
        <v/>
      </c>
      <c r="Q47" s="58" t="str">
        <f t="shared" si="51"/>
        <v/>
      </c>
      <c r="R47" s="58" t="str">
        <f t="shared" si="52"/>
        <v/>
      </c>
      <c r="S47" s="58" t="str">
        <f t="shared" si="53"/>
        <v/>
      </c>
      <c r="T47" s="58" t="str">
        <f t="shared" si="54"/>
        <v/>
      </c>
      <c r="U47" s="58" t="str">
        <f t="shared" si="55"/>
        <v/>
      </c>
      <c r="V47" s="58" t="str">
        <f t="shared" si="56"/>
        <v/>
      </c>
      <c r="W47" s="58" t="str">
        <f t="shared" si="57"/>
        <v/>
      </c>
      <c r="X47" s="58" t="str">
        <f t="shared" si="58"/>
        <v/>
      </c>
      <c r="Y47" s="58" t="str">
        <f t="shared" si="59"/>
        <v/>
      </c>
      <c r="Z47" s="58" t="str">
        <f t="shared" si="60"/>
        <v/>
      </c>
      <c r="AA47" s="58" t="str">
        <f t="shared" si="61"/>
        <v/>
      </c>
      <c r="AB47" s="58" t="str">
        <f t="shared" si="62"/>
        <v/>
      </c>
      <c r="AC47" s="58" t="str">
        <f t="shared" si="63"/>
        <v/>
      </c>
      <c r="AD47" s="58" t="str">
        <f t="shared" si="64"/>
        <v/>
      </c>
      <c r="AE47" s="58" t="str">
        <f t="shared" si="65"/>
        <v/>
      </c>
      <c r="AF47" s="58" t="str">
        <f t="shared" si="66"/>
        <v/>
      </c>
      <c r="AG47" s="58" t="str">
        <f t="shared" si="67"/>
        <v/>
      </c>
      <c r="AH47" s="58" t="str">
        <f t="shared" si="68"/>
        <v/>
      </c>
      <c r="AI47" s="58" t="str">
        <f t="shared" si="69"/>
        <v/>
      </c>
      <c r="AJ47" s="214">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8" t="str">
        <f t="shared" si="40"/>
        <v/>
      </c>
      <c r="G48" s="58" t="str">
        <f t="shared" si="41"/>
        <v/>
      </c>
      <c r="H48" s="58" t="str">
        <f t="shared" si="42"/>
        <v/>
      </c>
      <c r="I48" s="58" t="str">
        <f t="shared" si="43"/>
        <v/>
      </c>
      <c r="J48" s="58" t="str">
        <f t="shared" si="44"/>
        <v/>
      </c>
      <c r="K48" s="58" t="str">
        <f t="shared" si="45"/>
        <v/>
      </c>
      <c r="L48" s="58" t="str">
        <f t="shared" si="46"/>
        <v/>
      </c>
      <c r="M48" s="58" t="str">
        <f t="shared" si="47"/>
        <v/>
      </c>
      <c r="N48" s="58" t="str">
        <f t="shared" si="48"/>
        <v/>
      </c>
      <c r="O48" s="58" t="str">
        <f t="shared" si="49"/>
        <v/>
      </c>
      <c r="P48" s="58" t="str">
        <f t="shared" si="50"/>
        <v/>
      </c>
      <c r="Q48" s="58" t="str">
        <f t="shared" si="51"/>
        <v/>
      </c>
      <c r="R48" s="58" t="str">
        <f t="shared" si="52"/>
        <v/>
      </c>
      <c r="S48" s="58" t="str">
        <f t="shared" si="53"/>
        <v/>
      </c>
      <c r="T48" s="58" t="str">
        <f t="shared" si="54"/>
        <v/>
      </c>
      <c r="U48" s="58" t="str">
        <f t="shared" si="55"/>
        <v/>
      </c>
      <c r="V48" s="58" t="str">
        <f t="shared" si="56"/>
        <v/>
      </c>
      <c r="W48" s="58" t="str">
        <f t="shared" si="57"/>
        <v/>
      </c>
      <c r="X48" s="58" t="str">
        <f t="shared" si="58"/>
        <v/>
      </c>
      <c r="Y48" s="58" t="str">
        <f t="shared" si="59"/>
        <v/>
      </c>
      <c r="Z48" s="58" t="str">
        <f t="shared" si="60"/>
        <v/>
      </c>
      <c r="AA48" s="58" t="str">
        <f t="shared" si="61"/>
        <v/>
      </c>
      <c r="AB48" s="58" t="str">
        <f t="shared" si="62"/>
        <v/>
      </c>
      <c r="AC48" s="58" t="str">
        <f t="shared" si="63"/>
        <v/>
      </c>
      <c r="AD48" s="58" t="str">
        <f t="shared" si="64"/>
        <v/>
      </c>
      <c r="AE48" s="58" t="str">
        <f t="shared" si="65"/>
        <v/>
      </c>
      <c r="AF48" s="58" t="str">
        <f t="shared" si="66"/>
        <v/>
      </c>
      <c r="AG48" s="58" t="str">
        <f t="shared" si="67"/>
        <v/>
      </c>
      <c r="AH48" s="58" t="str">
        <f t="shared" si="68"/>
        <v/>
      </c>
      <c r="AI48" s="58" t="str">
        <f t="shared" si="69"/>
        <v/>
      </c>
      <c r="AJ48" s="214">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8" t="str">
        <f t="shared" si="40"/>
        <v/>
      </c>
      <c r="G49" s="58" t="str">
        <f t="shared" si="41"/>
        <v/>
      </c>
      <c r="H49" s="58" t="str">
        <f t="shared" si="42"/>
        <v/>
      </c>
      <c r="I49" s="58" t="str">
        <f t="shared" si="43"/>
        <v/>
      </c>
      <c r="J49" s="58" t="str">
        <f t="shared" si="44"/>
        <v/>
      </c>
      <c r="K49" s="58" t="str">
        <f t="shared" si="45"/>
        <v/>
      </c>
      <c r="L49" s="58" t="str">
        <f t="shared" si="46"/>
        <v/>
      </c>
      <c r="M49" s="58" t="str">
        <f t="shared" si="47"/>
        <v/>
      </c>
      <c r="N49" s="58" t="str">
        <f t="shared" si="48"/>
        <v/>
      </c>
      <c r="O49" s="58" t="str">
        <f t="shared" si="49"/>
        <v/>
      </c>
      <c r="P49" s="58" t="str">
        <f t="shared" si="50"/>
        <v/>
      </c>
      <c r="Q49" s="58" t="str">
        <f t="shared" si="51"/>
        <v/>
      </c>
      <c r="R49" s="58" t="str">
        <f t="shared" si="52"/>
        <v/>
      </c>
      <c r="S49" s="58" t="str">
        <f t="shared" si="53"/>
        <v/>
      </c>
      <c r="T49" s="58" t="str">
        <f t="shared" si="54"/>
        <v/>
      </c>
      <c r="U49" s="58" t="str">
        <f t="shared" si="55"/>
        <v/>
      </c>
      <c r="V49" s="58" t="str">
        <f t="shared" si="56"/>
        <v/>
      </c>
      <c r="W49" s="58" t="str">
        <f t="shared" si="57"/>
        <v/>
      </c>
      <c r="X49" s="58" t="str">
        <f t="shared" si="58"/>
        <v/>
      </c>
      <c r="Y49" s="58" t="str">
        <f t="shared" si="59"/>
        <v/>
      </c>
      <c r="Z49" s="58" t="str">
        <f t="shared" si="60"/>
        <v/>
      </c>
      <c r="AA49" s="58" t="str">
        <f t="shared" si="61"/>
        <v/>
      </c>
      <c r="AB49" s="58" t="str">
        <f t="shared" si="62"/>
        <v/>
      </c>
      <c r="AC49" s="58" t="str">
        <f t="shared" si="63"/>
        <v/>
      </c>
      <c r="AD49" s="58" t="str">
        <f t="shared" si="64"/>
        <v/>
      </c>
      <c r="AE49" s="58" t="str">
        <f t="shared" si="65"/>
        <v/>
      </c>
      <c r="AF49" s="58" t="str">
        <f t="shared" si="66"/>
        <v/>
      </c>
      <c r="AG49" s="58" t="str">
        <f t="shared" si="67"/>
        <v/>
      </c>
      <c r="AH49" s="58" t="str">
        <f t="shared" si="68"/>
        <v/>
      </c>
      <c r="AI49" s="58" t="str">
        <f t="shared" si="69"/>
        <v/>
      </c>
      <c r="AJ49" s="214">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8" t="str">
        <f t="shared" si="40"/>
        <v/>
      </c>
      <c r="G50" s="58" t="str">
        <f t="shared" si="41"/>
        <v/>
      </c>
      <c r="H50" s="58" t="str">
        <f t="shared" si="42"/>
        <v/>
      </c>
      <c r="I50" s="58" t="str">
        <f t="shared" si="43"/>
        <v/>
      </c>
      <c r="J50" s="58" t="str">
        <f t="shared" si="44"/>
        <v/>
      </c>
      <c r="K50" s="58" t="str">
        <f t="shared" si="45"/>
        <v/>
      </c>
      <c r="L50" s="58" t="str">
        <f t="shared" si="46"/>
        <v/>
      </c>
      <c r="M50" s="58" t="str">
        <f t="shared" si="47"/>
        <v/>
      </c>
      <c r="N50" s="58" t="str">
        <f t="shared" si="48"/>
        <v/>
      </c>
      <c r="O50" s="58" t="str">
        <f t="shared" si="49"/>
        <v/>
      </c>
      <c r="P50" s="58" t="str">
        <f t="shared" si="50"/>
        <v/>
      </c>
      <c r="Q50" s="58" t="str">
        <f t="shared" si="51"/>
        <v/>
      </c>
      <c r="R50" s="58" t="str">
        <f t="shared" si="52"/>
        <v/>
      </c>
      <c r="S50" s="58" t="str">
        <f t="shared" si="53"/>
        <v/>
      </c>
      <c r="T50" s="58" t="str">
        <f t="shared" si="54"/>
        <v/>
      </c>
      <c r="U50" s="58" t="str">
        <f t="shared" si="55"/>
        <v/>
      </c>
      <c r="V50" s="58" t="str">
        <f t="shared" si="56"/>
        <v/>
      </c>
      <c r="W50" s="58" t="str">
        <f t="shared" si="57"/>
        <v/>
      </c>
      <c r="X50" s="58" t="str">
        <f t="shared" si="58"/>
        <v/>
      </c>
      <c r="Y50" s="58" t="str">
        <f t="shared" si="59"/>
        <v/>
      </c>
      <c r="Z50" s="58" t="str">
        <f t="shared" si="60"/>
        <v/>
      </c>
      <c r="AA50" s="58" t="str">
        <f t="shared" si="61"/>
        <v/>
      </c>
      <c r="AB50" s="58" t="str">
        <f t="shared" si="62"/>
        <v/>
      </c>
      <c r="AC50" s="58" t="str">
        <f t="shared" si="63"/>
        <v/>
      </c>
      <c r="AD50" s="58" t="str">
        <f t="shared" si="64"/>
        <v/>
      </c>
      <c r="AE50" s="58" t="str">
        <f t="shared" si="65"/>
        <v/>
      </c>
      <c r="AF50" s="58" t="str">
        <f t="shared" si="66"/>
        <v/>
      </c>
      <c r="AG50" s="58" t="str">
        <f t="shared" si="67"/>
        <v/>
      </c>
      <c r="AH50" s="58" t="str">
        <f t="shared" si="68"/>
        <v/>
      </c>
      <c r="AI50" s="58" t="str">
        <f t="shared" si="69"/>
        <v/>
      </c>
      <c r="AJ50" s="214">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8" t="str">
        <f t="shared" si="40"/>
        <v/>
      </c>
      <c r="G51" s="58" t="str">
        <f t="shared" si="41"/>
        <v/>
      </c>
      <c r="H51" s="58" t="str">
        <f t="shared" si="42"/>
        <v/>
      </c>
      <c r="I51" s="58" t="str">
        <f t="shared" si="43"/>
        <v/>
      </c>
      <c r="J51" s="58" t="str">
        <f t="shared" si="44"/>
        <v/>
      </c>
      <c r="K51" s="58" t="str">
        <f t="shared" si="45"/>
        <v/>
      </c>
      <c r="L51" s="58" t="str">
        <f t="shared" si="46"/>
        <v/>
      </c>
      <c r="M51" s="58" t="str">
        <f t="shared" si="47"/>
        <v/>
      </c>
      <c r="N51" s="58" t="str">
        <f t="shared" si="48"/>
        <v/>
      </c>
      <c r="O51" s="58" t="str">
        <f t="shared" si="49"/>
        <v/>
      </c>
      <c r="P51" s="58" t="str">
        <f t="shared" si="50"/>
        <v/>
      </c>
      <c r="Q51" s="58" t="str">
        <f t="shared" si="51"/>
        <v/>
      </c>
      <c r="R51" s="58" t="str">
        <f t="shared" si="52"/>
        <v/>
      </c>
      <c r="S51" s="58" t="str">
        <f t="shared" si="53"/>
        <v/>
      </c>
      <c r="T51" s="58" t="str">
        <f t="shared" si="54"/>
        <v/>
      </c>
      <c r="U51" s="58" t="str">
        <f t="shared" si="55"/>
        <v/>
      </c>
      <c r="V51" s="58" t="str">
        <f t="shared" si="56"/>
        <v/>
      </c>
      <c r="W51" s="58" t="str">
        <f t="shared" si="57"/>
        <v/>
      </c>
      <c r="X51" s="58" t="str">
        <f t="shared" si="58"/>
        <v/>
      </c>
      <c r="Y51" s="58" t="str">
        <f t="shared" si="59"/>
        <v/>
      </c>
      <c r="Z51" s="58" t="str">
        <f t="shared" si="60"/>
        <v/>
      </c>
      <c r="AA51" s="58" t="str">
        <f t="shared" si="61"/>
        <v/>
      </c>
      <c r="AB51" s="58" t="str">
        <f t="shared" si="62"/>
        <v/>
      </c>
      <c r="AC51" s="58" t="str">
        <f t="shared" si="63"/>
        <v/>
      </c>
      <c r="AD51" s="58" t="str">
        <f t="shared" si="64"/>
        <v/>
      </c>
      <c r="AE51" s="58" t="str">
        <f t="shared" si="65"/>
        <v/>
      </c>
      <c r="AF51" s="58" t="str">
        <f t="shared" si="66"/>
        <v/>
      </c>
      <c r="AG51" s="58" t="str">
        <f t="shared" si="67"/>
        <v/>
      </c>
      <c r="AH51" s="58" t="str">
        <f t="shared" si="68"/>
        <v/>
      </c>
      <c r="AI51" s="58" t="str">
        <f t="shared" si="69"/>
        <v/>
      </c>
      <c r="AJ51" s="214">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8" t="str">
        <f t="shared" si="40"/>
        <v/>
      </c>
      <c r="G52" s="58" t="str">
        <f t="shared" si="41"/>
        <v/>
      </c>
      <c r="H52" s="58" t="str">
        <f t="shared" si="42"/>
        <v/>
      </c>
      <c r="I52" s="58" t="str">
        <f t="shared" si="43"/>
        <v/>
      </c>
      <c r="J52" s="58" t="str">
        <f t="shared" si="44"/>
        <v/>
      </c>
      <c r="K52" s="58" t="str">
        <f t="shared" si="45"/>
        <v/>
      </c>
      <c r="L52" s="58" t="str">
        <f t="shared" si="46"/>
        <v/>
      </c>
      <c r="M52" s="58" t="str">
        <f t="shared" si="47"/>
        <v/>
      </c>
      <c r="N52" s="58" t="str">
        <f t="shared" si="48"/>
        <v/>
      </c>
      <c r="O52" s="58" t="str">
        <f t="shared" si="49"/>
        <v/>
      </c>
      <c r="P52" s="58" t="str">
        <f t="shared" si="50"/>
        <v/>
      </c>
      <c r="Q52" s="58" t="str">
        <f t="shared" si="51"/>
        <v/>
      </c>
      <c r="R52" s="58" t="str">
        <f t="shared" si="52"/>
        <v/>
      </c>
      <c r="S52" s="58" t="str">
        <f t="shared" si="53"/>
        <v/>
      </c>
      <c r="T52" s="58" t="str">
        <f t="shared" si="54"/>
        <v/>
      </c>
      <c r="U52" s="58" t="str">
        <f t="shared" si="55"/>
        <v/>
      </c>
      <c r="V52" s="58" t="str">
        <f t="shared" si="56"/>
        <v/>
      </c>
      <c r="W52" s="58" t="str">
        <f t="shared" si="57"/>
        <v/>
      </c>
      <c r="X52" s="58" t="str">
        <f t="shared" si="58"/>
        <v/>
      </c>
      <c r="Y52" s="58" t="str">
        <f t="shared" si="59"/>
        <v/>
      </c>
      <c r="Z52" s="58" t="str">
        <f t="shared" si="60"/>
        <v/>
      </c>
      <c r="AA52" s="58" t="str">
        <f t="shared" si="61"/>
        <v/>
      </c>
      <c r="AB52" s="58" t="str">
        <f t="shared" si="62"/>
        <v/>
      </c>
      <c r="AC52" s="58" t="str">
        <f t="shared" si="63"/>
        <v/>
      </c>
      <c r="AD52" s="58" t="str">
        <f t="shared" si="64"/>
        <v/>
      </c>
      <c r="AE52" s="58" t="str">
        <f t="shared" si="65"/>
        <v/>
      </c>
      <c r="AF52" s="58" t="str">
        <f t="shared" si="66"/>
        <v/>
      </c>
      <c r="AG52" s="58" t="str">
        <f t="shared" si="67"/>
        <v/>
      </c>
      <c r="AH52" s="58" t="str">
        <f t="shared" si="68"/>
        <v/>
      </c>
      <c r="AI52" s="58" t="str">
        <f t="shared" si="69"/>
        <v/>
      </c>
      <c r="AJ52" s="214">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8" t="str">
        <f t="shared" si="40"/>
        <v/>
      </c>
      <c r="G53" s="58" t="str">
        <f t="shared" si="41"/>
        <v/>
      </c>
      <c r="H53" s="58" t="str">
        <f t="shared" si="42"/>
        <v/>
      </c>
      <c r="I53" s="58" t="str">
        <f t="shared" si="43"/>
        <v/>
      </c>
      <c r="J53" s="58" t="str">
        <f t="shared" si="44"/>
        <v/>
      </c>
      <c r="K53" s="58" t="str">
        <f t="shared" si="45"/>
        <v/>
      </c>
      <c r="L53" s="58" t="str">
        <f t="shared" si="46"/>
        <v/>
      </c>
      <c r="M53" s="58" t="str">
        <f t="shared" si="47"/>
        <v/>
      </c>
      <c r="N53" s="58" t="str">
        <f t="shared" si="48"/>
        <v/>
      </c>
      <c r="O53" s="58" t="str">
        <f t="shared" si="49"/>
        <v/>
      </c>
      <c r="P53" s="58" t="str">
        <f t="shared" si="50"/>
        <v/>
      </c>
      <c r="Q53" s="58" t="str">
        <f t="shared" si="51"/>
        <v/>
      </c>
      <c r="R53" s="58" t="str">
        <f t="shared" si="52"/>
        <v/>
      </c>
      <c r="S53" s="58" t="str">
        <f t="shared" si="53"/>
        <v/>
      </c>
      <c r="T53" s="58" t="str">
        <f t="shared" si="54"/>
        <v/>
      </c>
      <c r="U53" s="58" t="str">
        <f t="shared" si="55"/>
        <v/>
      </c>
      <c r="V53" s="58" t="str">
        <f t="shared" si="56"/>
        <v/>
      </c>
      <c r="W53" s="58" t="str">
        <f t="shared" si="57"/>
        <v/>
      </c>
      <c r="X53" s="58" t="str">
        <f t="shared" si="58"/>
        <v/>
      </c>
      <c r="Y53" s="58" t="str">
        <f t="shared" si="59"/>
        <v/>
      </c>
      <c r="Z53" s="58" t="str">
        <f t="shared" si="60"/>
        <v/>
      </c>
      <c r="AA53" s="58" t="str">
        <f t="shared" si="61"/>
        <v/>
      </c>
      <c r="AB53" s="58" t="str">
        <f t="shared" si="62"/>
        <v/>
      </c>
      <c r="AC53" s="58" t="str">
        <f t="shared" si="63"/>
        <v/>
      </c>
      <c r="AD53" s="58" t="str">
        <f t="shared" si="64"/>
        <v/>
      </c>
      <c r="AE53" s="58" t="str">
        <f t="shared" si="65"/>
        <v/>
      </c>
      <c r="AF53" s="58" t="str">
        <f t="shared" si="66"/>
        <v/>
      </c>
      <c r="AG53" s="58" t="str">
        <f t="shared" si="67"/>
        <v/>
      </c>
      <c r="AH53" s="58" t="str">
        <f t="shared" si="68"/>
        <v/>
      </c>
      <c r="AI53" s="58" t="str">
        <f t="shared" si="69"/>
        <v/>
      </c>
      <c r="AJ53" s="214">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8" t="str">
        <f t="shared" si="40"/>
        <v/>
      </c>
      <c r="G54" s="58" t="str">
        <f t="shared" si="41"/>
        <v/>
      </c>
      <c r="H54" s="58" t="str">
        <f t="shared" si="42"/>
        <v/>
      </c>
      <c r="I54" s="58" t="str">
        <f t="shared" si="43"/>
        <v/>
      </c>
      <c r="J54" s="58" t="str">
        <f t="shared" si="44"/>
        <v/>
      </c>
      <c r="K54" s="58" t="str">
        <f t="shared" si="45"/>
        <v/>
      </c>
      <c r="L54" s="58" t="str">
        <f t="shared" si="46"/>
        <v/>
      </c>
      <c r="M54" s="58" t="str">
        <f t="shared" si="47"/>
        <v/>
      </c>
      <c r="N54" s="58" t="str">
        <f t="shared" si="48"/>
        <v/>
      </c>
      <c r="O54" s="58" t="str">
        <f t="shared" si="49"/>
        <v/>
      </c>
      <c r="P54" s="58" t="str">
        <f t="shared" si="50"/>
        <v/>
      </c>
      <c r="Q54" s="58" t="str">
        <f t="shared" si="51"/>
        <v/>
      </c>
      <c r="R54" s="58" t="str">
        <f t="shared" si="52"/>
        <v/>
      </c>
      <c r="S54" s="58" t="str">
        <f t="shared" si="53"/>
        <v/>
      </c>
      <c r="T54" s="58" t="str">
        <f t="shared" si="54"/>
        <v/>
      </c>
      <c r="U54" s="58" t="str">
        <f t="shared" si="55"/>
        <v/>
      </c>
      <c r="V54" s="58" t="str">
        <f t="shared" si="56"/>
        <v/>
      </c>
      <c r="W54" s="58" t="str">
        <f t="shared" si="57"/>
        <v/>
      </c>
      <c r="X54" s="58" t="str">
        <f t="shared" si="58"/>
        <v/>
      </c>
      <c r="Y54" s="58" t="str">
        <f t="shared" si="59"/>
        <v/>
      </c>
      <c r="Z54" s="58" t="str">
        <f t="shared" si="60"/>
        <v/>
      </c>
      <c r="AA54" s="58" t="str">
        <f t="shared" si="61"/>
        <v/>
      </c>
      <c r="AB54" s="58" t="str">
        <f t="shared" si="62"/>
        <v/>
      </c>
      <c r="AC54" s="58" t="str">
        <f t="shared" si="63"/>
        <v/>
      </c>
      <c r="AD54" s="58" t="str">
        <f t="shared" si="64"/>
        <v/>
      </c>
      <c r="AE54" s="58" t="str">
        <f t="shared" si="65"/>
        <v/>
      </c>
      <c r="AF54" s="58" t="str">
        <f t="shared" si="66"/>
        <v/>
      </c>
      <c r="AG54" s="58" t="str">
        <f t="shared" si="67"/>
        <v/>
      </c>
      <c r="AH54" s="58" t="str">
        <f t="shared" si="68"/>
        <v/>
      </c>
      <c r="AI54" s="58" t="str">
        <f t="shared" si="69"/>
        <v/>
      </c>
      <c r="AJ54" s="214">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8" t="str">
        <f t="shared" si="40"/>
        <v/>
      </c>
      <c r="G55" s="58" t="str">
        <f t="shared" si="41"/>
        <v/>
      </c>
      <c r="H55" s="58" t="str">
        <f t="shared" si="42"/>
        <v/>
      </c>
      <c r="I55" s="58" t="str">
        <f t="shared" si="43"/>
        <v/>
      </c>
      <c r="J55" s="58" t="str">
        <f t="shared" si="44"/>
        <v/>
      </c>
      <c r="K55" s="58" t="str">
        <f t="shared" si="45"/>
        <v/>
      </c>
      <c r="L55" s="58" t="str">
        <f t="shared" si="46"/>
        <v/>
      </c>
      <c r="M55" s="58" t="str">
        <f t="shared" si="47"/>
        <v/>
      </c>
      <c r="N55" s="58" t="str">
        <f t="shared" si="48"/>
        <v/>
      </c>
      <c r="O55" s="58" t="str">
        <f t="shared" si="49"/>
        <v/>
      </c>
      <c r="P55" s="58" t="str">
        <f t="shared" si="50"/>
        <v/>
      </c>
      <c r="Q55" s="58" t="str">
        <f t="shared" si="51"/>
        <v/>
      </c>
      <c r="R55" s="58" t="str">
        <f t="shared" si="52"/>
        <v/>
      </c>
      <c r="S55" s="58" t="str">
        <f t="shared" si="53"/>
        <v/>
      </c>
      <c r="T55" s="58" t="str">
        <f t="shared" si="54"/>
        <v/>
      </c>
      <c r="U55" s="58" t="str">
        <f t="shared" si="55"/>
        <v/>
      </c>
      <c r="V55" s="58" t="str">
        <f t="shared" si="56"/>
        <v/>
      </c>
      <c r="W55" s="58" t="str">
        <f t="shared" si="57"/>
        <v/>
      </c>
      <c r="X55" s="58" t="str">
        <f t="shared" si="58"/>
        <v/>
      </c>
      <c r="Y55" s="58" t="str">
        <f t="shared" si="59"/>
        <v/>
      </c>
      <c r="Z55" s="58" t="str">
        <f t="shared" si="60"/>
        <v/>
      </c>
      <c r="AA55" s="58" t="str">
        <f t="shared" si="61"/>
        <v/>
      </c>
      <c r="AB55" s="58" t="str">
        <f t="shared" si="62"/>
        <v/>
      </c>
      <c r="AC55" s="58" t="str">
        <f t="shared" si="63"/>
        <v/>
      </c>
      <c r="AD55" s="58" t="str">
        <f t="shared" si="64"/>
        <v/>
      </c>
      <c r="AE55" s="58" t="str">
        <f t="shared" si="65"/>
        <v/>
      </c>
      <c r="AF55" s="58" t="str">
        <f t="shared" si="66"/>
        <v/>
      </c>
      <c r="AG55" s="58" t="str">
        <f t="shared" si="67"/>
        <v/>
      </c>
      <c r="AH55" s="58" t="str">
        <f t="shared" si="68"/>
        <v/>
      </c>
      <c r="AI55" s="58" t="str">
        <f t="shared" si="69"/>
        <v/>
      </c>
      <c r="AJ55" s="214">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8" t="str">
        <f t="shared" si="40"/>
        <v/>
      </c>
      <c r="G56" s="58" t="str">
        <f t="shared" si="41"/>
        <v/>
      </c>
      <c r="H56" s="58" t="str">
        <f t="shared" si="42"/>
        <v/>
      </c>
      <c r="I56" s="58" t="str">
        <f t="shared" si="43"/>
        <v/>
      </c>
      <c r="J56" s="58" t="str">
        <f t="shared" si="44"/>
        <v/>
      </c>
      <c r="K56" s="58" t="str">
        <f t="shared" si="45"/>
        <v/>
      </c>
      <c r="L56" s="58" t="str">
        <f t="shared" si="46"/>
        <v/>
      </c>
      <c r="M56" s="58" t="str">
        <f t="shared" si="47"/>
        <v/>
      </c>
      <c r="N56" s="58" t="str">
        <f t="shared" si="48"/>
        <v/>
      </c>
      <c r="O56" s="58" t="str">
        <f t="shared" si="49"/>
        <v/>
      </c>
      <c r="P56" s="58" t="str">
        <f t="shared" si="50"/>
        <v/>
      </c>
      <c r="Q56" s="58" t="str">
        <f t="shared" si="51"/>
        <v/>
      </c>
      <c r="R56" s="58" t="str">
        <f t="shared" si="52"/>
        <v/>
      </c>
      <c r="S56" s="58" t="str">
        <f t="shared" si="53"/>
        <v/>
      </c>
      <c r="T56" s="58" t="str">
        <f t="shared" si="54"/>
        <v/>
      </c>
      <c r="U56" s="58" t="str">
        <f t="shared" si="55"/>
        <v/>
      </c>
      <c r="V56" s="58" t="str">
        <f t="shared" si="56"/>
        <v/>
      </c>
      <c r="W56" s="58" t="str">
        <f t="shared" si="57"/>
        <v/>
      </c>
      <c r="X56" s="58" t="str">
        <f t="shared" si="58"/>
        <v/>
      </c>
      <c r="Y56" s="58" t="str">
        <f t="shared" si="59"/>
        <v/>
      </c>
      <c r="Z56" s="58" t="str">
        <f t="shared" si="60"/>
        <v/>
      </c>
      <c r="AA56" s="58" t="str">
        <f t="shared" si="61"/>
        <v/>
      </c>
      <c r="AB56" s="58" t="str">
        <f t="shared" si="62"/>
        <v/>
      </c>
      <c r="AC56" s="58" t="str">
        <f t="shared" si="63"/>
        <v/>
      </c>
      <c r="AD56" s="58" t="str">
        <f t="shared" si="64"/>
        <v/>
      </c>
      <c r="AE56" s="58" t="str">
        <f t="shared" si="65"/>
        <v/>
      </c>
      <c r="AF56" s="58" t="str">
        <f t="shared" si="66"/>
        <v/>
      </c>
      <c r="AG56" s="58" t="str">
        <f t="shared" si="67"/>
        <v/>
      </c>
      <c r="AH56" s="58" t="str">
        <f t="shared" si="68"/>
        <v/>
      </c>
      <c r="AI56" s="58" t="str">
        <f t="shared" si="69"/>
        <v/>
      </c>
      <c r="AJ56" s="214">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8" t="str">
        <f t="shared" si="40"/>
        <v/>
      </c>
      <c r="G57" s="58" t="str">
        <f t="shared" si="41"/>
        <v/>
      </c>
      <c r="H57" s="58" t="str">
        <f t="shared" si="42"/>
        <v/>
      </c>
      <c r="I57" s="58" t="str">
        <f t="shared" si="43"/>
        <v/>
      </c>
      <c r="J57" s="58" t="str">
        <f t="shared" si="44"/>
        <v/>
      </c>
      <c r="K57" s="58" t="str">
        <f t="shared" si="45"/>
        <v/>
      </c>
      <c r="L57" s="58" t="str">
        <f t="shared" si="46"/>
        <v/>
      </c>
      <c r="M57" s="58" t="str">
        <f t="shared" si="47"/>
        <v/>
      </c>
      <c r="N57" s="58" t="str">
        <f t="shared" si="48"/>
        <v/>
      </c>
      <c r="O57" s="58" t="str">
        <f t="shared" si="49"/>
        <v/>
      </c>
      <c r="P57" s="58" t="str">
        <f t="shared" si="50"/>
        <v/>
      </c>
      <c r="Q57" s="58" t="str">
        <f t="shared" si="51"/>
        <v/>
      </c>
      <c r="R57" s="58" t="str">
        <f t="shared" si="52"/>
        <v/>
      </c>
      <c r="S57" s="58" t="str">
        <f t="shared" si="53"/>
        <v/>
      </c>
      <c r="T57" s="58" t="str">
        <f t="shared" si="54"/>
        <v/>
      </c>
      <c r="U57" s="58" t="str">
        <f t="shared" si="55"/>
        <v/>
      </c>
      <c r="V57" s="58" t="str">
        <f t="shared" si="56"/>
        <v/>
      </c>
      <c r="W57" s="58" t="str">
        <f t="shared" si="57"/>
        <v/>
      </c>
      <c r="X57" s="58" t="str">
        <f t="shared" si="58"/>
        <v/>
      </c>
      <c r="Y57" s="58" t="str">
        <f t="shared" si="59"/>
        <v/>
      </c>
      <c r="Z57" s="58" t="str">
        <f t="shared" si="60"/>
        <v/>
      </c>
      <c r="AA57" s="58" t="str">
        <f t="shared" si="61"/>
        <v/>
      </c>
      <c r="AB57" s="58" t="str">
        <f t="shared" si="62"/>
        <v/>
      </c>
      <c r="AC57" s="58" t="str">
        <f t="shared" si="63"/>
        <v/>
      </c>
      <c r="AD57" s="58" t="str">
        <f t="shared" si="64"/>
        <v/>
      </c>
      <c r="AE57" s="58" t="str">
        <f t="shared" si="65"/>
        <v/>
      </c>
      <c r="AF57" s="58" t="str">
        <f t="shared" si="66"/>
        <v/>
      </c>
      <c r="AG57" s="58" t="str">
        <f t="shared" si="67"/>
        <v/>
      </c>
      <c r="AH57" s="58" t="str">
        <f t="shared" si="68"/>
        <v/>
      </c>
      <c r="AI57" s="58" t="str">
        <f t="shared" si="69"/>
        <v/>
      </c>
      <c r="AJ57" s="214">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8" t="str">
        <f t="shared" si="40"/>
        <v/>
      </c>
      <c r="G58" s="58" t="str">
        <f t="shared" si="41"/>
        <v/>
      </c>
      <c r="H58" s="58" t="str">
        <f t="shared" si="42"/>
        <v/>
      </c>
      <c r="I58" s="58" t="str">
        <f t="shared" si="43"/>
        <v/>
      </c>
      <c r="J58" s="58" t="str">
        <f t="shared" si="44"/>
        <v/>
      </c>
      <c r="K58" s="58" t="str">
        <f t="shared" si="45"/>
        <v/>
      </c>
      <c r="L58" s="58" t="str">
        <f t="shared" si="46"/>
        <v/>
      </c>
      <c r="M58" s="58" t="str">
        <f t="shared" si="47"/>
        <v/>
      </c>
      <c r="N58" s="58" t="str">
        <f t="shared" si="48"/>
        <v/>
      </c>
      <c r="O58" s="58" t="str">
        <f t="shared" si="49"/>
        <v/>
      </c>
      <c r="P58" s="58" t="str">
        <f t="shared" si="50"/>
        <v/>
      </c>
      <c r="Q58" s="58" t="str">
        <f t="shared" si="51"/>
        <v/>
      </c>
      <c r="R58" s="58" t="str">
        <f t="shared" si="52"/>
        <v/>
      </c>
      <c r="S58" s="58" t="str">
        <f t="shared" si="53"/>
        <v/>
      </c>
      <c r="T58" s="58" t="str">
        <f t="shared" si="54"/>
        <v/>
      </c>
      <c r="U58" s="58" t="str">
        <f t="shared" si="55"/>
        <v/>
      </c>
      <c r="V58" s="58" t="str">
        <f t="shared" si="56"/>
        <v/>
      </c>
      <c r="W58" s="58" t="str">
        <f t="shared" si="57"/>
        <v/>
      </c>
      <c r="X58" s="58" t="str">
        <f t="shared" si="58"/>
        <v/>
      </c>
      <c r="Y58" s="58" t="str">
        <f t="shared" si="59"/>
        <v/>
      </c>
      <c r="Z58" s="58" t="str">
        <f t="shared" si="60"/>
        <v/>
      </c>
      <c r="AA58" s="58" t="str">
        <f t="shared" si="61"/>
        <v/>
      </c>
      <c r="AB58" s="58" t="str">
        <f t="shared" si="62"/>
        <v/>
      </c>
      <c r="AC58" s="58" t="str">
        <f t="shared" si="63"/>
        <v/>
      </c>
      <c r="AD58" s="58" t="str">
        <f t="shared" si="64"/>
        <v/>
      </c>
      <c r="AE58" s="58" t="str">
        <f t="shared" si="65"/>
        <v/>
      </c>
      <c r="AF58" s="58" t="str">
        <f t="shared" si="66"/>
        <v/>
      </c>
      <c r="AG58" s="58" t="str">
        <f t="shared" si="67"/>
        <v/>
      </c>
      <c r="AH58" s="58" t="str">
        <f t="shared" si="68"/>
        <v/>
      </c>
      <c r="AI58" s="58" t="str">
        <f t="shared" si="69"/>
        <v/>
      </c>
      <c r="AJ58" s="214">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8" t="str">
        <f t="shared" si="40"/>
        <v/>
      </c>
      <c r="G59" s="58" t="str">
        <f t="shared" si="41"/>
        <v/>
      </c>
      <c r="H59" s="58" t="str">
        <f t="shared" si="42"/>
        <v/>
      </c>
      <c r="I59" s="58" t="str">
        <f t="shared" si="43"/>
        <v/>
      </c>
      <c r="J59" s="58" t="str">
        <f t="shared" si="44"/>
        <v/>
      </c>
      <c r="K59" s="58" t="str">
        <f t="shared" si="45"/>
        <v/>
      </c>
      <c r="L59" s="58" t="str">
        <f t="shared" si="46"/>
        <v/>
      </c>
      <c r="M59" s="58" t="str">
        <f t="shared" si="47"/>
        <v/>
      </c>
      <c r="N59" s="58" t="str">
        <f t="shared" si="48"/>
        <v/>
      </c>
      <c r="O59" s="58" t="str">
        <f t="shared" si="49"/>
        <v/>
      </c>
      <c r="P59" s="58" t="str">
        <f t="shared" si="50"/>
        <v/>
      </c>
      <c r="Q59" s="58" t="str">
        <f t="shared" si="51"/>
        <v/>
      </c>
      <c r="R59" s="58" t="str">
        <f t="shared" si="52"/>
        <v/>
      </c>
      <c r="S59" s="58" t="str">
        <f t="shared" si="53"/>
        <v/>
      </c>
      <c r="T59" s="58" t="str">
        <f t="shared" si="54"/>
        <v/>
      </c>
      <c r="U59" s="58" t="str">
        <f t="shared" si="55"/>
        <v/>
      </c>
      <c r="V59" s="58" t="str">
        <f t="shared" si="56"/>
        <v/>
      </c>
      <c r="W59" s="58" t="str">
        <f t="shared" si="57"/>
        <v/>
      </c>
      <c r="X59" s="58" t="str">
        <f t="shared" si="58"/>
        <v/>
      </c>
      <c r="Y59" s="58" t="str">
        <f t="shared" si="59"/>
        <v/>
      </c>
      <c r="Z59" s="58" t="str">
        <f t="shared" si="60"/>
        <v/>
      </c>
      <c r="AA59" s="58" t="str">
        <f t="shared" si="61"/>
        <v/>
      </c>
      <c r="AB59" s="58" t="str">
        <f t="shared" si="62"/>
        <v/>
      </c>
      <c r="AC59" s="58" t="str">
        <f t="shared" si="63"/>
        <v/>
      </c>
      <c r="AD59" s="58" t="str">
        <f t="shared" si="64"/>
        <v/>
      </c>
      <c r="AE59" s="58" t="str">
        <f t="shared" si="65"/>
        <v/>
      </c>
      <c r="AF59" s="58" t="str">
        <f t="shared" si="66"/>
        <v/>
      </c>
      <c r="AG59" s="58" t="str">
        <f t="shared" si="67"/>
        <v/>
      </c>
      <c r="AH59" s="58" t="str">
        <f t="shared" si="68"/>
        <v/>
      </c>
      <c r="AI59" s="58" t="str">
        <f t="shared" si="69"/>
        <v/>
      </c>
      <c r="AJ59" s="214">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8" t="str">
        <f t="shared" si="40"/>
        <v/>
      </c>
      <c r="G60" s="58" t="str">
        <f t="shared" si="41"/>
        <v/>
      </c>
      <c r="H60" s="58" t="str">
        <f t="shared" si="42"/>
        <v/>
      </c>
      <c r="I60" s="58" t="str">
        <f t="shared" si="43"/>
        <v/>
      </c>
      <c r="J60" s="58" t="str">
        <f t="shared" si="44"/>
        <v/>
      </c>
      <c r="K60" s="58" t="str">
        <f t="shared" si="45"/>
        <v/>
      </c>
      <c r="L60" s="58" t="str">
        <f t="shared" si="46"/>
        <v/>
      </c>
      <c r="M60" s="58" t="str">
        <f t="shared" si="47"/>
        <v/>
      </c>
      <c r="N60" s="58" t="str">
        <f t="shared" si="48"/>
        <v/>
      </c>
      <c r="O60" s="58" t="str">
        <f t="shared" si="49"/>
        <v/>
      </c>
      <c r="P60" s="58" t="str">
        <f t="shared" si="50"/>
        <v/>
      </c>
      <c r="Q60" s="58" t="str">
        <f t="shared" si="51"/>
        <v/>
      </c>
      <c r="R60" s="58" t="str">
        <f t="shared" si="52"/>
        <v/>
      </c>
      <c r="S60" s="58" t="str">
        <f t="shared" si="53"/>
        <v/>
      </c>
      <c r="T60" s="58" t="str">
        <f t="shared" si="54"/>
        <v/>
      </c>
      <c r="U60" s="58" t="str">
        <f t="shared" si="55"/>
        <v/>
      </c>
      <c r="V60" s="58" t="str">
        <f t="shared" si="56"/>
        <v/>
      </c>
      <c r="W60" s="58" t="str">
        <f t="shared" si="57"/>
        <v/>
      </c>
      <c r="X60" s="58" t="str">
        <f t="shared" si="58"/>
        <v/>
      </c>
      <c r="Y60" s="58" t="str">
        <f t="shared" si="59"/>
        <v/>
      </c>
      <c r="Z60" s="58" t="str">
        <f t="shared" si="60"/>
        <v/>
      </c>
      <c r="AA60" s="58" t="str">
        <f t="shared" si="61"/>
        <v/>
      </c>
      <c r="AB60" s="58" t="str">
        <f t="shared" si="62"/>
        <v/>
      </c>
      <c r="AC60" s="58" t="str">
        <f t="shared" si="63"/>
        <v/>
      </c>
      <c r="AD60" s="58" t="str">
        <f t="shared" si="64"/>
        <v/>
      </c>
      <c r="AE60" s="58" t="str">
        <f t="shared" si="65"/>
        <v/>
      </c>
      <c r="AF60" s="58" t="str">
        <f t="shared" si="66"/>
        <v/>
      </c>
      <c r="AG60" s="58" t="str">
        <f t="shared" si="67"/>
        <v/>
      </c>
      <c r="AH60" s="58" t="str">
        <f t="shared" si="68"/>
        <v/>
      </c>
      <c r="AI60" s="58" t="str">
        <f t="shared" si="69"/>
        <v/>
      </c>
      <c r="AJ60" s="214">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8" t="str">
        <f t="shared" si="40"/>
        <v/>
      </c>
      <c r="G61" s="58" t="str">
        <f t="shared" si="41"/>
        <v/>
      </c>
      <c r="H61" s="58" t="str">
        <f t="shared" si="42"/>
        <v/>
      </c>
      <c r="I61" s="58" t="str">
        <f t="shared" si="43"/>
        <v/>
      </c>
      <c r="J61" s="58" t="str">
        <f t="shared" si="44"/>
        <v/>
      </c>
      <c r="K61" s="58" t="str">
        <f t="shared" si="45"/>
        <v/>
      </c>
      <c r="L61" s="58" t="str">
        <f t="shared" si="46"/>
        <v/>
      </c>
      <c r="M61" s="58" t="str">
        <f t="shared" si="47"/>
        <v/>
      </c>
      <c r="N61" s="58" t="str">
        <f t="shared" si="48"/>
        <v/>
      </c>
      <c r="O61" s="58" t="str">
        <f t="shared" si="49"/>
        <v/>
      </c>
      <c r="P61" s="58" t="str">
        <f t="shared" si="50"/>
        <v/>
      </c>
      <c r="Q61" s="58" t="str">
        <f t="shared" si="51"/>
        <v/>
      </c>
      <c r="R61" s="58" t="str">
        <f t="shared" si="52"/>
        <v/>
      </c>
      <c r="S61" s="58" t="str">
        <f t="shared" si="53"/>
        <v/>
      </c>
      <c r="T61" s="58" t="str">
        <f t="shared" si="54"/>
        <v/>
      </c>
      <c r="U61" s="58" t="str">
        <f t="shared" si="55"/>
        <v/>
      </c>
      <c r="V61" s="58" t="str">
        <f t="shared" si="56"/>
        <v/>
      </c>
      <c r="W61" s="58" t="str">
        <f t="shared" si="57"/>
        <v/>
      </c>
      <c r="X61" s="58" t="str">
        <f t="shared" si="58"/>
        <v/>
      </c>
      <c r="Y61" s="58" t="str">
        <f t="shared" si="59"/>
        <v/>
      </c>
      <c r="Z61" s="58" t="str">
        <f t="shared" si="60"/>
        <v/>
      </c>
      <c r="AA61" s="58" t="str">
        <f t="shared" si="61"/>
        <v/>
      </c>
      <c r="AB61" s="58" t="str">
        <f t="shared" si="62"/>
        <v/>
      </c>
      <c r="AC61" s="58" t="str">
        <f t="shared" si="63"/>
        <v/>
      </c>
      <c r="AD61" s="58" t="str">
        <f t="shared" si="64"/>
        <v/>
      </c>
      <c r="AE61" s="58" t="str">
        <f t="shared" si="65"/>
        <v/>
      </c>
      <c r="AF61" s="58" t="str">
        <f t="shared" si="66"/>
        <v/>
      </c>
      <c r="AG61" s="58" t="str">
        <f t="shared" si="67"/>
        <v/>
      </c>
      <c r="AH61" s="58" t="str">
        <f t="shared" si="68"/>
        <v/>
      </c>
      <c r="AI61" s="58" t="str">
        <f t="shared" si="69"/>
        <v/>
      </c>
      <c r="AJ61" s="214">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8" t="str">
        <f t="shared" si="40"/>
        <v/>
      </c>
      <c r="G62" s="58" t="str">
        <f t="shared" si="41"/>
        <v/>
      </c>
      <c r="H62" s="58" t="str">
        <f t="shared" si="42"/>
        <v/>
      </c>
      <c r="I62" s="58" t="str">
        <f t="shared" si="43"/>
        <v/>
      </c>
      <c r="J62" s="58" t="str">
        <f t="shared" si="44"/>
        <v/>
      </c>
      <c r="K62" s="58" t="str">
        <f t="shared" si="45"/>
        <v/>
      </c>
      <c r="L62" s="58" t="str">
        <f t="shared" si="46"/>
        <v/>
      </c>
      <c r="M62" s="58" t="str">
        <f t="shared" si="47"/>
        <v/>
      </c>
      <c r="N62" s="58" t="str">
        <f t="shared" si="48"/>
        <v/>
      </c>
      <c r="O62" s="58" t="str">
        <f t="shared" si="49"/>
        <v/>
      </c>
      <c r="P62" s="58" t="str">
        <f t="shared" si="50"/>
        <v/>
      </c>
      <c r="Q62" s="58" t="str">
        <f t="shared" si="51"/>
        <v/>
      </c>
      <c r="R62" s="58" t="str">
        <f t="shared" si="52"/>
        <v/>
      </c>
      <c r="S62" s="58" t="str">
        <f t="shared" si="53"/>
        <v/>
      </c>
      <c r="T62" s="58" t="str">
        <f t="shared" si="54"/>
        <v/>
      </c>
      <c r="U62" s="58" t="str">
        <f t="shared" si="55"/>
        <v/>
      </c>
      <c r="V62" s="58" t="str">
        <f t="shared" si="56"/>
        <v/>
      </c>
      <c r="W62" s="58" t="str">
        <f t="shared" si="57"/>
        <v/>
      </c>
      <c r="X62" s="58" t="str">
        <f t="shared" si="58"/>
        <v/>
      </c>
      <c r="Y62" s="58" t="str">
        <f t="shared" si="59"/>
        <v/>
      </c>
      <c r="Z62" s="58" t="str">
        <f t="shared" si="60"/>
        <v/>
      </c>
      <c r="AA62" s="58" t="str">
        <f t="shared" si="61"/>
        <v/>
      </c>
      <c r="AB62" s="58" t="str">
        <f t="shared" si="62"/>
        <v/>
      </c>
      <c r="AC62" s="58" t="str">
        <f t="shared" si="63"/>
        <v/>
      </c>
      <c r="AD62" s="58" t="str">
        <f t="shared" si="64"/>
        <v/>
      </c>
      <c r="AE62" s="58" t="str">
        <f t="shared" si="65"/>
        <v/>
      </c>
      <c r="AF62" s="58" t="str">
        <f t="shared" si="66"/>
        <v/>
      </c>
      <c r="AG62" s="58" t="str">
        <f t="shared" si="67"/>
        <v/>
      </c>
      <c r="AH62" s="58" t="str">
        <f t="shared" si="68"/>
        <v/>
      </c>
      <c r="AI62" s="58" t="str">
        <f t="shared" si="69"/>
        <v/>
      </c>
      <c r="AJ62" s="214">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8" t="str">
        <f t="shared" si="40"/>
        <v/>
      </c>
      <c r="G63" s="58" t="str">
        <f t="shared" si="41"/>
        <v/>
      </c>
      <c r="H63" s="58" t="str">
        <f t="shared" si="42"/>
        <v/>
      </c>
      <c r="I63" s="58" t="str">
        <f t="shared" si="43"/>
        <v/>
      </c>
      <c r="J63" s="58" t="str">
        <f t="shared" si="44"/>
        <v/>
      </c>
      <c r="K63" s="58" t="str">
        <f t="shared" si="45"/>
        <v/>
      </c>
      <c r="L63" s="58" t="str">
        <f t="shared" si="46"/>
        <v/>
      </c>
      <c r="M63" s="58" t="str">
        <f t="shared" si="47"/>
        <v/>
      </c>
      <c r="N63" s="58" t="str">
        <f t="shared" si="48"/>
        <v/>
      </c>
      <c r="O63" s="58" t="str">
        <f t="shared" si="49"/>
        <v/>
      </c>
      <c r="P63" s="58" t="str">
        <f t="shared" si="50"/>
        <v/>
      </c>
      <c r="Q63" s="58" t="str">
        <f t="shared" si="51"/>
        <v/>
      </c>
      <c r="R63" s="58" t="str">
        <f t="shared" si="52"/>
        <v/>
      </c>
      <c r="S63" s="58" t="str">
        <f t="shared" si="53"/>
        <v/>
      </c>
      <c r="T63" s="58" t="str">
        <f t="shared" si="54"/>
        <v/>
      </c>
      <c r="U63" s="58" t="str">
        <f t="shared" si="55"/>
        <v/>
      </c>
      <c r="V63" s="58" t="str">
        <f t="shared" si="56"/>
        <v/>
      </c>
      <c r="W63" s="58" t="str">
        <f t="shared" si="57"/>
        <v/>
      </c>
      <c r="X63" s="58" t="str">
        <f t="shared" si="58"/>
        <v/>
      </c>
      <c r="Y63" s="58" t="str">
        <f t="shared" si="59"/>
        <v/>
      </c>
      <c r="Z63" s="58" t="str">
        <f t="shared" si="60"/>
        <v/>
      </c>
      <c r="AA63" s="58" t="str">
        <f t="shared" si="61"/>
        <v/>
      </c>
      <c r="AB63" s="58" t="str">
        <f t="shared" si="62"/>
        <v/>
      </c>
      <c r="AC63" s="58" t="str">
        <f t="shared" si="63"/>
        <v/>
      </c>
      <c r="AD63" s="58" t="str">
        <f t="shared" si="64"/>
        <v/>
      </c>
      <c r="AE63" s="58" t="str">
        <f t="shared" si="65"/>
        <v/>
      </c>
      <c r="AF63" s="58" t="str">
        <f t="shared" si="66"/>
        <v/>
      </c>
      <c r="AG63" s="58" t="str">
        <f t="shared" si="67"/>
        <v/>
      </c>
      <c r="AH63" s="58" t="str">
        <f t="shared" si="68"/>
        <v/>
      </c>
      <c r="AI63" s="58" t="str">
        <f t="shared" si="69"/>
        <v/>
      </c>
      <c r="AJ63" s="214">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8" t="str">
        <f t="shared" si="40"/>
        <v/>
      </c>
      <c r="G64" s="58" t="str">
        <f t="shared" si="41"/>
        <v/>
      </c>
      <c r="H64" s="58" t="str">
        <f t="shared" si="42"/>
        <v/>
      </c>
      <c r="I64" s="58" t="str">
        <f t="shared" si="43"/>
        <v/>
      </c>
      <c r="J64" s="58" t="str">
        <f t="shared" si="44"/>
        <v/>
      </c>
      <c r="K64" s="58" t="str">
        <f t="shared" si="45"/>
        <v/>
      </c>
      <c r="L64" s="58" t="str">
        <f t="shared" si="46"/>
        <v/>
      </c>
      <c r="M64" s="58" t="str">
        <f t="shared" si="47"/>
        <v/>
      </c>
      <c r="N64" s="58" t="str">
        <f t="shared" si="48"/>
        <v/>
      </c>
      <c r="O64" s="58" t="str">
        <f t="shared" si="49"/>
        <v/>
      </c>
      <c r="P64" s="58" t="str">
        <f t="shared" si="50"/>
        <v/>
      </c>
      <c r="Q64" s="58" t="str">
        <f t="shared" si="51"/>
        <v/>
      </c>
      <c r="R64" s="58" t="str">
        <f t="shared" si="52"/>
        <v/>
      </c>
      <c r="S64" s="58" t="str">
        <f t="shared" si="53"/>
        <v/>
      </c>
      <c r="T64" s="58" t="str">
        <f t="shared" si="54"/>
        <v/>
      </c>
      <c r="U64" s="58" t="str">
        <f t="shared" si="55"/>
        <v/>
      </c>
      <c r="V64" s="58" t="str">
        <f t="shared" si="56"/>
        <v/>
      </c>
      <c r="W64" s="58" t="str">
        <f t="shared" si="57"/>
        <v/>
      </c>
      <c r="X64" s="58" t="str">
        <f t="shared" si="58"/>
        <v/>
      </c>
      <c r="Y64" s="58" t="str">
        <f t="shared" si="59"/>
        <v/>
      </c>
      <c r="Z64" s="58" t="str">
        <f t="shared" si="60"/>
        <v/>
      </c>
      <c r="AA64" s="58" t="str">
        <f t="shared" si="61"/>
        <v/>
      </c>
      <c r="AB64" s="58" t="str">
        <f t="shared" si="62"/>
        <v/>
      </c>
      <c r="AC64" s="58" t="str">
        <f t="shared" si="63"/>
        <v/>
      </c>
      <c r="AD64" s="58" t="str">
        <f t="shared" si="64"/>
        <v/>
      </c>
      <c r="AE64" s="58" t="str">
        <f t="shared" si="65"/>
        <v/>
      </c>
      <c r="AF64" s="58" t="str">
        <f t="shared" si="66"/>
        <v/>
      </c>
      <c r="AG64" s="58" t="str">
        <f t="shared" si="67"/>
        <v/>
      </c>
      <c r="AH64" s="58" t="str">
        <f t="shared" si="68"/>
        <v/>
      </c>
      <c r="AI64" s="58" t="str">
        <f t="shared" si="69"/>
        <v/>
      </c>
      <c r="AJ64" s="214">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8" t="str">
        <f t="shared" si="40"/>
        <v/>
      </c>
      <c r="G65" s="58" t="str">
        <f t="shared" si="41"/>
        <v/>
      </c>
      <c r="H65" s="58" t="str">
        <f t="shared" si="42"/>
        <v/>
      </c>
      <c r="I65" s="58" t="str">
        <f t="shared" si="43"/>
        <v/>
      </c>
      <c r="J65" s="58" t="str">
        <f t="shared" si="44"/>
        <v/>
      </c>
      <c r="K65" s="58" t="str">
        <f t="shared" si="45"/>
        <v/>
      </c>
      <c r="L65" s="58" t="str">
        <f t="shared" si="46"/>
        <v/>
      </c>
      <c r="M65" s="58" t="str">
        <f t="shared" si="47"/>
        <v/>
      </c>
      <c r="N65" s="58" t="str">
        <f t="shared" si="48"/>
        <v/>
      </c>
      <c r="O65" s="58" t="str">
        <f t="shared" si="49"/>
        <v/>
      </c>
      <c r="P65" s="58" t="str">
        <f t="shared" si="50"/>
        <v/>
      </c>
      <c r="Q65" s="58" t="str">
        <f t="shared" si="51"/>
        <v/>
      </c>
      <c r="R65" s="58" t="str">
        <f t="shared" si="52"/>
        <v/>
      </c>
      <c r="S65" s="58" t="str">
        <f t="shared" si="53"/>
        <v/>
      </c>
      <c r="T65" s="58" t="str">
        <f t="shared" si="54"/>
        <v/>
      </c>
      <c r="U65" s="58" t="str">
        <f t="shared" si="55"/>
        <v/>
      </c>
      <c r="V65" s="58" t="str">
        <f t="shared" si="56"/>
        <v/>
      </c>
      <c r="W65" s="58" t="str">
        <f t="shared" si="57"/>
        <v/>
      </c>
      <c r="X65" s="58" t="str">
        <f t="shared" si="58"/>
        <v/>
      </c>
      <c r="Y65" s="58" t="str">
        <f t="shared" si="59"/>
        <v/>
      </c>
      <c r="Z65" s="58" t="str">
        <f t="shared" si="60"/>
        <v/>
      </c>
      <c r="AA65" s="58" t="str">
        <f t="shared" si="61"/>
        <v/>
      </c>
      <c r="AB65" s="58" t="str">
        <f t="shared" si="62"/>
        <v/>
      </c>
      <c r="AC65" s="58" t="str">
        <f t="shared" si="63"/>
        <v/>
      </c>
      <c r="AD65" s="58" t="str">
        <f t="shared" si="64"/>
        <v/>
      </c>
      <c r="AE65" s="58" t="str">
        <f t="shared" si="65"/>
        <v/>
      </c>
      <c r="AF65" s="58" t="str">
        <f t="shared" si="66"/>
        <v/>
      </c>
      <c r="AG65" s="58" t="str">
        <f t="shared" si="67"/>
        <v/>
      </c>
      <c r="AH65" s="58" t="str">
        <f t="shared" si="68"/>
        <v/>
      </c>
      <c r="AI65" s="58" t="str">
        <f t="shared" si="69"/>
        <v/>
      </c>
      <c r="AJ65" s="214">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8" t="str">
        <f t="shared" si="40"/>
        <v/>
      </c>
      <c r="G66" s="58" t="str">
        <f t="shared" si="41"/>
        <v/>
      </c>
      <c r="H66" s="58" t="str">
        <f t="shared" si="42"/>
        <v/>
      </c>
      <c r="I66" s="58" t="str">
        <f t="shared" si="43"/>
        <v/>
      </c>
      <c r="J66" s="58" t="str">
        <f t="shared" si="44"/>
        <v/>
      </c>
      <c r="K66" s="58" t="str">
        <f t="shared" si="45"/>
        <v/>
      </c>
      <c r="L66" s="58" t="str">
        <f t="shared" si="46"/>
        <v/>
      </c>
      <c r="M66" s="58" t="str">
        <f t="shared" si="47"/>
        <v/>
      </c>
      <c r="N66" s="58" t="str">
        <f t="shared" si="48"/>
        <v/>
      </c>
      <c r="O66" s="58" t="str">
        <f t="shared" si="49"/>
        <v/>
      </c>
      <c r="P66" s="58" t="str">
        <f t="shared" si="50"/>
        <v/>
      </c>
      <c r="Q66" s="58" t="str">
        <f t="shared" si="51"/>
        <v/>
      </c>
      <c r="R66" s="58" t="str">
        <f t="shared" si="52"/>
        <v/>
      </c>
      <c r="S66" s="58" t="str">
        <f t="shared" si="53"/>
        <v/>
      </c>
      <c r="T66" s="58" t="str">
        <f t="shared" si="54"/>
        <v/>
      </c>
      <c r="U66" s="58" t="str">
        <f t="shared" si="55"/>
        <v/>
      </c>
      <c r="V66" s="58" t="str">
        <f t="shared" si="56"/>
        <v/>
      </c>
      <c r="W66" s="58" t="str">
        <f t="shared" si="57"/>
        <v/>
      </c>
      <c r="X66" s="58" t="str">
        <f t="shared" si="58"/>
        <v/>
      </c>
      <c r="Y66" s="58" t="str">
        <f t="shared" si="59"/>
        <v/>
      </c>
      <c r="Z66" s="58" t="str">
        <f t="shared" si="60"/>
        <v/>
      </c>
      <c r="AA66" s="58" t="str">
        <f t="shared" si="61"/>
        <v/>
      </c>
      <c r="AB66" s="58" t="str">
        <f t="shared" si="62"/>
        <v/>
      </c>
      <c r="AC66" s="58" t="str">
        <f t="shared" si="63"/>
        <v/>
      </c>
      <c r="AD66" s="58" t="str">
        <f t="shared" si="64"/>
        <v/>
      </c>
      <c r="AE66" s="58" t="str">
        <f t="shared" si="65"/>
        <v/>
      </c>
      <c r="AF66" s="58" t="str">
        <f t="shared" si="66"/>
        <v/>
      </c>
      <c r="AG66" s="58" t="str">
        <f t="shared" si="67"/>
        <v/>
      </c>
      <c r="AH66" s="58" t="str">
        <f t="shared" si="68"/>
        <v/>
      </c>
      <c r="AI66" s="58" t="str">
        <f t="shared" si="69"/>
        <v/>
      </c>
      <c r="AJ66" s="214">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8" t="str">
        <f t="shared" si="40"/>
        <v/>
      </c>
      <c r="G67" s="58" t="str">
        <f t="shared" si="41"/>
        <v/>
      </c>
      <c r="H67" s="58" t="str">
        <f t="shared" si="42"/>
        <v/>
      </c>
      <c r="I67" s="58" t="str">
        <f t="shared" si="43"/>
        <v/>
      </c>
      <c r="J67" s="58" t="str">
        <f t="shared" si="44"/>
        <v/>
      </c>
      <c r="K67" s="58" t="str">
        <f t="shared" si="45"/>
        <v/>
      </c>
      <c r="L67" s="58" t="str">
        <f t="shared" si="46"/>
        <v/>
      </c>
      <c r="M67" s="58" t="str">
        <f t="shared" si="47"/>
        <v/>
      </c>
      <c r="N67" s="58" t="str">
        <f t="shared" si="48"/>
        <v/>
      </c>
      <c r="O67" s="58" t="str">
        <f t="shared" si="49"/>
        <v/>
      </c>
      <c r="P67" s="58" t="str">
        <f t="shared" si="50"/>
        <v/>
      </c>
      <c r="Q67" s="58" t="str">
        <f t="shared" si="51"/>
        <v/>
      </c>
      <c r="R67" s="58" t="str">
        <f t="shared" si="52"/>
        <v/>
      </c>
      <c r="S67" s="58" t="str">
        <f t="shared" si="53"/>
        <v/>
      </c>
      <c r="T67" s="58" t="str">
        <f t="shared" si="54"/>
        <v/>
      </c>
      <c r="U67" s="58" t="str">
        <f t="shared" si="55"/>
        <v/>
      </c>
      <c r="V67" s="58" t="str">
        <f t="shared" si="56"/>
        <v/>
      </c>
      <c r="W67" s="58" t="str">
        <f t="shared" si="57"/>
        <v/>
      </c>
      <c r="X67" s="58" t="str">
        <f t="shared" si="58"/>
        <v/>
      </c>
      <c r="Y67" s="58" t="str">
        <f t="shared" si="59"/>
        <v/>
      </c>
      <c r="Z67" s="58" t="str">
        <f t="shared" si="60"/>
        <v/>
      </c>
      <c r="AA67" s="58" t="str">
        <f t="shared" si="61"/>
        <v/>
      </c>
      <c r="AB67" s="58" t="str">
        <f t="shared" si="62"/>
        <v/>
      </c>
      <c r="AC67" s="58" t="str">
        <f t="shared" si="63"/>
        <v/>
      </c>
      <c r="AD67" s="58" t="str">
        <f t="shared" si="64"/>
        <v/>
      </c>
      <c r="AE67" s="58" t="str">
        <f t="shared" si="65"/>
        <v/>
      </c>
      <c r="AF67" s="58" t="str">
        <f t="shared" si="66"/>
        <v/>
      </c>
      <c r="AG67" s="58" t="str">
        <f t="shared" si="67"/>
        <v/>
      </c>
      <c r="AH67" s="58" t="str">
        <f t="shared" si="68"/>
        <v/>
      </c>
      <c r="AI67" s="58" t="str">
        <f t="shared" si="69"/>
        <v/>
      </c>
      <c r="AJ67" s="214">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8" t="str">
        <f t="shared" si="40"/>
        <v/>
      </c>
      <c r="G68" s="58" t="str">
        <f t="shared" si="41"/>
        <v/>
      </c>
      <c r="H68" s="58" t="str">
        <f t="shared" si="42"/>
        <v/>
      </c>
      <c r="I68" s="58" t="str">
        <f t="shared" si="43"/>
        <v/>
      </c>
      <c r="J68" s="58" t="str">
        <f t="shared" si="44"/>
        <v/>
      </c>
      <c r="K68" s="58" t="str">
        <f t="shared" si="45"/>
        <v/>
      </c>
      <c r="L68" s="58" t="str">
        <f t="shared" si="46"/>
        <v/>
      </c>
      <c r="M68" s="58" t="str">
        <f t="shared" si="47"/>
        <v/>
      </c>
      <c r="N68" s="58" t="str">
        <f t="shared" si="48"/>
        <v/>
      </c>
      <c r="O68" s="58" t="str">
        <f t="shared" si="49"/>
        <v/>
      </c>
      <c r="P68" s="58" t="str">
        <f t="shared" si="50"/>
        <v/>
      </c>
      <c r="Q68" s="58" t="str">
        <f t="shared" si="51"/>
        <v/>
      </c>
      <c r="R68" s="58" t="str">
        <f t="shared" si="52"/>
        <v/>
      </c>
      <c r="S68" s="58" t="str">
        <f t="shared" si="53"/>
        <v/>
      </c>
      <c r="T68" s="58" t="str">
        <f t="shared" si="54"/>
        <v/>
      </c>
      <c r="U68" s="58" t="str">
        <f t="shared" si="55"/>
        <v/>
      </c>
      <c r="V68" s="58" t="str">
        <f t="shared" si="56"/>
        <v/>
      </c>
      <c r="W68" s="58" t="str">
        <f t="shared" si="57"/>
        <v/>
      </c>
      <c r="X68" s="58" t="str">
        <f t="shared" si="58"/>
        <v/>
      </c>
      <c r="Y68" s="58" t="str">
        <f t="shared" si="59"/>
        <v/>
      </c>
      <c r="Z68" s="58" t="str">
        <f t="shared" si="60"/>
        <v/>
      </c>
      <c r="AA68" s="58" t="str">
        <f t="shared" si="61"/>
        <v/>
      </c>
      <c r="AB68" s="58" t="str">
        <f t="shared" si="62"/>
        <v/>
      </c>
      <c r="AC68" s="58" t="str">
        <f t="shared" si="63"/>
        <v/>
      </c>
      <c r="AD68" s="58" t="str">
        <f t="shared" si="64"/>
        <v/>
      </c>
      <c r="AE68" s="58" t="str">
        <f t="shared" si="65"/>
        <v/>
      </c>
      <c r="AF68" s="58" t="str">
        <f t="shared" si="66"/>
        <v/>
      </c>
      <c r="AG68" s="58" t="str">
        <f t="shared" si="67"/>
        <v/>
      </c>
      <c r="AH68" s="58" t="str">
        <f t="shared" si="68"/>
        <v/>
      </c>
      <c r="AI68" s="58" t="str">
        <f t="shared" si="69"/>
        <v/>
      </c>
      <c r="AJ68" s="214">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8" t="str">
        <f t="shared" si="40"/>
        <v/>
      </c>
      <c r="G69" s="58" t="str">
        <f t="shared" si="41"/>
        <v/>
      </c>
      <c r="H69" s="58" t="str">
        <f t="shared" si="42"/>
        <v/>
      </c>
      <c r="I69" s="58" t="str">
        <f t="shared" si="43"/>
        <v/>
      </c>
      <c r="J69" s="58" t="str">
        <f t="shared" si="44"/>
        <v/>
      </c>
      <c r="K69" s="58" t="str">
        <f t="shared" si="45"/>
        <v/>
      </c>
      <c r="L69" s="58" t="str">
        <f t="shared" si="46"/>
        <v/>
      </c>
      <c r="M69" s="58" t="str">
        <f t="shared" si="47"/>
        <v/>
      </c>
      <c r="N69" s="58" t="str">
        <f t="shared" si="48"/>
        <v/>
      </c>
      <c r="O69" s="58" t="str">
        <f t="shared" si="49"/>
        <v/>
      </c>
      <c r="P69" s="58" t="str">
        <f t="shared" si="50"/>
        <v/>
      </c>
      <c r="Q69" s="58" t="str">
        <f t="shared" si="51"/>
        <v/>
      </c>
      <c r="R69" s="58" t="str">
        <f t="shared" si="52"/>
        <v/>
      </c>
      <c r="S69" s="58" t="str">
        <f t="shared" si="53"/>
        <v/>
      </c>
      <c r="T69" s="58" t="str">
        <f t="shared" si="54"/>
        <v/>
      </c>
      <c r="U69" s="58" t="str">
        <f t="shared" si="55"/>
        <v/>
      </c>
      <c r="V69" s="58" t="str">
        <f t="shared" si="56"/>
        <v/>
      </c>
      <c r="W69" s="58" t="str">
        <f t="shared" si="57"/>
        <v/>
      </c>
      <c r="X69" s="58" t="str">
        <f t="shared" si="58"/>
        <v/>
      </c>
      <c r="Y69" s="58" t="str">
        <f t="shared" si="59"/>
        <v/>
      </c>
      <c r="Z69" s="58" t="str">
        <f t="shared" si="60"/>
        <v/>
      </c>
      <c r="AA69" s="58" t="str">
        <f t="shared" si="61"/>
        <v/>
      </c>
      <c r="AB69" s="58" t="str">
        <f t="shared" si="62"/>
        <v/>
      </c>
      <c r="AC69" s="58" t="str">
        <f t="shared" si="63"/>
        <v/>
      </c>
      <c r="AD69" s="58" t="str">
        <f t="shared" si="64"/>
        <v/>
      </c>
      <c r="AE69" s="58" t="str">
        <f t="shared" si="65"/>
        <v/>
      </c>
      <c r="AF69" s="58" t="str">
        <f t="shared" si="66"/>
        <v/>
      </c>
      <c r="AG69" s="58" t="str">
        <f t="shared" si="67"/>
        <v/>
      </c>
      <c r="AH69" s="58" t="str">
        <f t="shared" si="68"/>
        <v/>
      </c>
      <c r="AI69" s="58" t="str">
        <f t="shared" si="69"/>
        <v/>
      </c>
      <c r="AJ69" s="214">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8" t="str">
        <f t="shared" si="40"/>
        <v/>
      </c>
      <c r="G70" s="58" t="str">
        <f t="shared" si="41"/>
        <v/>
      </c>
      <c r="H70" s="58" t="str">
        <f t="shared" si="42"/>
        <v/>
      </c>
      <c r="I70" s="58" t="str">
        <f t="shared" si="43"/>
        <v/>
      </c>
      <c r="J70" s="58" t="str">
        <f t="shared" si="44"/>
        <v/>
      </c>
      <c r="K70" s="58" t="str">
        <f t="shared" si="45"/>
        <v/>
      </c>
      <c r="L70" s="58" t="str">
        <f t="shared" si="46"/>
        <v/>
      </c>
      <c r="M70" s="58" t="str">
        <f t="shared" si="47"/>
        <v/>
      </c>
      <c r="N70" s="58" t="str">
        <f t="shared" si="48"/>
        <v/>
      </c>
      <c r="O70" s="58" t="str">
        <f t="shared" si="49"/>
        <v/>
      </c>
      <c r="P70" s="58" t="str">
        <f t="shared" si="50"/>
        <v/>
      </c>
      <c r="Q70" s="58" t="str">
        <f t="shared" si="51"/>
        <v/>
      </c>
      <c r="R70" s="58" t="str">
        <f t="shared" si="52"/>
        <v/>
      </c>
      <c r="S70" s="58" t="str">
        <f t="shared" si="53"/>
        <v/>
      </c>
      <c r="T70" s="58" t="str">
        <f t="shared" si="54"/>
        <v/>
      </c>
      <c r="U70" s="58" t="str">
        <f t="shared" si="55"/>
        <v/>
      </c>
      <c r="V70" s="58" t="str">
        <f t="shared" si="56"/>
        <v/>
      </c>
      <c r="W70" s="58" t="str">
        <f t="shared" si="57"/>
        <v/>
      </c>
      <c r="X70" s="58" t="str">
        <f t="shared" si="58"/>
        <v/>
      </c>
      <c r="Y70" s="58" t="str">
        <f t="shared" si="59"/>
        <v/>
      </c>
      <c r="Z70" s="58" t="str">
        <f t="shared" si="60"/>
        <v/>
      </c>
      <c r="AA70" s="58" t="str">
        <f t="shared" si="61"/>
        <v/>
      </c>
      <c r="AB70" s="58" t="str">
        <f t="shared" si="62"/>
        <v/>
      </c>
      <c r="AC70" s="58" t="str">
        <f t="shared" si="63"/>
        <v/>
      </c>
      <c r="AD70" s="58" t="str">
        <f t="shared" si="64"/>
        <v/>
      </c>
      <c r="AE70" s="58" t="str">
        <f t="shared" si="65"/>
        <v/>
      </c>
      <c r="AF70" s="58" t="str">
        <f t="shared" si="66"/>
        <v/>
      </c>
      <c r="AG70" s="58" t="str">
        <f t="shared" si="67"/>
        <v/>
      </c>
      <c r="AH70" s="58" t="str">
        <f t="shared" si="68"/>
        <v/>
      </c>
      <c r="AI70" s="58" t="str">
        <f t="shared" si="69"/>
        <v/>
      </c>
      <c r="AJ70" s="214">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8" t="str">
        <f t="shared" si="40"/>
        <v/>
      </c>
      <c r="G71" s="58" t="str">
        <f t="shared" si="41"/>
        <v/>
      </c>
      <c r="H71" s="58" t="str">
        <f t="shared" si="42"/>
        <v/>
      </c>
      <c r="I71" s="58" t="str">
        <f t="shared" si="43"/>
        <v/>
      </c>
      <c r="J71" s="58" t="str">
        <f t="shared" si="44"/>
        <v/>
      </c>
      <c r="K71" s="58" t="str">
        <f t="shared" si="45"/>
        <v/>
      </c>
      <c r="L71" s="58" t="str">
        <f t="shared" si="46"/>
        <v/>
      </c>
      <c r="M71" s="58" t="str">
        <f t="shared" si="47"/>
        <v/>
      </c>
      <c r="N71" s="58" t="str">
        <f t="shared" si="48"/>
        <v/>
      </c>
      <c r="O71" s="58" t="str">
        <f t="shared" si="49"/>
        <v/>
      </c>
      <c r="P71" s="58" t="str">
        <f t="shared" si="50"/>
        <v/>
      </c>
      <c r="Q71" s="58" t="str">
        <f t="shared" si="51"/>
        <v/>
      </c>
      <c r="R71" s="58" t="str">
        <f t="shared" si="52"/>
        <v/>
      </c>
      <c r="S71" s="58" t="str">
        <f t="shared" si="53"/>
        <v/>
      </c>
      <c r="T71" s="58" t="str">
        <f t="shared" si="54"/>
        <v/>
      </c>
      <c r="U71" s="58" t="str">
        <f t="shared" si="55"/>
        <v/>
      </c>
      <c r="V71" s="58" t="str">
        <f t="shared" si="56"/>
        <v/>
      </c>
      <c r="W71" s="58" t="str">
        <f t="shared" si="57"/>
        <v/>
      </c>
      <c r="X71" s="58" t="str">
        <f t="shared" si="58"/>
        <v/>
      </c>
      <c r="Y71" s="58" t="str">
        <f t="shared" si="59"/>
        <v/>
      </c>
      <c r="Z71" s="58" t="str">
        <f t="shared" si="60"/>
        <v/>
      </c>
      <c r="AA71" s="58" t="str">
        <f t="shared" si="61"/>
        <v/>
      </c>
      <c r="AB71" s="58" t="str">
        <f t="shared" si="62"/>
        <v/>
      </c>
      <c r="AC71" s="58" t="str">
        <f t="shared" si="63"/>
        <v/>
      </c>
      <c r="AD71" s="58" t="str">
        <f t="shared" si="64"/>
        <v/>
      </c>
      <c r="AE71" s="58" t="str">
        <f t="shared" si="65"/>
        <v/>
      </c>
      <c r="AF71" s="58" t="str">
        <f t="shared" si="66"/>
        <v/>
      </c>
      <c r="AG71" s="58" t="str">
        <f t="shared" si="67"/>
        <v/>
      </c>
      <c r="AH71" s="58" t="str">
        <f t="shared" si="68"/>
        <v/>
      </c>
      <c r="AI71" s="58" t="str">
        <f t="shared" si="69"/>
        <v/>
      </c>
      <c r="AJ71" s="214">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8" t="str">
        <f t="shared" si="40"/>
        <v/>
      </c>
      <c r="G72" s="58" t="str">
        <f t="shared" si="41"/>
        <v/>
      </c>
      <c r="H72" s="58" t="str">
        <f t="shared" si="42"/>
        <v/>
      </c>
      <c r="I72" s="58" t="str">
        <f t="shared" si="43"/>
        <v/>
      </c>
      <c r="J72" s="58" t="str">
        <f t="shared" si="44"/>
        <v/>
      </c>
      <c r="K72" s="58" t="str">
        <f t="shared" si="45"/>
        <v/>
      </c>
      <c r="L72" s="58" t="str">
        <f t="shared" si="46"/>
        <v/>
      </c>
      <c r="M72" s="58" t="str">
        <f t="shared" si="47"/>
        <v/>
      </c>
      <c r="N72" s="58" t="str">
        <f t="shared" si="48"/>
        <v/>
      </c>
      <c r="O72" s="58" t="str">
        <f t="shared" si="49"/>
        <v/>
      </c>
      <c r="P72" s="58" t="str">
        <f t="shared" si="50"/>
        <v/>
      </c>
      <c r="Q72" s="58" t="str">
        <f t="shared" si="51"/>
        <v/>
      </c>
      <c r="R72" s="58" t="str">
        <f t="shared" si="52"/>
        <v/>
      </c>
      <c r="S72" s="58" t="str">
        <f t="shared" si="53"/>
        <v/>
      </c>
      <c r="T72" s="58" t="str">
        <f t="shared" si="54"/>
        <v/>
      </c>
      <c r="U72" s="58" t="str">
        <f t="shared" si="55"/>
        <v/>
      </c>
      <c r="V72" s="58" t="str">
        <f t="shared" si="56"/>
        <v/>
      </c>
      <c r="W72" s="58" t="str">
        <f t="shared" si="57"/>
        <v/>
      </c>
      <c r="X72" s="58" t="str">
        <f t="shared" si="58"/>
        <v/>
      </c>
      <c r="Y72" s="58" t="str">
        <f t="shared" si="59"/>
        <v/>
      </c>
      <c r="Z72" s="58" t="str">
        <f t="shared" si="60"/>
        <v/>
      </c>
      <c r="AA72" s="58" t="str">
        <f t="shared" si="61"/>
        <v/>
      </c>
      <c r="AB72" s="58" t="str">
        <f t="shared" si="62"/>
        <v/>
      </c>
      <c r="AC72" s="58" t="str">
        <f t="shared" si="63"/>
        <v/>
      </c>
      <c r="AD72" s="58" t="str">
        <f t="shared" si="64"/>
        <v/>
      </c>
      <c r="AE72" s="58" t="str">
        <f t="shared" si="65"/>
        <v/>
      </c>
      <c r="AF72" s="58" t="str">
        <f t="shared" si="66"/>
        <v/>
      </c>
      <c r="AG72" s="58" t="str">
        <f t="shared" si="67"/>
        <v/>
      </c>
      <c r="AH72" s="58" t="str">
        <f t="shared" si="68"/>
        <v/>
      </c>
      <c r="AI72" s="58" t="str">
        <f t="shared" si="69"/>
        <v/>
      </c>
      <c r="AJ72" s="214"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8" t="str">
        <f t="shared" si="40"/>
        <v/>
      </c>
      <c r="G73" s="58" t="str">
        <f t="shared" si="41"/>
        <v/>
      </c>
      <c r="H73" s="58" t="str">
        <f t="shared" si="42"/>
        <v/>
      </c>
      <c r="I73" s="58" t="str">
        <f t="shared" si="43"/>
        <v/>
      </c>
      <c r="J73" s="58" t="str">
        <f t="shared" si="44"/>
        <v/>
      </c>
      <c r="K73" s="58" t="str">
        <f t="shared" si="45"/>
        <v/>
      </c>
      <c r="L73" s="58" t="str">
        <f t="shared" si="46"/>
        <v/>
      </c>
      <c r="M73" s="58" t="str">
        <f t="shared" si="47"/>
        <v/>
      </c>
      <c r="N73" s="58" t="str">
        <f t="shared" si="48"/>
        <v/>
      </c>
      <c r="O73" s="58" t="str">
        <f t="shared" si="49"/>
        <v/>
      </c>
      <c r="P73" s="58" t="str">
        <f t="shared" si="50"/>
        <v/>
      </c>
      <c r="Q73" s="58" t="str">
        <f t="shared" si="51"/>
        <v/>
      </c>
      <c r="R73" s="58" t="str">
        <f t="shared" si="52"/>
        <v/>
      </c>
      <c r="S73" s="58" t="str">
        <f t="shared" si="53"/>
        <v/>
      </c>
      <c r="T73" s="58" t="str">
        <f t="shared" si="54"/>
        <v/>
      </c>
      <c r="U73" s="58" t="str">
        <f t="shared" si="55"/>
        <v/>
      </c>
      <c r="V73" s="58" t="str">
        <f t="shared" si="56"/>
        <v/>
      </c>
      <c r="W73" s="58" t="str">
        <f t="shared" si="57"/>
        <v/>
      </c>
      <c r="X73" s="58" t="str">
        <f t="shared" si="58"/>
        <v/>
      </c>
      <c r="Y73" s="58" t="str">
        <f t="shared" si="59"/>
        <v/>
      </c>
      <c r="Z73" s="58" t="str">
        <f t="shared" si="60"/>
        <v/>
      </c>
      <c r="AA73" s="58" t="str">
        <f t="shared" si="61"/>
        <v/>
      </c>
      <c r="AB73" s="58" t="str">
        <f t="shared" si="62"/>
        <v/>
      </c>
      <c r="AC73" s="58" t="str">
        <f t="shared" si="63"/>
        <v/>
      </c>
      <c r="AD73" s="58" t="str">
        <f t="shared" si="64"/>
        <v/>
      </c>
      <c r="AE73" s="58" t="str">
        <f t="shared" si="65"/>
        <v/>
      </c>
      <c r="AF73" s="58" t="str">
        <f t="shared" si="66"/>
        <v/>
      </c>
      <c r="AG73" s="58" t="str">
        <f t="shared" si="67"/>
        <v/>
      </c>
      <c r="AH73" s="58" t="str">
        <f t="shared" si="68"/>
        <v/>
      </c>
      <c r="AI73" s="58" t="str">
        <f t="shared" si="69"/>
        <v/>
      </c>
      <c r="AJ73" s="214"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8"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8"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8"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8"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8"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8"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8"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8"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8"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8"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8"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8"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8"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8"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8"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8"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8"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8"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8"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8"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8"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8"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8"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8"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8"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8"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8"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8"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8"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8"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214"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8" t="str">
        <f t="shared" si="75"/>
        <v/>
      </c>
      <c r="G75" s="58" t="str">
        <f t="shared" si="76"/>
        <v/>
      </c>
      <c r="H75" s="58" t="str">
        <f t="shared" si="77"/>
        <v/>
      </c>
      <c r="I75" s="58" t="str">
        <f t="shared" si="78"/>
        <v/>
      </c>
      <c r="J75" s="58" t="str">
        <f t="shared" si="79"/>
        <v/>
      </c>
      <c r="K75" s="58" t="str">
        <f t="shared" si="80"/>
        <v/>
      </c>
      <c r="L75" s="58" t="str">
        <f t="shared" si="81"/>
        <v/>
      </c>
      <c r="M75" s="58" t="str">
        <f t="shared" si="82"/>
        <v/>
      </c>
      <c r="N75" s="58" t="str">
        <f t="shared" si="83"/>
        <v/>
      </c>
      <c r="O75" s="58" t="str">
        <f t="shared" si="84"/>
        <v/>
      </c>
      <c r="P75" s="58" t="str">
        <f t="shared" si="85"/>
        <v/>
      </c>
      <c r="Q75" s="58" t="str">
        <f t="shared" si="86"/>
        <v/>
      </c>
      <c r="R75" s="58" t="str">
        <f t="shared" si="87"/>
        <v/>
      </c>
      <c r="S75" s="58" t="str">
        <f t="shared" si="88"/>
        <v/>
      </c>
      <c r="T75" s="58" t="str">
        <f t="shared" si="89"/>
        <v/>
      </c>
      <c r="U75" s="58" t="str">
        <f t="shared" si="90"/>
        <v/>
      </c>
      <c r="V75" s="58" t="str">
        <f t="shared" si="91"/>
        <v/>
      </c>
      <c r="W75" s="58" t="str">
        <f t="shared" si="92"/>
        <v/>
      </c>
      <c r="X75" s="58" t="str">
        <f t="shared" si="93"/>
        <v/>
      </c>
      <c r="Y75" s="58" t="str">
        <f t="shared" si="94"/>
        <v/>
      </c>
      <c r="Z75" s="58" t="str">
        <f t="shared" si="95"/>
        <v/>
      </c>
      <c r="AA75" s="58" t="str">
        <f t="shared" si="96"/>
        <v/>
      </c>
      <c r="AB75" s="58" t="str">
        <f t="shared" si="97"/>
        <v/>
      </c>
      <c r="AC75" s="58" t="str">
        <f t="shared" si="98"/>
        <v/>
      </c>
      <c r="AD75" s="58" t="str">
        <f t="shared" si="99"/>
        <v/>
      </c>
      <c r="AE75" s="58" t="str">
        <f t="shared" si="100"/>
        <v/>
      </c>
      <c r="AF75" s="58" t="str">
        <f t="shared" si="101"/>
        <v/>
      </c>
      <c r="AG75" s="58" t="str">
        <f t="shared" si="102"/>
        <v/>
      </c>
      <c r="AH75" s="58" t="str">
        <f t="shared" si="103"/>
        <v/>
      </c>
      <c r="AI75" s="58" t="str">
        <f t="shared" si="104"/>
        <v/>
      </c>
      <c r="AJ75" s="214"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8" t="str">
        <f t="shared" si="75"/>
        <v/>
      </c>
      <c r="G76" s="58" t="str">
        <f t="shared" si="76"/>
        <v/>
      </c>
      <c r="H76" s="58" t="str">
        <f t="shared" si="77"/>
        <v/>
      </c>
      <c r="I76" s="58" t="str">
        <f t="shared" si="78"/>
        <v/>
      </c>
      <c r="J76" s="58" t="str">
        <f t="shared" si="79"/>
        <v/>
      </c>
      <c r="K76" s="58" t="str">
        <f t="shared" si="80"/>
        <v/>
      </c>
      <c r="L76" s="58" t="str">
        <f t="shared" si="81"/>
        <v/>
      </c>
      <c r="M76" s="58" t="str">
        <f t="shared" si="82"/>
        <v/>
      </c>
      <c r="N76" s="58" t="str">
        <f t="shared" si="83"/>
        <v/>
      </c>
      <c r="O76" s="58" t="str">
        <f t="shared" si="84"/>
        <v/>
      </c>
      <c r="P76" s="58" t="str">
        <f t="shared" si="85"/>
        <v/>
      </c>
      <c r="Q76" s="58" t="str">
        <f t="shared" si="86"/>
        <v/>
      </c>
      <c r="R76" s="58" t="str">
        <f t="shared" si="87"/>
        <v/>
      </c>
      <c r="S76" s="58" t="str">
        <f t="shared" si="88"/>
        <v/>
      </c>
      <c r="T76" s="58" t="str">
        <f t="shared" si="89"/>
        <v/>
      </c>
      <c r="U76" s="58" t="str">
        <f t="shared" si="90"/>
        <v/>
      </c>
      <c r="V76" s="58" t="str">
        <f t="shared" si="91"/>
        <v/>
      </c>
      <c r="W76" s="58" t="str">
        <f t="shared" si="92"/>
        <v/>
      </c>
      <c r="X76" s="58" t="str">
        <f t="shared" si="93"/>
        <v/>
      </c>
      <c r="Y76" s="58" t="str">
        <f t="shared" si="94"/>
        <v/>
      </c>
      <c r="Z76" s="58" t="str">
        <f t="shared" si="95"/>
        <v/>
      </c>
      <c r="AA76" s="58" t="str">
        <f t="shared" si="96"/>
        <v/>
      </c>
      <c r="AB76" s="58" t="str">
        <f t="shared" si="97"/>
        <v/>
      </c>
      <c r="AC76" s="58" t="str">
        <f t="shared" si="98"/>
        <v/>
      </c>
      <c r="AD76" s="58" t="str">
        <f t="shared" si="99"/>
        <v/>
      </c>
      <c r="AE76" s="58" t="str">
        <f t="shared" si="100"/>
        <v/>
      </c>
      <c r="AF76" s="58" t="str">
        <f t="shared" si="101"/>
        <v/>
      </c>
      <c r="AG76" s="58" t="str">
        <f t="shared" si="102"/>
        <v/>
      </c>
      <c r="AH76" s="58" t="str">
        <f t="shared" si="103"/>
        <v/>
      </c>
      <c r="AI76" s="58" t="str">
        <f t="shared" si="104"/>
        <v/>
      </c>
      <c r="AJ76" s="214"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8" t="str">
        <f t="shared" si="75"/>
        <v/>
      </c>
      <c r="G77" s="58" t="str">
        <f t="shared" si="76"/>
        <v/>
      </c>
      <c r="H77" s="58" t="str">
        <f t="shared" si="77"/>
        <v/>
      </c>
      <c r="I77" s="58" t="str">
        <f t="shared" si="78"/>
        <v/>
      </c>
      <c r="J77" s="58" t="str">
        <f t="shared" si="79"/>
        <v/>
      </c>
      <c r="K77" s="58" t="str">
        <f t="shared" si="80"/>
        <v/>
      </c>
      <c r="L77" s="58" t="str">
        <f t="shared" si="81"/>
        <v/>
      </c>
      <c r="M77" s="58" t="str">
        <f t="shared" si="82"/>
        <v/>
      </c>
      <c r="N77" s="58" t="str">
        <f t="shared" si="83"/>
        <v/>
      </c>
      <c r="O77" s="58" t="str">
        <f t="shared" si="84"/>
        <v/>
      </c>
      <c r="P77" s="58" t="str">
        <f t="shared" si="85"/>
        <v/>
      </c>
      <c r="Q77" s="58" t="str">
        <f t="shared" si="86"/>
        <v/>
      </c>
      <c r="R77" s="58" t="str">
        <f t="shared" si="87"/>
        <v/>
      </c>
      <c r="S77" s="58" t="str">
        <f t="shared" si="88"/>
        <v/>
      </c>
      <c r="T77" s="58" t="str">
        <f t="shared" si="89"/>
        <v/>
      </c>
      <c r="U77" s="58" t="str">
        <f t="shared" si="90"/>
        <v/>
      </c>
      <c r="V77" s="58" t="str">
        <f t="shared" si="91"/>
        <v/>
      </c>
      <c r="W77" s="58" t="str">
        <f t="shared" si="92"/>
        <v/>
      </c>
      <c r="X77" s="58" t="str">
        <f t="shared" si="93"/>
        <v/>
      </c>
      <c r="Y77" s="58" t="str">
        <f t="shared" si="94"/>
        <v/>
      </c>
      <c r="Z77" s="58" t="str">
        <f t="shared" si="95"/>
        <v/>
      </c>
      <c r="AA77" s="58" t="str">
        <f t="shared" si="96"/>
        <v/>
      </c>
      <c r="AB77" s="58" t="str">
        <f t="shared" si="97"/>
        <v/>
      </c>
      <c r="AC77" s="58" t="str">
        <f t="shared" si="98"/>
        <v/>
      </c>
      <c r="AD77" s="58" t="str">
        <f t="shared" si="99"/>
        <v/>
      </c>
      <c r="AE77" s="58" t="str">
        <f t="shared" si="100"/>
        <v/>
      </c>
      <c r="AF77" s="58" t="str">
        <f t="shared" si="101"/>
        <v/>
      </c>
      <c r="AG77" s="58" t="str">
        <f t="shared" si="102"/>
        <v/>
      </c>
      <c r="AH77" s="58" t="str">
        <f t="shared" si="103"/>
        <v/>
      </c>
      <c r="AI77" s="58" t="str">
        <f t="shared" si="104"/>
        <v/>
      </c>
      <c r="AJ77" s="214"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8" t="str">
        <f t="shared" si="75"/>
        <v/>
      </c>
      <c r="G78" s="58" t="str">
        <f t="shared" si="76"/>
        <v/>
      </c>
      <c r="H78" s="58" t="str">
        <f t="shared" si="77"/>
        <v/>
      </c>
      <c r="I78" s="58" t="str">
        <f t="shared" si="78"/>
        <v/>
      </c>
      <c r="J78" s="58" t="str">
        <f t="shared" si="79"/>
        <v/>
      </c>
      <c r="K78" s="58" t="str">
        <f t="shared" si="80"/>
        <v/>
      </c>
      <c r="L78" s="58" t="str">
        <f t="shared" si="81"/>
        <v/>
      </c>
      <c r="M78" s="58" t="str">
        <f t="shared" si="82"/>
        <v/>
      </c>
      <c r="N78" s="58" t="str">
        <f t="shared" si="83"/>
        <v/>
      </c>
      <c r="O78" s="58" t="str">
        <f t="shared" si="84"/>
        <v/>
      </c>
      <c r="P78" s="58" t="str">
        <f t="shared" si="85"/>
        <v/>
      </c>
      <c r="Q78" s="58" t="str">
        <f t="shared" si="86"/>
        <v/>
      </c>
      <c r="R78" s="58" t="str">
        <f t="shared" si="87"/>
        <v/>
      </c>
      <c r="S78" s="58" t="str">
        <f t="shared" si="88"/>
        <v/>
      </c>
      <c r="T78" s="58" t="str">
        <f t="shared" si="89"/>
        <v/>
      </c>
      <c r="U78" s="58" t="str">
        <f t="shared" si="90"/>
        <v/>
      </c>
      <c r="V78" s="58" t="str">
        <f t="shared" si="91"/>
        <v/>
      </c>
      <c r="W78" s="58" t="str">
        <f t="shared" si="92"/>
        <v/>
      </c>
      <c r="X78" s="58" t="str">
        <f t="shared" si="93"/>
        <v/>
      </c>
      <c r="Y78" s="58" t="str">
        <f t="shared" si="94"/>
        <v/>
      </c>
      <c r="Z78" s="58" t="str">
        <f t="shared" si="95"/>
        <v/>
      </c>
      <c r="AA78" s="58" t="str">
        <f t="shared" si="96"/>
        <v/>
      </c>
      <c r="AB78" s="58" t="str">
        <f t="shared" si="97"/>
        <v/>
      </c>
      <c r="AC78" s="58" t="str">
        <f t="shared" si="98"/>
        <v/>
      </c>
      <c r="AD78" s="58" t="str">
        <f t="shared" si="99"/>
        <v/>
      </c>
      <c r="AE78" s="58" t="str">
        <f t="shared" si="100"/>
        <v/>
      </c>
      <c r="AF78" s="58" t="str">
        <f t="shared" si="101"/>
        <v/>
      </c>
      <c r="AG78" s="58" t="str">
        <f t="shared" si="102"/>
        <v/>
      </c>
      <c r="AH78" s="58" t="str">
        <f t="shared" si="103"/>
        <v/>
      </c>
      <c r="AI78" s="58" t="str">
        <f t="shared" si="104"/>
        <v/>
      </c>
      <c r="AJ78" s="214"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8" t="str">
        <f t="shared" si="75"/>
        <v/>
      </c>
      <c r="G79" s="58" t="str">
        <f t="shared" si="76"/>
        <v/>
      </c>
      <c r="H79" s="58" t="str">
        <f t="shared" si="77"/>
        <v/>
      </c>
      <c r="I79" s="58" t="str">
        <f t="shared" si="78"/>
        <v/>
      </c>
      <c r="J79" s="58" t="str">
        <f t="shared" si="79"/>
        <v/>
      </c>
      <c r="K79" s="58" t="str">
        <f t="shared" si="80"/>
        <v/>
      </c>
      <c r="L79" s="58" t="str">
        <f t="shared" si="81"/>
        <v/>
      </c>
      <c r="M79" s="58" t="str">
        <f t="shared" si="82"/>
        <v/>
      </c>
      <c r="N79" s="58" t="str">
        <f t="shared" si="83"/>
        <v/>
      </c>
      <c r="O79" s="58" t="str">
        <f t="shared" si="84"/>
        <v/>
      </c>
      <c r="P79" s="58" t="str">
        <f t="shared" si="85"/>
        <v/>
      </c>
      <c r="Q79" s="58" t="str">
        <f t="shared" si="86"/>
        <v/>
      </c>
      <c r="R79" s="58" t="str">
        <f t="shared" si="87"/>
        <v/>
      </c>
      <c r="S79" s="58" t="str">
        <f t="shared" si="88"/>
        <v/>
      </c>
      <c r="T79" s="58" t="str">
        <f t="shared" si="89"/>
        <v/>
      </c>
      <c r="U79" s="58" t="str">
        <f t="shared" si="90"/>
        <v/>
      </c>
      <c r="V79" s="58" t="str">
        <f t="shared" si="91"/>
        <v/>
      </c>
      <c r="W79" s="58" t="str">
        <f t="shared" si="92"/>
        <v/>
      </c>
      <c r="X79" s="58" t="str">
        <f t="shared" si="93"/>
        <v/>
      </c>
      <c r="Y79" s="58" t="str">
        <f t="shared" si="94"/>
        <v/>
      </c>
      <c r="Z79" s="58" t="str">
        <f t="shared" si="95"/>
        <v/>
      </c>
      <c r="AA79" s="58" t="str">
        <f t="shared" si="96"/>
        <v/>
      </c>
      <c r="AB79" s="58" t="str">
        <f t="shared" si="97"/>
        <v/>
      </c>
      <c r="AC79" s="58" t="str">
        <f t="shared" si="98"/>
        <v/>
      </c>
      <c r="AD79" s="58" t="str">
        <f t="shared" si="99"/>
        <v/>
      </c>
      <c r="AE79" s="58" t="str">
        <f t="shared" si="100"/>
        <v/>
      </c>
      <c r="AF79" s="58" t="str">
        <f t="shared" si="101"/>
        <v/>
      </c>
      <c r="AG79" s="58" t="str">
        <f t="shared" si="102"/>
        <v/>
      </c>
      <c r="AH79" s="58" t="str">
        <f t="shared" si="103"/>
        <v/>
      </c>
      <c r="AI79" s="58" t="str">
        <f t="shared" si="104"/>
        <v/>
      </c>
      <c r="AJ79" s="214"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8" t="str">
        <f t="shared" si="75"/>
        <v/>
      </c>
      <c r="G80" s="58" t="str">
        <f t="shared" si="76"/>
        <v/>
      </c>
      <c r="H80" s="58" t="str">
        <f t="shared" si="77"/>
        <v/>
      </c>
      <c r="I80" s="58" t="str">
        <f t="shared" si="78"/>
        <v/>
      </c>
      <c r="J80" s="58" t="str">
        <f t="shared" si="79"/>
        <v/>
      </c>
      <c r="K80" s="58" t="str">
        <f t="shared" si="80"/>
        <v/>
      </c>
      <c r="L80" s="58" t="str">
        <f t="shared" si="81"/>
        <v/>
      </c>
      <c r="M80" s="58" t="str">
        <f t="shared" si="82"/>
        <v/>
      </c>
      <c r="N80" s="58" t="str">
        <f t="shared" si="83"/>
        <v/>
      </c>
      <c r="O80" s="58" t="str">
        <f t="shared" si="84"/>
        <v/>
      </c>
      <c r="P80" s="58" t="str">
        <f t="shared" si="85"/>
        <v/>
      </c>
      <c r="Q80" s="58" t="str">
        <f t="shared" si="86"/>
        <v/>
      </c>
      <c r="R80" s="58" t="str">
        <f t="shared" si="87"/>
        <v/>
      </c>
      <c r="S80" s="58" t="str">
        <f t="shared" si="88"/>
        <v/>
      </c>
      <c r="T80" s="58" t="str">
        <f t="shared" si="89"/>
        <v/>
      </c>
      <c r="U80" s="58" t="str">
        <f t="shared" si="90"/>
        <v/>
      </c>
      <c r="V80" s="58" t="str">
        <f t="shared" si="91"/>
        <v/>
      </c>
      <c r="W80" s="58" t="str">
        <f t="shared" si="92"/>
        <v/>
      </c>
      <c r="X80" s="58" t="str">
        <f t="shared" si="93"/>
        <v/>
      </c>
      <c r="Y80" s="58" t="str">
        <f t="shared" si="94"/>
        <v/>
      </c>
      <c r="Z80" s="58" t="str">
        <f t="shared" si="95"/>
        <v/>
      </c>
      <c r="AA80" s="58" t="str">
        <f t="shared" si="96"/>
        <v/>
      </c>
      <c r="AB80" s="58" t="str">
        <f t="shared" si="97"/>
        <v/>
      </c>
      <c r="AC80" s="58" t="str">
        <f t="shared" si="98"/>
        <v/>
      </c>
      <c r="AD80" s="58" t="str">
        <f t="shared" si="99"/>
        <v/>
      </c>
      <c r="AE80" s="58" t="str">
        <f t="shared" si="100"/>
        <v/>
      </c>
      <c r="AF80" s="58" t="str">
        <f t="shared" si="101"/>
        <v/>
      </c>
      <c r="AG80" s="58" t="str">
        <f t="shared" si="102"/>
        <v/>
      </c>
      <c r="AH80" s="58" t="str">
        <f t="shared" si="103"/>
        <v/>
      </c>
      <c r="AI80" s="58" t="str">
        <f t="shared" si="104"/>
        <v/>
      </c>
      <c r="AJ80" s="214"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8" t="str">
        <f t="shared" si="75"/>
        <v/>
      </c>
      <c r="G81" s="58" t="str">
        <f t="shared" si="76"/>
        <v/>
      </c>
      <c r="H81" s="58" t="str">
        <f t="shared" si="77"/>
        <v/>
      </c>
      <c r="I81" s="58" t="str">
        <f t="shared" si="78"/>
        <v/>
      </c>
      <c r="J81" s="58" t="str">
        <f t="shared" si="79"/>
        <v/>
      </c>
      <c r="K81" s="58" t="str">
        <f t="shared" si="80"/>
        <v/>
      </c>
      <c r="L81" s="58" t="str">
        <f t="shared" si="81"/>
        <v/>
      </c>
      <c r="M81" s="58" t="str">
        <f t="shared" si="82"/>
        <v/>
      </c>
      <c r="N81" s="58" t="str">
        <f t="shared" si="83"/>
        <v/>
      </c>
      <c r="O81" s="58" t="str">
        <f t="shared" si="84"/>
        <v/>
      </c>
      <c r="P81" s="58" t="str">
        <f t="shared" si="85"/>
        <v/>
      </c>
      <c r="Q81" s="58" t="str">
        <f t="shared" si="86"/>
        <v/>
      </c>
      <c r="R81" s="58" t="str">
        <f t="shared" si="87"/>
        <v/>
      </c>
      <c r="S81" s="58" t="str">
        <f t="shared" si="88"/>
        <v/>
      </c>
      <c r="T81" s="58" t="str">
        <f t="shared" si="89"/>
        <v/>
      </c>
      <c r="U81" s="58" t="str">
        <f t="shared" si="90"/>
        <v/>
      </c>
      <c r="V81" s="58" t="str">
        <f t="shared" si="91"/>
        <v/>
      </c>
      <c r="W81" s="58" t="str">
        <f t="shared" si="92"/>
        <v/>
      </c>
      <c r="X81" s="58" t="str">
        <f t="shared" si="93"/>
        <v/>
      </c>
      <c r="Y81" s="58" t="str">
        <f t="shared" si="94"/>
        <v/>
      </c>
      <c r="Z81" s="58" t="str">
        <f t="shared" si="95"/>
        <v/>
      </c>
      <c r="AA81" s="58" t="str">
        <f t="shared" si="96"/>
        <v/>
      </c>
      <c r="AB81" s="58" t="str">
        <f t="shared" si="97"/>
        <v/>
      </c>
      <c r="AC81" s="58" t="str">
        <f t="shared" si="98"/>
        <v/>
      </c>
      <c r="AD81" s="58" t="str">
        <f t="shared" si="99"/>
        <v/>
      </c>
      <c r="AE81" s="58" t="str">
        <f t="shared" si="100"/>
        <v/>
      </c>
      <c r="AF81" s="58" t="str">
        <f t="shared" si="101"/>
        <v/>
      </c>
      <c r="AG81" s="58" t="str">
        <f t="shared" si="102"/>
        <v/>
      </c>
      <c r="AH81" s="58" t="str">
        <f t="shared" si="103"/>
        <v/>
      </c>
      <c r="AI81" s="58" t="str">
        <f t="shared" si="104"/>
        <v/>
      </c>
      <c r="AJ81" s="214"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8" t="str">
        <f t="shared" si="75"/>
        <v/>
      </c>
      <c r="G82" s="58" t="str">
        <f t="shared" si="76"/>
        <v/>
      </c>
      <c r="H82" s="58" t="str">
        <f t="shared" si="77"/>
        <v/>
      </c>
      <c r="I82" s="58" t="str">
        <f t="shared" si="78"/>
        <v/>
      </c>
      <c r="J82" s="58" t="str">
        <f t="shared" si="79"/>
        <v/>
      </c>
      <c r="K82" s="58" t="str">
        <f t="shared" si="80"/>
        <v/>
      </c>
      <c r="L82" s="58" t="str">
        <f t="shared" si="81"/>
        <v/>
      </c>
      <c r="M82" s="58" t="str">
        <f t="shared" si="82"/>
        <v/>
      </c>
      <c r="N82" s="58" t="str">
        <f t="shared" si="83"/>
        <v/>
      </c>
      <c r="O82" s="58" t="str">
        <f t="shared" si="84"/>
        <v/>
      </c>
      <c r="P82" s="58" t="str">
        <f t="shared" si="85"/>
        <v/>
      </c>
      <c r="Q82" s="58" t="str">
        <f t="shared" si="86"/>
        <v/>
      </c>
      <c r="R82" s="58" t="str">
        <f t="shared" si="87"/>
        <v/>
      </c>
      <c r="S82" s="58" t="str">
        <f t="shared" si="88"/>
        <v/>
      </c>
      <c r="T82" s="58" t="str">
        <f t="shared" si="89"/>
        <v/>
      </c>
      <c r="U82" s="58" t="str">
        <f t="shared" si="90"/>
        <v/>
      </c>
      <c r="V82" s="58" t="str">
        <f t="shared" si="91"/>
        <v/>
      </c>
      <c r="W82" s="58" t="str">
        <f t="shared" si="92"/>
        <v/>
      </c>
      <c r="X82" s="58" t="str">
        <f t="shared" si="93"/>
        <v/>
      </c>
      <c r="Y82" s="58" t="str">
        <f t="shared" si="94"/>
        <v/>
      </c>
      <c r="Z82" s="58" t="str">
        <f t="shared" si="95"/>
        <v/>
      </c>
      <c r="AA82" s="58" t="str">
        <f t="shared" si="96"/>
        <v/>
      </c>
      <c r="AB82" s="58" t="str">
        <f t="shared" si="97"/>
        <v/>
      </c>
      <c r="AC82" s="58" t="str">
        <f t="shared" si="98"/>
        <v/>
      </c>
      <c r="AD82" s="58" t="str">
        <f t="shared" si="99"/>
        <v/>
      </c>
      <c r="AE82" s="58" t="str">
        <f t="shared" si="100"/>
        <v/>
      </c>
      <c r="AF82" s="58" t="str">
        <f t="shared" si="101"/>
        <v/>
      </c>
      <c r="AG82" s="58" t="str">
        <f t="shared" si="102"/>
        <v/>
      </c>
      <c r="AH82" s="58" t="str">
        <f t="shared" si="103"/>
        <v/>
      </c>
      <c r="AI82" s="58" t="str">
        <f t="shared" si="104"/>
        <v/>
      </c>
      <c r="AJ82" s="214"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8" t="str">
        <f t="shared" si="75"/>
        <v/>
      </c>
      <c r="G83" s="58" t="str">
        <f t="shared" si="76"/>
        <v/>
      </c>
      <c r="H83" s="58" t="str">
        <f t="shared" si="77"/>
        <v/>
      </c>
      <c r="I83" s="58" t="str">
        <f t="shared" si="78"/>
        <v/>
      </c>
      <c r="J83" s="58" t="str">
        <f t="shared" si="79"/>
        <v/>
      </c>
      <c r="K83" s="58" t="str">
        <f t="shared" si="80"/>
        <v/>
      </c>
      <c r="L83" s="58" t="str">
        <f t="shared" si="81"/>
        <v/>
      </c>
      <c r="M83" s="58" t="str">
        <f t="shared" si="82"/>
        <v/>
      </c>
      <c r="N83" s="58" t="str">
        <f t="shared" si="83"/>
        <v/>
      </c>
      <c r="O83" s="58" t="str">
        <f t="shared" si="84"/>
        <v/>
      </c>
      <c r="P83" s="58" t="str">
        <f t="shared" si="85"/>
        <v/>
      </c>
      <c r="Q83" s="58" t="str">
        <f t="shared" si="86"/>
        <v/>
      </c>
      <c r="R83" s="58" t="str">
        <f t="shared" si="87"/>
        <v/>
      </c>
      <c r="S83" s="58" t="str">
        <f t="shared" si="88"/>
        <v/>
      </c>
      <c r="T83" s="58" t="str">
        <f t="shared" si="89"/>
        <v/>
      </c>
      <c r="U83" s="58" t="str">
        <f t="shared" si="90"/>
        <v/>
      </c>
      <c r="V83" s="58" t="str">
        <f t="shared" si="91"/>
        <v/>
      </c>
      <c r="W83" s="58" t="str">
        <f t="shared" si="92"/>
        <v/>
      </c>
      <c r="X83" s="58" t="str">
        <f t="shared" si="93"/>
        <v/>
      </c>
      <c r="Y83" s="58" t="str">
        <f t="shared" si="94"/>
        <v/>
      </c>
      <c r="Z83" s="58" t="str">
        <f t="shared" si="95"/>
        <v/>
      </c>
      <c r="AA83" s="58" t="str">
        <f t="shared" si="96"/>
        <v/>
      </c>
      <c r="AB83" s="58" t="str">
        <f t="shared" si="97"/>
        <v/>
      </c>
      <c r="AC83" s="58" t="str">
        <f t="shared" si="98"/>
        <v/>
      </c>
      <c r="AD83" s="58" t="str">
        <f t="shared" si="99"/>
        <v/>
      </c>
      <c r="AE83" s="58" t="str">
        <f t="shared" si="100"/>
        <v/>
      </c>
      <c r="AF83" s="58" t="str">
        <f t="shared" si="101"/>
        <v/>
      </c>
      <c r="AG83" s="58" t="str">
        <f t="shared" si="102"/>
        <v/>
      </c>
      <c r="AH83" s="58" t="str">
        <f t="shared" si="103"/>
        <v/>
      </c>
      <c r="AI83" s="58" t="str">
        <f t="shared" si="104"/>
        <v/>
      </c>
      <c r="AJ83" s="214"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8" t="str">
        <f t="shared" si="75"/>
        <v/>
      </c>
      <c r="G84" s="58" t="str">
        <f t="shared" si="76"/>
        <v/>
      </c>
      <c r="H84" s="58" t="str">
        <f t="shared" si="77"/>
        <v/>
      </c>
      <c r="I84" s="58" t="str">
        <f t="shared" si="78"/>
        <v/>
      </c>
      <c r="J84" s="58" t="str">
        <f t="shared" si="79"/>
        <v/>
      </c>
      <c r="K84" s="58" t="str">
        <f t="shared" si="80"/>
        <v/>
      </c>
      <c r="L84" s="58" t="str">
        <f t="shared" si="81"/>
        <v/>
      </c>
      <c r="M84" s="58" t="str">
        <f t="shared" si="82"/>
        <v/>
      </c>
      <c r="N84" s="58" t="str">
        <f t="shared" si="83"/>
        <v/>
      </c>
      <c r="O84" s="58" t="str">
        <f t="shared" si="84"/>
        <v/>
      </c>
      <c r="P84" s="58" t="str">
        <f t="shared" si="85"/>
        <v/>
      </c>
      <c r="Q84" s="58" t="str">
        <f t="shared" si="86"/>
        <v/>
      </c>
      <c r="R84" s="58" t="str">
        <f t="shared" si="87"/>
        <v/>
      </c>
      <c r="S84" s="58" t="str">
        <f t="shared" si="88"/>
        <v/>
      </c>
      <c r="T84" s="58" t="str">
        <f t="shared" si="89"/>
        <v/>
      </c>
      <c r="U84" s="58" t="str">
        <f t="shared" si="90"/>
        <v/>
      </c>
      <c r="V84" s="58" t="str">
        <f t="shared" si="91"/>
        <v/>
      </c>
      <c r="W84" s="58" t="str">
        <f t="shared" si="92"/>
        <v/>
      </c>
      <c r="X84" s="58" t="str">
        <f t="shared" si="93"/>
        <v/>
      </c>
      <c r="Y84" s="58" t="str">
        <f t="shared" si="94"/>
        <v/>
      </c>
      <c r="Z84" s="58" t="str">
        <f t="shared" si="95"/>
        <v/>
      </c>
      <c r="AA84" s="58" t="str">
        <f t="shared" si="96"/>
        <v/>
      </c>
      <c r="AB84" s="58" t="str">
        <f t="shared" si="97"/>
        <v/>
      </c>
      <c r="AC84" s="58" t="str">
        <f t="shared" si="98"/>
        <v/>
      </c>
      <c r="AD84" s="58" t="str">
        <f t="shared" si="99"/>
        <v/>
      </c>
      <c r="AE84" s="58" t="str">
        <f t="shared" si="100"/>
        <v/>
      </c>
      <c r="AF84" s="58" t="str">
        <f t="shared" si="101"/>
        <v/>
      </c>
      <c r="AG84" s="58" t="str">
        <f t="shared" si="102"/>
        <v/>
      </c>
      <c r="AH84" s="58" t="str">
        <f t="shared" si="103"/>
        <v/>
      </c>
      <c r="AI84" s="58" t="str">
        <f t="shared" si="104"/>
        <v/>
      </c>
      <c r="AJ84" s="214"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8" t="str">
        <f t="shared" si="75"/>
        <v/>
      </c>
      <c r="G85" s="58" t="str">
        <f t="shared" si="76"/>
        <v/>
      </c>
      <c r="H85" s="58" t="str">
        <f t="shared" si="77"/>
        <v/>
      </c>
      <c r="I85" s="58" t="str">
        <f t="shared" si="78"/>
        <v/>
      </c>
      <c r="J85" s="58" t="str">
        <f t="shared" si="79"/>
        <v/>
      </c>
      <c r="K85" s="58" t="str">
        <f t="shared" si="80"/>
        <v/>
      </c>
      <c r="L85" s="58" t="str">
        <f t="shared" si="81"/>
        <v/>
      </c>
      <c r="M85" s="58" t="str">
        <f t="shared" si="82"/>
        <v/>
      </c>
      <c r="N85" s="58" t="str">
        <f t="shared" si="83"/>
        <v/>
      </c>
      <c r="O85" s="58" t="str">
        <f t="shared" si="84"/>
        <v/>
      </c>
      <c r="P85" s="58" t="str">
        <f t="shared" si="85"/>
        <v/>
      </c>
      <c r="Q85" s="58" t="str">
        <f t="shared" si="86"/>
        <v/>
      </c>
      <c r="R85" s="58" t="str">
        <f t="shared" si="87"/>
        <v/>
      </c>
      <c r="S85" s="58" t="str">
        <f t="shared" si="88"/>
        <v/>
      </c>
      <c r="T85" s="58" t="str">
        <f t="shared" si="89"/>
        <v/>
      </c>
      <c r="U85" s="58" t="str">
        <f t="shared" si="90"/>
        <v/>
      </c>
      <c r="V85" s="58" t="str">
        <f t="shared" si="91"/>
        <v/>
      </c>
      <c r="W85" s="58" t="str">
        <f t="shared" si="92"/>
        <v/>
      </c>
      <c r="X85" s="58" t="str">
        <f t="shared" si="93"/>
        <v/>
      </c>
      <c r="Y85" s="58" t="str">
        <f t="shared" si="94"/>
        <v/>
      </c>
      <c r="Z85" s="58" t="str">
        <f t="shared" si="95"/>
        <v/>
      </c>
      <c r="AA85" s="58" t="str">
        <f t="shared" si="96"/>
        <v/>
      </c>
      <c r="AB85" s="58" t="str">
        <f t="shared" si="97"/>
        <v/>
      </c>
      <c r="AC85" s="58" t="str">
        <f t="shared" si="98"/>
        <v/>
      </c>
      <c r="AD85" s="58" t="str">
        <f t="shared" si="99"/>
        <v/>
      </c>
      <c r="AE85" s="58" t="str">
        <f t="shared" si="100"/>
        <v/>
      </c>
      <c r="AF85" s="58" t="str">
        <f t="shared" si="101"/>
        <v/>
      </c>
      <c r="AG85" s="58" t="str">
        <f t="shared" si="102"/>
        <v/>
      </c>
      <c r="AH85" s="58" t="str">
        <f t="shared" si="103"/>
        <v/>
      </c>
      <c r="AI85" s="58" t="str">
        <f t="shared" si="104"/>
        <v/>
      </c>
      <c r="AJ85" s="214"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8" t="str">
        <f t="shared" si="75"/>
        <v/>
      </c>
      <c r="G86" s="58" t="str">
        <f t="shared" si="76"/>
        <v/>
      </c>
      <c r="H86" s="58" t="str">
        <f t="shared" si="77"/>
        <v/>
      </c>
      <c r="I86" s="58" t="str">
        <f t="shared" si="78"/>
        <v/>
      </c>
      <c r="J86" s="58" t="str">
        <f t="shared" si="79"/>
        <v/>
      </c>
      <c r="K86" s="58" t="str">
        <f t="shared" si="80"/>
        <v/>
      </c>
      <c r="L86" s="58" t="str">
        <f t="shared" si="81"/>
        <v/>
      </c>
      <c r="M86" s="58" t="str">
        <f t="shared" si="82"/>
        <v/>
      </c>
      <c r="N86" s="58" t="str">
        <f t="shared" si="83"/>
        <v/>
      </c>
      <c r="O86" s="58" t="str">
        <f t="shared" si="84"/>
        <v/>
      </c>
      <c r="P86" s="58" t="str">
        <f t="shared" si="85"/>
        <v/>
      </c>
      <c r="Q86" s="58" t="str">
        <f t="shared" si="86"/>
        <v/>
      </c>
      <c r="R86" s="58" t="str">
        <f t="shared" si="87"/>
        <v/>
      </c>
      <c r="S86" s="58" t="str">
        <f t="shared" si="88"/>
        <v/>
      </c>
      <c r="T86" s="58" t="str">
        <f t="shared" si="89"/>
        <v/>
      </c>
      <c r="U86" s="58" t="str">
        <f t="shared" si="90"/>
        <v/>
      </c>
      <c r="V86" s="58" t="str">
        <f t="shared" si="91"/>
        <v/>
      </c>
      <c r="W86" s="58" t="str">
        <f t="shared" si="92"/>
        <v/>
      </c>
      <c r="X86" s="58" t="str">
        <f t="shared" si="93"/>
        <v/>
      </c>
      <c r="Y86" s="58" t="str">
        <f t="shared" si="94"/>
        <v/>
      </c>
      <c r="Z86" s="58" t="str">
        <f t="shared" si="95"/>
        <v/>
      </c>
      <c r="AA86" s="58" t="str">
        <f t="shared" si="96"/>
        <v/>
      </c>
      <c r="AB86" s="58" t="str">
        <f t="shared" si="97"/>
        <v/>
      </c>
      <c r="AC86" s="58" t="str">
        <f t="shared" si="98"/>
        <v/>
      </c>
      <c r="AD86" s="58" t="str">
        <f t="shared" si="99"/>
        <v/>
      </c>
      <c r="AE86" s="58" t="str">
        <f t="shared" si="100"/>
        <v/>
      </c>
      <c r="AF86" s="58" t="str">
        <f t="shared" si="101"/>
        <v/>
      </c>
      <c r="AG86" s="58" t="str">
        <f t="shared" si="102"/>
        <v/>
      </c>
      <c r="AH86" s="58" t="str">
        <f t="shared" si="103"/>
        <v/>
      </c>
      <c r="AI86" s="58" t="str">
        <f t="shared" si="104"/>
        <v/>
      </c>
      <c r="AJ86" s="214"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8" t="str">
        <f t="shared" si="75"/>
        <v/>
      </c>
      <c r="G87" s="58" t="str">
        <f t="shared" si="76"/>
        <v/>
      </c>
      <c r="H87" s="58" t="str">
        <f t="shared" si="77"/>
        <v/>
      </c>
      <c r="I87" s="58" t="str">
        <f t="shared" si="78"/>
        <v/>
      </c>
      <c r="J87" s="58" t="str">
        <f t="shared" si="79"/>
        <v/>
      </c>
      <c r="K87" s="58" t="str">
        <f t="shared" si="80"/>
        <v/>
      </c>
      <c r="L87" s="58" t="str">
        <f t="shared" si="81"/>
        <v/>
      </c>
      <c r="M87" s="58" t="str">
        <f t="shared" si="82"/>
        <v/>
      </c>
      <c r="N87" s="58" t="str">
        <f t="shared" si="83"/>
        <v/>
      </c>
      <c r="O87" s="58" t="str">
        <f t="shared" si="84"/>
        <v/>
      </c>
      <c r="P87" s="58" t="str">
        <f t="shared" si="85"/>
        <v/>
      </c>
      <c r="Q87" s="58" t="str">
        <f t="shared" si="86"/>
        <v/>
      </c>
      <c r="R87" s="58" t="str">
        <f t="shared" si="87"/>
        <v/>
      </c>
      <c r="S87" s="58" t="str">
        <f t="shared" si="88"/>
        <v/>
      </c>
      <c r="T87" s="58" t="str">
        <f t="shared" si="89"/>
        <v/>
      </c>
      <c r="U87" s="58" t="str">
        <f t="shared" si="90"/>
        <v/>
      </c>
      <c r="V87" s="58" t="str">
        <f t="shared" si="91"/>
        <v/>
      </c>
      <c r="W87" s="58" t="str">
        <f t="shared" si="92"/>
        <v/>
      </c>
      <c r="X87" s="58" t="str">
        <f t="shared" si="93"/>
        <v/>
      </c>
      <c r="Y87" s="58" t="str">
        <f t="shared" si="94"/>
        <v/>
      </c>
      <c r="Z87" s="58" t="str">
        <f t="shared" si="95"/>
        <v/>
      </c>
      <c r="AA87" s="58" t="str">
        <f t="shared" si="96"/>
        <v/>
      </c>
      <c r="AB87" s="58" t="str">
        <f t="shared" si="97"/>
        <v/>
      </c>
      <c r="AC87" s="58" t="str">
        <f t="shared" si="98"/>
        <v/>
      </c>
      <c r="AD87" s="58" t="str">
        <f t="shared" si="99"/>
        <v/>
      </c>
      <c r="AE87" s="58" t="str">
        <f t="shared" si="100"/>
        <v/>
      </c>
      <c r="AF87" s="58" t="str">
        <f t="shared" si="101"/>
        <v/>
      </c>
      <c r="AG87" s="58" t="str">
        <f t="shared" si="102"/>
        <v/>
      </c>
      <c r="AH87" s="58" t="str">
        <f t="shared" si="103"/>
        <v/>
      </c>
      <c r="AI87" s="58" t="str">
        <f t="shared" si="104"/>
        <v/>
      </c>
      <c r="AJ87" s="214"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8" t="str">
        <f t="shared" si="75"/>
        <v/>
      </c>
      <c r="G88" s="58" t="str">
        <f t="shared" si="76"/>
        <v/>
      </c>
      <c r="H88" s="58" t="str">
        <f t="shared" si="77"/>
        <v/>
      </c>
      <c r="I88" s="58" t="str">
        <f t="shared" si="78"/>
        <v/>
      </c>
      <c r="J88" s="58" t="str">
        <f t="shared" si="79"/>
        <v/>
      </c>
      <c r="K88" s="58" t="str">
        <f t="shared" si="80"/>
        <v/>
      </c>
      <c r="L88" s="58" t="str">
        <f t="shared" si="81"/>
        <v/>
      </c>
      <c r="M88" s="58" t="str">
        <f t="shared" si="82"/>
        <v/>
      </c>
      <c r="N88" s="58" t="str">
        <f t="shared" si="83"/>
        <v/>
      </c>
      <c r="O88" s="58" t="str">
        <f t="shared" si="84"/>
        <v/>
      </c>
      <c r="P88" s="58" t="str">
        <f t="shared" si="85"/>
        <v/>
      </c>
      <c r="Q88" s="58" t="str">
        <f t="shared" si="86"/>
        <v/>
      </c>
      <c r="R88" s="58" t="str">
        <f t="shared" si="87"/>
        <v/>
      </c>
      <c r="S88" s="58" t="str">
        <f t="shared" si="88"/>
        <v/>
      </c>
      <c r="T88" s="58" t="str">
        <f t="shared" si="89"/>
        <v/>
      </c>
      <c r="U88" s="58" t="str">
        <f t="shared" si="90"/>
        <v/>
      </c>
      <c r="V88" s="58" t="str">
        <f t="shared" si="91"/>
        <v/>
      </c>
      <c r="W88" s="58" t="str">
        <f t="shared" si="92"/>
        <v/>
      </c>
      <c r="X88" s="58" t="str">
        <f t="shared" si="93"/>
        <v/>
      </c>
      <c r="Y88" s="58" t="str">
        <f t="shared" si="94"/>
        <v/>
      </c>
      <c r="Z88" s="58" t="str">
        <f t="shared" si="95"/>
        <v/>
      </c>
      <c r="AA88" s="58" t="str">
        <f t="shared" si="96"/>
        <v/>
      </c>
      <c r="AB88" s="58" t="str">
        <f t="shared" si="97"/>
        <v/>
      </c>
      <c r="AC88" s="58" t="str">
        <f t="shared" si="98"/>
        <v/>
      </c>
      <c r="AD88" s="58" t="str">
        <f t="shared" si="99"/>
        <v/>
      </c>
      <c r="AE88" s="58" t="str">
        <f t="shared" si="100"/>
        <v/>
      </c>
      <c r="AF88" s="58" t="str">
        <f t="shared" si="101"/>
        <v/>
      </c>
      <c r="AG88" s="58" t="str">
        <f t="shared" si="102"/>
        <v/>
      </c>
      <c r="AH88" s="58" t="str">
        <f t="shared" si="103"/>
        <v/>
      </c>
      <c r="AI88" s="58" t="str">
        <f t="shared" si="104"/>
        <v/>
      </c>
      <c r="AJ88" s="214"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8" t="str">
        <f t="shared" si="75"/>
        <v/>
      </c>
      <c r="G89" s="58" t="str">
        <f t="shared" si="76"/>
        <v/>
      </c>
      <c r="H89" s="58" t="str">
        <f t="shared" si="77"/>
        <v/>
      </c>
      <c r="I89" s="58" t="str">
        <f t="shared" si="78"/>
        <v/>
      </c>
      <c r="J89" s="58" t="str">
        <f t="shared" si="79"/>
        <v/>
      </c>
      <c r="K89" s="58" t="str">
        <f t="shared" si="80"/>
        <v/>
      </c>
      <c r="L89" s="58" t="str">
        <f t="shared" si="81"/>
        <v/>
      </c>
      <c r="M89" s="58" t="str">
        <f t="shared" si="82"/>
        <v/>
      </c>
      <c r="N89" s="58" t="str">
        <f t="shared" si="83"/>
        <v/>
      </c>
      <c r="O89" s="58" t="str">
        <f t="shared" si="84"/>
        <v/>
      </c>
      <c r="P89" s="58" t="str">
        <f t="shared" si="85"/>
        <v/>
      </c>
      <c r="Q89" s="58" t="str">
        <f t="shared" si="86"/>
        <v/>
      </c>
      <c r="R89" s="58" t="str">
        <f t="shared" si="87"/>
        <v/>
      </c>
      <c r="S89" s="58" t="str">
        <f t="shared" si="88"/>
        <v/>
      </c>
      <c r="T89" s="58" t="str">
        <f t="shared" si="89"/>
        <v/>
      </c>
      <c r="U89" s="58" t="str">
        <f t="shared" si="90"/>
        <v/>
      </c>
      <c r="V89" s="58" t="str">
        <f t="shared" si="91"/>
        <v/>
      </c>
      <c r="W89" s="58" t="str">
        <f t="shared" si="92"/>
        <v/>
      </c>
      <c r="X89" s="58" t="str">
        <f t="shared" si="93"/>
        <v/>
      </c>
      <c r="Y89" s="58" t="str">
        <f t="shared" si="94"/>
        <v/>
      </c>
      <c r="Z89" s="58" t="str">
        <f t="shared" si="95"/>
        <v/>
      </c>
      <c r="AA89" s="58" t="str">
        <f t="shared" si="96"/>
        <v/>
      </c>
      <c r="AB89" s="58" t="str">
        <f t="shared" si="97"/>
        <v/>
      </c>
      <c r="AC89" s="58" t="str">
        <f t="shared" si="98"/>
        <v/>
      </c>
      <c r="AD89" s="58" t="str">
        <f t="shared" si="99"/>
        <v/>
      </c>
      <c r="AE89" s="58" t="str">
        <f t="shared" si="100"/>
        <v/>
      </c>
      <c r="AF89" s="58" t="str">
        <f t="shared" si="101"/>
        <v/>
      </c>
      <c r="AG89" s="58" t="str">
        <f t="shared" si="102"/>
        <v/>
      </c>
      <c r="AH89" s="58" t="str">
        <f t="shared" si="103"/>
        <v/>
      </c>
      <c r="AI89" s="58" t="str">
        <f t="shared" si="104"/>
        <v/>
      </c>
      <c r="AJ89" s="214"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8" t="str">
        <f t="shared" si="75"/>
        <v/>
      </c>
      <c r="G90" s="58" t="str">
        <f t="shared" si="76"/>
        <v/>
      </c>
      <c r="H90" s="58" t="str">
        <f t="shared" si="77"/>
        <v/>
      </c>
      <c r="I90" s="58" t="str">
        <f t="shared" si="78"/>
        <v/>
      </c>
      <c r="J90" s="58" t="str">
        <f t="shared" si="79"/>
        <v/>
      </c>
      <c r="K90" s="58" t="str">
        <f t="shared" si="80"/>
        <v/>
      </c>
      <c r="L90" s="58" t="str">
        <f t="shared" si="81"/>
        <v/>
      </c>
      <c r="M90" s="58" t="str">
        <f t="shared" si="82"/>
        <v/>
      </c>
      <c r="N90" s="58" t="str">
        <f t="shared" si="83"/>
        <v/>
      </c>
      <c r="O90" s="58" t="str">
        <f t="shared" si="84"/>
        <v/>
      </c>
      <c r="P90" s="58" t="str">
        <f t="shared" si="85"/>
        <v/>
      </c>
      <c r="Q90" s="58" t="str">
        <f t="shared" si="86"/>
        <v/>
      </c>
      <c r="R90" s="58" t="str">
        <f t="shared" si="87"/>
        <v/>
      </c>
      <c r="S90" s="58" t="str">
        <f t="shared" si="88"/>
        <v/>
      </c>
      <c r="T90" s="58" t="str">
        <f t="shared" si="89"/>
        <v/>
      </c>
      <c r="U90" s="58" t="str">
        <f t="shared" si="90"/>
        <v/>
      </c>
      <c r="V90" s="58" t="str">
        <f t="shared" si="91"/>
        <v/>
      </c>
      <c r="W90" s="58" t="str">
        <f t="shared" si="92"/>
        <v/>
      </c>
      <c r="X90" s="58" t="str">
        <f t="shared" si="93"/>
        <v/>
      </c>
      <c r="Y90" s="58" t="str">
        <f t="shared" si="94"/>
        <v/>
      </c>
      <c r="Z90" s="58" t="str">
        <f t="shared" si="95"/>
        <v/>
      </c>
      <c r="AA90" s="58" t="str">
        <f t="shared" si="96"/>
        <v/>
      </c>
      <c r="AB90" s="58" t="str">
        <f t="shared" si="97"/>
        <v/>
      </c>
      <c r="AC90" s="58" t="str">
        <f t="shared" si="98"/>
        <v/>
      </c>
      <c r="AD90" s="58" t="str">
        <f t="shared" si="99"/>
        <v/>
      </c>
      <c r="AE90" s="58" t="str">
        <f t="shared" si="100"/>
        <v/>
      </c>
      <c r="AF90" s="58" t="str">
        <f t="shared" si="101"/>
        <v/>
      </c>
      <c r="AG90" s="58" t="str">
        <f t="shared" si="102"/>
        <v/>
      </c>
      <c r="AH90" s="58" t="str">
        <f t="shared" si="103"/>
        <v/>
      </c>
      <c r="AI90" s="58" t="str">
        <f t="shared" si="104"/>
        <v/>
      </c>
      <c r="AJ90" s="214"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8" t="str">
        <f t="shared" si="75"/>
        <v/>
      </c>
      <c r="G91" s="58" t="str">
        <f t="shared" si="76"/>
        <v/>
      </c>
      <c r="H91" s="58" t="str">
        <f t="shared" si="77"/>
        <v/>
      </c>
      <c r="I91" s="58" t="str">
        <f t="shared" si="78"/>
        <v/>
      </c>
      <c r="J91" s="58" t="str">
        <f t="shared" si="79"/>
        <v/>
      </c>
      <c r="K91" s="58" t="str">
        <f t="shared" si="80"/>
        <v/>
      </c>
      <c r="L91" s="58" t="str">
        <f t="shared" si="81"/>
        <v/>
      </c>
      <c r="M91" s="58" t="str">
        <f t="shared" si="82"/>
        <v/>
      </c>
      <c r="N91" s="58" t="str">
        <f t="shared" si="83"/>
        <v/>
      </c>
      <c r="O91" s="58" t="str">
        <f t="shared" si="84"/>
        <v/>
      </c>
      <c r="P91" s="58" t="str">
        <f t="shared" si="85"/>
        <v/>
      </c>
      <c r="Q91" s="58" t="str">
        <f t="shared" si="86"/>
        <v/>
      </c>
      <c r="R91" s="58" t="str">
        <f t="shared" si="87"/>
        <v/>
      </c>
      <c r="S91" s="58" t="str">
        <f t="shared" si="88"/>
        <v/>
      </c>
      <c r="T91" s="58" t="str">
        <f t="shared" si="89"/>
        <v/>
      </c>
      <c r="U91" s="58" t="str">
        <f t="shared" si="90"/>
        <v/>
      </c>
      <c r="V91" s="58" t="str">
        <f t="shared" si="91"/>
        <v/>
      </c>
      <c r="W91" s="58" t="str">
        <f t="shared" si="92"/>
        <v/>
      </c>
      <c r="X91" s="58" t="str">
        <f t="shared" si="93"/>
        <v/>
      </c>
      <c r="Y91" s="58" t="str">
        <f t="shared" si="94"/>
        <v/>
      </c>
      <c r="Z91" s="58" t="str">
        <f t="shared" si="95"/>
        <v/>
      </c>
      <c r="AA91" s="58" t="str">
        <f t="shared" si="96"/>
        <v/>
      </c>
      <c r="AB91" s="58" t="str">
        <f t="shared" si="97"/>
        <v/>
      </c>
      <c r="AC91" s="58" t="str">
        <f t="shared" si="98"/>
        <v/>
      </c>
      <c r="AD91" s="58" t="str">
        <f t="shared" si="99"/>
        <v/>
      </c>
      <c r="AE91" s="58" t="str">
        <f t="shared" si="100"/>
        <v/>
      </c>
      <c r="AF91" s="58" t="str">
        <f t="shared" si="101"/>
        <v/>
      </c>
      <c r="AG91" s="58" t="str">
        <f t="shared" si="102"/>
        <v/>
      </c>
      <c r="AH91" s="58" t="str">
        <f t="shared" si="103"/>
        <v/>
      </c>
      <c r="AI91" s="58" t="str">
        <f t="shared" si="104"/>
        <v/>
      </c>
      <c r="AJ91" s="214"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8" t="str">
        <f t="shared" si="75"/>
        <v/>
      </c>
      <c r="G92" s="58" t="str">
        <f t="shared" si="76"/>
        <v/>
      </c>
      <c r="H92" s="58" t="str">
        <f t="shared" si="77"/>
        <v/>
      </c>
      <c r="I92" s="58" t="str">
        <f t="shared" si="78"/>
        <v/>
      </c>
      <c r="J92" s="58" t="str">
        <f t="shared" si="79"/>
        <v/>
      </c>
      <c r="K92" s="58" t="str">
        <f t="shared" si="80"/>
        <v/>
      </c>
      <c r="L92" s="58" t="str">
        <f t="shared" si="81"/>
        <v/>
      </c>
      <c r="M92" s="58" t="str">
        <f t="shared" si="82"/>
        <v/>
      </c>
      <c r="N92" s="58" t="str">
        <f t="shared" si="83"/>
        <v/>
      </c>
      <c r="O92" s="58" t="str">
        <f t="shared" si="84"/>
        <v/>
      </c>
      <c r="P92" s="58" t="str">
        <f t="shared" si="85"/>
        <v/>
      </c>
      <c r="Q92" s="58" t="str">
        <f t="shared" si="86"/>
        <v/>
      </c>
      <c r="R92" s="58" t="str">
        <f t="shared" si="87"/>
        <v/>
      </c>
      <c r="S92" s="58" t="str">
        <f t="shared" si="88"/>
        <v/>
      </c>
      <c r="T92" s="58" t="str">
        <f t="shared" si="89"/>
        <v/>
      </c>
      <c r="U92" s="58" t="str">
        <f t="shared" si="90"/>
        <v/>
      </c>
      <c r="V92" s="58" t="str">
        <f t="shared" si="91"/>
        <v/>
      </c>
      <c r="W92" s="58" t="str">
        <f t="shared" si="92"/>
        <v/>
      </c>
      <c r="X92" s="58" t="str">
        <f t="shared" si="93"/>
        <v/>
      </c>
      <c r="Y92" s="58" t="str">
        <f t="shared" si="94"/>
        <v/>
      </c>
      <c r="Z92" s="58" t="str">
        <f t="shared" si="95"/>
        <v/>
      </c>
      <c r="AA92" s="58" t="str">
        <f t="shared" si="96"/>
        <v/>
      </c>
      <c r="AB92" s="58" t="str">
        <f t="shared" si="97"/>
        <v/>
      </c>
      <c r="AC92" s="58" t="str">
        <f t="shared" si="98"/>
        <v/>
      </c>
      <c r="AD92" s="58" t="str">
        <f t="shared" si="99"/>
        <v/>
      </c>
      <c r="AE92" s="58" t="str">
        <f t="shared" si="100"/>
        <v/>
      </c>
      <c r="AF92" s="58" t="str">
        <f t="shared" si="101"/>
        <v/>
      </c>
      <c r="AG92" s="58" t="str">
        <f t="shared" si="102"/>
        <v/>
      </c>
      <c r="AH92" s="58" t="str">
        <f t="shared" si="103"/>
        <v/>
      </c>
      <c r="AI92" s="58" t="str">
        <f t="shared" si="104"/>
        <v/>
      </c>
      <c r="AJ92" s="214"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8" t="str">
        <f t="shared" si="75"/>
        <v/>
      </c>
      <c r="G93" s="58" t="str">
        <f t="shared" si="76"/>
        <v/>
      </c>
      <c r="H93" s="58" t="str">
        <f t="shared" si="77"/>
        <v/>
      </c>
      <c r="I93" s="58" t="str">
        <f t="shared" si="78"/>
        <v/>
      </c>
      <c r="J93" s="58" t="str">
        <f t="shared" si="79"/>
        <v/>
      </c>
      <c r="K93" s="58" t="str">
        <f t="shared" si="80"/>
        <v/>
      </c>
      <c r="L93" s="58" t="str">
        <f t="shared" si="81"/>
        <v/>
      </c>
      <c r="M93" s="58" t="str">
        <f t="shared" si="82"/>
        <v/>
      </c>
      <c r="N93" s="58" t="str">
        <f t="shared" si="83"/>
        <v/>
      </c>
      <c r="O93" s="58" t="str">
        <f t="shared" si="84"/>
        <v/>
      </c>
      <c r="P93" s="58" t="str">
        <f t="shared" si="85"/>
        <v/>
      </c>
      <c r="Q93" s="58" t="str">
        <f t="shared" si="86"/>
        <v/>
      </c>
      <c r="R93" s="58" t="str">
        <f t="shared" si="87"/>
        <v/>
      </c>
      <c r="S93" s="58" t="str">
        <f t="shared" si="88"/>
        <v/>
      </c>
      <c r="T93" s="58" t="str">
        <f t="shared" si="89"/>
        <v/>
      </c>
      <c r="U93" s="58" t="str">
        <f t="shared" si="90"/>
        <v/>
      </c>
      <c r="V93" s="58" t="str">
        <f t="shared" si="91"/>
        <v/>
      </c>
      <c r="W93" s="58" t="str">
        <f t="shared" si="92"/>
        <v/>
      </c>
      <c r="X93" s="58" t="str">
        <f t="shared" si="93"/>
        <v/>
      </c>
      <c r="Y93" s="58" t="str">
        <f t="shared" si="94"/>
        <v/>
      </c>
      <c r="Z93" s="58" t="str">
        <f t="shared" si="95"/>
        <v/>
      </c>
      <c r="AA93" s="58" t="str">
        <f t="shared" si="96"/>
        <v/>
      </c>
      <c r="AB93" s="58" t="str">
        <f t="shared" si="97"/>
        <v/>
      </c>
      <c r="AC93" s="58" t="str">
        <f t="shared" si="98"/>
        <v/>
      </c>
      <c r="AD93" s="58" t="str">
        <f t="shared" si="99"/>
        <v/>
      </c>
      <c r="AE93" s="58" t="str">
        <f t="shared" si="100"/>
        <v/>
      </c>
      <c r="AF93" s="58" t="str">
        <f t="shared" si="101"/>
        <v/>
      </c>
      <c r="AG93" s="58" t="str">
        <f t="shared" si="102"/>
        <v/>
      </c>
      <c r="AH93" s="58" t="str">
        <f t="shared" si="103"/>
        <v/>
      </c>
      <c r="AI93" s="58" t="str">
        <f t="shared" si="104"/>
        <v/>
      </c>
      <c r="AJ93" s="214"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8" t="str">
        <f t="shared" si="75"/>
        <v/>
      </c>
      <c r="G94" s="58" t="str">
        <f t="shared" si="76"/>
        <v/>
      </c>
      <c r="H94" s="58" t="str">
        <f t="shared" si="77"/>
        <v/>
      </c>
      <c r="I94" s="58" t="str">
        <f t="shared" si="78"/>
        <v/>
      </c>
      <c r="J94" s="58" t="str">
        <f t="shared" si="79"/>
        <v/>
      </c>
      <c r="K94" s="58" t="str">
        <f t="shared" si="80"/>
        <v/>
      </c>
      <c r="L94" s="58" t="str">
        <f t="shared" si="81"/>
        <v/>
      </c>
      <c r="M94" s="58" t="str">
        <f t="shared" si="82"/>
        <v/>
      </c>
      <c r="N94" s="58" t="str">
        <f t="shared" si="83"/>
        <v/>
      </c>
      <c r="O94" s="58" t="str">
        <f t="shared" si="84"/>
        <v/>
      </c>
      <c r="P94" s="58" t="str">
        <f t="shared" si="85"/>
        <v/>
      </c>
      <c r="Q94" s="58" t="str">
        <f t="shared" si="86"/>
        <v/>
      </c>
      <c r="R94" s="58" t="str">
        <f t="shared" si="87"/>
        <v/>
      </c>
      <c r="S94" s="58" t="str">
        <f t="shared" si="88"/>
        <v/>
      </c>
      <c r="T94" s="58" t="str">
        <f t="shared" si="89"/>
        <v/>
      </c>
      <c r="U94" s="58" t="str">
        <f t="shared" si="90"/>
        <v/>
      </c>
      <c r="V94" s="58" t="str">
        <f t="shared" si="91"/>
        <v/>
      </c>
      <c r="W94" s="58" t="str">
        <f t="shared" si="92"/>
        <v/>
      </c>
      <c r="X94" s="58" t="str">
        <f t="shared" si="93"/>
        <v/>
      </c>
      <c r="Y94" s="58" t="str">
        <f t="shared" si="94"/>
        <v/>
      </c>
      <c r="Z94" s="58" t="str">
        <f t="shared" si="95"/>
        <v/>
      </c>
      <c r="AA94" s="58" t="str">
        <f t="shared" si="96"/>
        <v/>
      </c>
      <c r="AB94" s="58" t="str">
        <f t="shared" si="97"/>
        <v/>
      </c>
      <c r="AC94" s="58" t="str">
        <f t="shared" si="98"/>
        <v/>
      </c>
      <c r="AD94" s="58" t="str">
        <f t="shared" si="99"/>
        <v/>
      </c>
      <c r="AE94" s="58" t="str">
        <f t="shared" si="100"/>
        <v/>
      </c>
      <c r="AF94" s="58" t="str">
        <f t="shared" si="101"/>
        <v/>
      </c>
      <c r="AG94" s="58" t="str">
        <f t="shared" si="102"/>
        <v/>
      </c>
      <c r="AH94" s="58" t="str">
        <f t="shared" si="103"/>
        <v/>
      </c>
      <c r="AI94" s="58" t="str">
        <f t="shared" si="104"/>
        <v/>
      </c>
      <c r="AJ94" s="214"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8" t="str">
        <f t="shared" si="75"/>
        <v/>
      </c>
      <c r="G95" s="58" t="str">
        <f t="shared" si="76"/>
        <v/>
      </c>
      <c r="H95" s="58" t="str">
        <f t="shared" si="77"/>
        <v/>
      </c>
      <c r="I95" s="58" t="str">
        <f t="shared" si="78"/>
        <v/>
      </c>
      <c r="J95" s="58" t="str">
        <f t="shared" si="79"/>
        <v/>
      </c>
      <c r="K95" s="58" t="str">
        <f t="shared" si="80"/>
        <v/>
      </c>
      <c r="L95" s="58" t="str">
        <f t="shared" si="81"/>
        <v/>
      </c>
      <c r="M95" s="58" t="str">
        <f t="shared" si="82"/>
        <v/>
      </c>
      <c r="N95" s="58" t="str">
        <f t="shared" si="83"/>
        <v/>
      </c>
      <c r="O95" s="58" t="str">
        <f t="shared" si="84"/>
        <v/>
      </c>
      <c r="P95" s="58" t="str">
        <f t="shared" si="85"/>
        <v/>
      </c>
      <c r="Q95" s="58" t="str">
        <f t="shared" si="86"/>
        <v/>
      </c>
      <c r="R95" s="58" t="str">
        <f t="shared" si="87"/>
        <v/>
      </c>
      <c r="S95" s="58" t="str">
        <f t="shared" si="88"/>
        <v/>
      </c>
      <c r="T95" s="58" t="str">
        <f t="shared" si="89"/>
        <v/>
      </c>
      <c r="U95" s="58" t="str">
        <f t="shared" si="90"/>
        <v/>
      </c>
      <c r="V95" s="58" t="str">
        <f t="shared" si="91"/>
        <v/>
      </c>
      <c r="W95" s="58" t="str">
        <f t="shared" si="92"/>
        <v/>
      </c>
      <c r="X95" s="58" t="str">
        <f t="shared" si="93"/>
        <v/>
      </c>
      <c r="Y95" s="58" t="str">
        <f t="shared" si="94"/>
        <v/>
      </c>
      <c r="Z95" s="58" t="str">
        <f t="shared" si="95"/>
        <v/>
      </c>
      <c r="AA95" s="58" t="str">
        <f t="shared" si="96"/>
        <v/>
      </c>
      <c r="AB95" s="58" t="str">
        <f t="shared" si="97"/>
        <v/>
      </c>
      <c r="AC95" s="58" t="str">
        <f t="shared" si="98"/>
        <v/>
      </c>
      <c r="AD95" s="58" t="str">
        <f t="shared" si="99"/>
        <v/>
      </c>
      <c r="AE95" s="58" t="str">
        <f t="shared" si="100"/>
        <v/>
      </c>
      <c r="AF95" s="58" t="str">
        <f t="shared" si="101"/>
        <v/>
      </c>
      <c r="AG95" s="58" t="str">
        <f t="shared" si="102"/>
        <v/>
      </c>
      <c r="AH95" s="58" t="str">
        <f t="shared" si="103"/>
        <v/>
      </c>
      <c r="AI95" s="58" t="str">
        <f t="shared" si="104"/>
        <v/>
      </c>
      <c r="AJ95" s="214"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8" t="str">
        <f t="shared" si="75"/>
        <v/>
      </c>
      <c r="G96" s="58" t="str">
        <f t="shared" si="76"/>
        <v/>
      </c>
      <c r="H96" s="58" t="str">
        <f t="shared" si="77"/>
        <v/>
      </c>
      <c r="I96" s="58" t="str">
        <f t="shared" si="78"/>
        <v/>
      </c>
      <c r="J96" s="58" t="str">
        <f t="shared" si="79"/>
        <v/>
      </c>
      <c r="K96" s="58" t="str">
        <f t="shared" si="80"/>
        <v/>
      </c>
      <c r="L96" s="58" t="str">
        <f t="shared" si="81"/>
        <v/>
      </c>
      <c r="M96" s="58" t="str">
        <f t="shared" si="82"/>
        <v/>
      </c>
      <c r="N96" s="58" t="str">
        <f t="shared" si="83"/>
        <v/>
      </c>
      <c r="O96" s="58" t="str">
        <f t="shared" si="84"/>
        <v/>
      </c>
      <c r="P96" s="58" t="str">
        <f t="shared" si="85"/>
        <v/>
      </c>
      <c r="Q96" s="58" t="str">
        <f t="shared" si="86"/>
        <v/>
      </c>
      <c r="R96" s="58" t="str">
        <f t="shared" si="87"/>
        <v/>
      </c>
      <c r="S96" s="58" t="str">
        <f t="shared" si="88"/>
        <v/>
      </c>
      <c r="T96" s="58" t="str">
        <f t="shared" si="89"/>
        <v/>
      </c>
      <c r="U96" s="58" t="str">
        <f t="shared" si="90"/>
        <v/>
      </c>
      <c r="V96" s="58" t="str">
        <f t="shared" si="91"/>
        <v/>
      </c>
      <c r="W96" s="58" t="str">
        <f t="shared" si="92"/>
        <v/>
      </c>
      <c r="X96" s="58" t="str">
        <f t="shared" si="93"/>
        <v/>
      </c>
      <c r="Y96" s="58" t="str">
        <f t="shared" si="94"/>
        <v/>
      </c>
      <c r="Z96" s="58" t="str">
        <f t="shared" si="95"/>
        <v/>
      </c>
      <c r="AA96" s="58" t="str">
        <f t="shared" si="96"/>
        <v/>
      </c>
      <c r="AB96" s="58" t="str">
        <f t="shared" si="97"/>
        <v/>
      </c>
      <c r="AC96" s="58" t="str">
        <f t="shared" si="98"/>
        <v/>
      </c>
      <c r="AD96" s="58" t="str">
        <f t="shared" si="99"/>
        <v/>
      </c>
      <c r="AE96" s="58" t="str">
        <f t="shared" si="100"/>
        <v/>
      </c>
      <c r="AF96" s="58" t="str">
        <f t="shared" si="101"/>
        <v/>
      </c>
      <c r="AG96" s="58" t="str">
        <f t="shared" si="102"/>
        <v/>
      </c>
      <c r="AH96" s="58" t="str">
        <f t="shared" si="103"/>
        <v/>
      </c>
      <c r="AI96" s="58" t="str">
        <f t="shared" si="104"/>
        <v/>
      </c>
      <c r="AJ96" s="214"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8" t="str">
        <f t="shared" si="75"/>
        <v/>
      </c>
      <c r="G97" s="58" t="str">
        <f t="shared" si="76"/>
        <v/>
      </c>
      <c r="H97" s="58" t="str">
        <f t="shared" si="77"/>
        <v/>
      </c>
      <c r="I97" s="58" t="str">
        <f t="shared" si="78"/>
        <v/>
      </c>
      <c r="J97" s="58" t="str">
        <f t="shared" si="79"/>
        <v/>
      </c>
      <c r="K97" s="58" t="str">
        <f t="shared" si="80"/>
        <v/>
      </c>
      <c r="L97" s="58" t="str">
        <f t="shared" si="81"/>
        <v/>
      </c>
      <c r="M97" s="58" t="str">
        <f t="shared" si="82"/>
        <v/>
      </c>
      <c r="N97" s="58" t="str">
        <f t="shared" si="83"/>
        <v/>
      </c>
      <c r="O97" s="58" t="str">
        <f t="shared" si="84"/>
        <v/>
      </c>
      <c r="P97" s="58" t="str">
        <f t="shared" si="85"/>
        <v/>
      </c>
      <c r="Q97" s="58" t="str">
        <f t="shared" si="86"/>
        <v/>
      </c>
      <c r="R97" s="58" t="str">
        <f t="shared" si="87"/>
        <v/>
      </c>
      <c r="S97" s="58" t="str">
        <f t="shared" si="88"/>
        <v/>
      </c>
      <c r="T97" s="58" t="str">
        <f t="shared" si="89"/>
        <v/>
      </c>
      <c r="U97" s="58" t="str">
        <f t="shared" si="90"/>
        <v/>
      </c>
      <c r="V97" s="58" t="str">
        <f t="shared" si="91"/>
        <v/>
      </c>
      <c r="W97" s="58" t="str">
        <f t="shared" si="92"/>
        <v/>
      </c>
      <c r="X97" s="58" t="str">
        <f t="shared" si="93"/>
        <v/>
      </c>
      <c r="Y97" s="58" t="str">
        <f t="shared" si="94"/>
        <v/>
      </c>
      <c r="Z97" s="58" t="str">
        <f t="shared" si="95"/>
        <v/>
      </c>
      <c r="AA97" s="58" t="str">
        <f t="shared" si="96"/>
        <v/>
      </c>
      <c r="AB97" s="58" t="str">
        <f t="shared" si="97"/>
        <v/>
      </c>
      <c r="AC97" s="58" t="str">
        <f t="shared" si="98"/>
        <v/>
      </c>
      <c r="AD97" s="58" t="str">
        <f t="shared" si="99"/>
        <v/>
      </c>
      <c r="AE97" s="58" t="str">
        <f t="shared" si="100"/>
        <v/>
      </c>
      <c r="AF97" s="58" t="str">
        <f t="shared" si="101"/>
        <v/>
      </c>
      <c r="AG97" s="58" t="str">
        <f t="shared" si="102"/>
        <v/>
      </c>
      <c r="AH97" s="58" t="str">
        <f t="shared" si="103"/>
        <v/>
      </c>
      <c r="AI97" s="58" t="str">
        <f t="shared" si="104"/>
        <v/>
      </c>
      <c r="AJ97" s="214"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8" t="str">
        <f t="shared" si="75"/>
        <v/>
      </c>
      <c r="G98" s="58" t="str">
        <f t="shared" si="76"/>
        <v/>
      </c>
      <c r="H98" s="58" t="str">
        <f t="shared" si="77"/>
        <v/>
      </c>
      <c r="I98" s="58" t="str">
        <f t="shared" si="78"/>
        <v/>
      </c>
      <c r="J98" s="58" t="str">
        <f t="shared" si="79"/>
        <v/>
      </c>
      <c r="K98" s="58" t="str">
        <f t="shared" si="80"/>
        <v/>
      </c>
      <c r="L98" s="58" t="str">
        <f t="shared" si="81"/>
        <v/>
      </c>
      <c r="M98" s="58" t="str">
        <f t="shared" si="82"/>
        <v/>
      </c>
      <c r="N98" s="58" t="str">
        <f t="shared" si="83"/>
        <v/>
      </c>
      <c r="O98" s="58" t="str">
        <f t="shared" si="84"/>
        <v/>
      </c>
      <c r="P98" s="58" t="str">
        <f t="shared" si="85"/>
        <v/>
      </c>
      <c r="Q98" s="58" t="str">
        <f t="shared" si="86"/>
        <v/>
      </c>
      <c r="R98" s="58" t="str">
        <f t="shared" si="87"/>
        <v/>
      </c>
      <c r="S98" s="58" t="str">
        <f t="shared" si="88"/>
        <v/>
      </c>
      <c r="T98" s="58" t="str">
        <f t="shared" si="89"/>
        <v/>
      </c>
      <c r="U98" s="58" t="str">
        <f t="shared" si="90"/>
        <v/>
      </c>
      <c r="V98" s="58" t="str">
        <f t="shared" si="91"/>
        <v/>
      </c>
      <c r="W98" s="58" t="str">
        <f t="shared" si="92"/>
        <v/>
      </c>
      <c r="X98" s="58" t="str">
        <f t="shared" si="93"/>
        <v/>
      </c>
      <c r="Y98" s="58" t="str">
        <f t="shared" si="94"/>
        <v/>
      </c>
      <c r="Z98" s="58" t="str">
        <f t="shared" si="95"/>
        <v/>
      </c>
      <c r="AA98" s="58" t="str">
        <f t="shared" si="96"/>
        <v/>
      </c>
      <c r="AB98" s="58" t="str">
        <f t="shared" si="97"/>
        <v/>
      </c>
      <c r="AC98" s="58" t="str">
        <f t="shared" si="98"/>
        <v/>
      </c>
      <c r="AD98" s="58" t="str">
        <f t="shared" si="99"/>
        <v/>
      </c>
      <c r="AE98" s="58" t="str">
        <f t="shared" si="100"/>
        <v/>
      </c>
      <c r="AF98" s="58" t="str">
        <f t="shared" si="101"/>
        <v/>
      </c>
      <c r="AG98" s="58" t="str">
        <f t="shared" si="102"/>
        <v/>
      </c>
      <c r="AH98" s="58" t="str">
        <f t="shared" si="103"/>
        <v/>
      </c>
      <c r="AI98" s="58" t="str">
        <f t="shared" si="104"/>
        <v/>
      </c>
      <c r="AJ98" s="214"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8" t="str">
        <f t="shared" si="75"/>
        <v/>
      </c>
      <c r="G99" s="58" t="str">
        <f t="shared" si="76"/>
        <v/>
      </c>
      <c r="H99" s="58" t="str">
        <f t="shared" si="77"/>
        <v/>
      </c>
      <c r="I99" s="58" t="str">
        <f t="shared" si="78"/>
        <v/>
      </c>
      <c r="J99" s="58" t="str">
        <f t="shared" si="79"/>
        <v/>
      </c>
      <c r="K99" s="58" t="str">
        <f t="shared" si="80"/>
        <v/>
      </c>
      <c r="L99" s="58" t="str">
        <f t="shared" si="81"/>
        <v/>
      </c>
      <c r="M99" s="58" t="str">
        <f t="shared" si="82"/>
        <v/>
      </c>
      <c r="N99" s="58" t="str">
        <f t="shared" si="83"/>
        <v/>
      </c>
      <c r="O99" s="58" t="str">
        <f t="shared" si="84"/>
        <v/>
      </c>
      <c r="P99" s="58" t="str">
        <f t="shared" si="85"/>
        <v/>
      </c>
      <c r="Q99" s="58" t="str">
        <f t="shared" si="86"/>
        <v/>
      </c>
      <c r="R99" s="58" t="str">
        <f t="shared" si="87"/>
        <v/>
      </c>
      <c r="S99" s="58" t="str">
        <f t="shared" si="88"/>
        <v/>
      </c>
      <c r="T99" s="58" t="str">
        <f t="shared" si="89"/>
        <v/>
      </c>
      <c r="U99" s="58" t="str">
        <f t="shared" si="90"/>
        <v/>
      </c>
      <c r="V99" s="58" t="str">
        <f t="shared" si="91"/>
        <v/>
      </c>
      <c r="W99" s="58" t="str">
        <f t="shared" si="92"/>
        <v/>
      </c>
      <c r="X99" s="58" t="str">
        <f t="shared" si="93"/>
        <v/>
      </c>
      <c r="Y99" s="58" t="str">
        <f t="shared" si="94"/>
        <v/>
      </c>
      <c r="Z99" s="58" t="str">
        <f t="shared" si="95"/>
        <v/>
      </c>
      <c r="AA99" s="58" t="str">
        <f t="shared" si="96"/>
        <v/>
      </c>
      <c r="AB99" s="58" t="str">
        <f t="shared" si="97"/>
        <v/>
      </c>
      <c r="AC99" s="58" t="str">
        <f t="shared" si="98"/>
        <v/>
      </c>
      <c r="AD99" s="58" t="str">
        <f t="shared" si="99"/>
        <v/>
      </c>
      <c r="AE99" s="58" t="str">
        <f t="shared" si="100"/>
        <v/>
      </c>
      <c r="AF99" s="58" t="str">
        <f t="shared" si="101"/>
        <v/>
      </c>
      <c r="AG99" s="58" t="str">
        <f t="shared" si="102"/>
        <v/>
      </c>
      <c r="AH99" s="58" t="str">
        <f t="shared" si="103"/>
        <v/>
      </c>
      <c r="AI99" s="58" t="str">
        <f t="shared" si="104"/>
        <v/>
      </c>
      <c r="AJ99" s="214"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8" t="str">
        <f t="shared" si="75"/>
        <v/>
      </c>
      <c r="G100" s="58" t="str">
        <f t="shared" si="76"/>
        <v/>
      </c>
      <c r="H100" s="58" t="str">
        <f t="shared" si="77"/>
        <v/>
      </c>
      <c r="I100" s="58" t="str">
        <f t="shared" si="78"/>
        <v/>
      </c>
      <c r="J100" s="58" t="str">
        <f t="shared" si="79"/>
        <v/>
      </c>
      <c r="K100" s="58" t="str">
        <f t="shared" si="80"/>
        <v/>
      </c>
      <c r="L100" s="58" t="str">
        <f t="shared" si="81"/>
        <v/>
      </c>
      <c r="M100" s="58" t="str">
        <f t="shared" si="82"/>
        <v/>
      </c>
      <c r="N100" s="58" t="str">
        <f t="shared" si="83"/>
        <v/>
      </c>
      <c r="O100" s="58" t="str">
        <f t="shared" si="84"/>
        <v/>
      </c>
      <c r="P100" s="58" t="str">
        <f t="shared" si="85"/>
        <v/>
      </c>
      <c r="Q100" s="58" t="str">
        <f t="shared" si="86"/>
        <v/>
      </c>
      <c r="R100" s="58" t="str">
        <f t="shared" si="87"/>
        <v/>
      </c>
      <c r="S100" s="58" t="str">
        <f t="shared" si="88"/>
        <v/>
      </c>
      <c r="T100" s="58" t="str">
        <f t="shared" si="89"/>
        <v/>
      </c>
      <c r="U100" s="58" t="str">
        <f t="shared" si="90"/>
        <v/>
      </c>
      <c r="V100" s="58" t="str">
        <f t="shared" si="91"/>
        <v/>
      </c>
      <c r="W100" s="58" t="str">
        <f t="shared" si="92"/>
        <v/>
      </c>
      <c r="X100" s="58" t="str">
        <f t="shared" si="93"/>
        <v/>
      </c>
      <c r="Y100" s="58" t="str">
        <f t="shared" si="94"/>
        <v/>
      </c>
      <c r="Z100" s="58" t="str">
        <f t="shared" si="95"/>
        <v/>
      </c>
      <c r="AA100" s="58" t="str">
        <f t="shared" si="96"/>
        <v/>
      </c>
      <c r="AB100" s="58" t="str">
        <f t="shared" si="97"/>
        <v/>
      </c>
      <c r="AC100" s="58" t="str">
        <f t="shared" si="98"/>
        <v/>
      </c>
      <c r="AD100" s="58" t="str">
        <f t="shared" si="99"/>
        <v/>
      </c>
      <c r="AE100" s="58" t="str">
        <f t="shared" si="100"/>
        <v/>
      </c>
      <c r="AF100" s="58" t="str">
        <f t="shared" si="101"/>
        <v/>
      </c>
      <c r="AG100" s="58" t="str">
        <f t="shared" si="102"/>
        <v/>
      </c>
      <c r="AH100" s="58" t="str">
        <f t="shared" si="103"/>
        <v/>
      </c>
      <c r="AI100" s="58" t="str">
        <f t="shared" si="104"/>
        <v/>
      </c>
      <c r="AJ100" s="214"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8" t="str">
        <f t="shared" si="75"/>
        <v/>
      </c>
      <c r="G101" s="58" t="str">
        <f t="shared" si="76"/>
        <v/>
      </c>
      <c r="H101" s="58" t="str">
        <f t="shared" si="77"/>
        <v/>
      </c>
      <c r="I101" s="58" t="str">
        <f t="shared" si="78"/>
        <v/>
      </c>
      <c r="J101" s="58" t="str">
        <f t="shared" si="79"/>
        <v/>
      </c>
      <c r="K101" s="58" t="str">
        <f t="shared" si="80"/>
        <v/>
      </c>
      <c r="L101" s="58" t="str">
        <f t="shared" si="81"/>
        <v/>
      </c>
      <c r="M101" s="58" t="str">
        <f t="shared" si="82"/>
        <v/>
      </c>
      <c r="N101" s="58" t="str">
        <f t="shared" si="83"/>
        <v/>
      </c>
      <c r="O101" s="58" t="str">
        <f t="shared" si="84"/>
        <v/>
      </c>
      <c r="P101" s="58" t="str">
        <f t="shared" si="85"/>
        <v/>
      </c>
      <c r="Q101" s="58" t="str">
        <f t="shared" si="86"/>
        <v/>
      </c>
      <c r="R101" s="58" t="str">
        <f t="shared" si="87"/>
        <v/>
      </c>
      <c r="S101" s="58" t="str">
        <f t="shared" si="88"/>
        <v/>
      </c>
      <c r="T101" s="58" t="str">
        <f t="shared" si="89"/>
        <v/>
      </c>
      <c r="U101" s="58" t="str">
        <f t="shared" si="90"/>
        <v/>
      </c>
      <c r="V101" s="58" t="str">
        <f t="shared" si="91"/>
        <v/>
      </c>
      <c r="W101" s="58" t="str">
        <f t="shared" si="92"/>
        <v/>
      </c>
      <c r="X101" s="58" t="str">
        <f t="shared" si="93"/>
        <v/>
      </c>
      <c r="Y101" s="58" t="str">
        <f t="shared" si="94"/>
        <v/>
      </c>
      <c r="Z101" s="58" t="str">
        <f t="shared" si="95"/>
        <v/>
      </c>
      <c r="AA101" s="58" t="str">
        <f t="shared" si="96"/>
        <v/>
      </c>
      <c r="AB101" s="58" t="str">
        <f t="shared" si="97"/>
        <v/>
      </c>
      <c r="AC101" s="58" t="str">
        <f t="shared" si="98"/>
        <v/>
      </c>
      <c r="AD101" s="58" t="str">
        <f t="shared" si="99"/>
        <v/>
      </c>
      <c r="AE101" s="58" t="str">
        <f t="shared" si="100"/>
        <v/>
      </c>
      <c r="AF101" s="58" t="str">
        <f t="shared" si="101"/>
        <v/>
      </c>
      <c r="AG101" s="58" t="str">
        <f t="shared" si="102"/>
        <v/>
      </c>
      <c r="AH101" s="58" t="str">
        <f t="shared" si="103"/>
        <v/>
      </c>
      <c r="AI101" s="58" t="str">
        <f t="shared" si="104"/>
        <v/>
      </c>
      <c r="AJ101" s="214"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8" t="str">
        <f t="shared" si="75"/>
        <v/>
      </c>
      <c r="G102" s="58" t="str">
        <f t="shared" si="76"/>
        <v/>
      </c>
      <c r="H102" s="58" t="str">
        <f t="shared" si="77"/>
        <v/>
      </c>
      <c r="I102" s="58" t="str">
        <f t="shared" si="78"/>
        <v/>
      </c>
      <c r="J102" s="58" t="str">
        <f t="shared" si="79"/>
        <v/>
      </c>
      <c r="K102" s="58" t="str">
        <f t="shared" si="80"/>
        <v/>
      </c>
      <c r="L102" s="58" t="str">
        <f t="shared" si="81"/>
        <v/>
      </c>
      <c r="M102" s="58" t="str">
        <f t="shared" si="82"/>
        <v/>
      </c>
      <c r="N102" s="58" t="str">
        <f t="shared" si="83"/>
        <v/>
      </c>
      <c r="O102" s="58" t="str">
        <f t="shared" si="84"/>
        <v/>
      </c>
      <c r="P102" s="58" t="str">
        <f t="shared" si="85"/>
        <v/>
      </c>
      <c r="Q102" s="58" t="str">
        <f t="shared" si="86"/>
        <v/>
      </c>
      <c r="R102" s="58" t="str">
        <f t="shared" si="87"/>
        <v/>
      </c>
      <c r="S102" s="58" t="str">
        <f t="shared" si="88"/>
        <v/>
      </c>
      <c r="T102" s="58" t="str">
        <f t="shared" si="89"/>
        <v/>
      </c>
      <c r="U102" s="58" t="str">
        <f t="shared" si="90"/>
        <v/>
      </c>
      <c r="V102" s="58" t="str">
        <f t="shared" si="91"/>
        <v/>
      </c>
      <c r="W102" s="58" t="str">
        <f t="shared" si="92"/>
        <v/>
      </c>
      <c r="X102" s="58" t="str">
        <f t="shared" si="93"/>
        <v/>
      </c>
      <c r="Y102" s="58" t="str">
        <f t="shared" si="94"/>
        <v/>
      </c>
      <c r="Z102" s="58" t="str">
        <f t="shared" si="95"/>
        <v/>
      </c>
      <c r="AA102" s="58" t="str">
        <f t="shared" si="96"/>
        <v/>
      </c>
      <c r="AB102" s="58" t="str">
        <f t="shared" si="97"/>
        <v/>
      </c>
      <c r="AC102" s="58" t="str">
        <f t="shared" si="98"/>
        <v/>
      </c>
      <c r="AD102" s="58" t="str">
        <f t="shared" si="99"/>
        <v/>
      </c>
      <c r="AE102" s="58" t="str">
        <f t="shared" si="100"/>
        <v/>
      </c>
      <c r="AF102" s="58" t="str">
        <f t="shared" si="101"/>
        <v/>
      </c>
      <c r="AG102" s="58" t="str">
        <f t="shared" si="102"/>
        <v/>
      </c>
      <c r="AH102" s="58" t="str">
        <f t="shared" si="103"/>
        <v/>
      </c>
      <c r="AI102" s="58" t="str">
        <f t="shared" si="104"/>
        <v/>
      </c>
      <c r="AJ102" s="214"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8" t="str">
        <f t="shared" si="75"/>
        <v/>
      </c>
      <c r="G103" s="58" t="str">
        <f t="shared" si="76"/>
        <v/>
      </c>
      <c r="H103" s="58" t="str">
        <f t="shared" si="77"/>
        <v/>
      </c>
      <c r="I103" s="58" t="str">
        <f t="shared" si="78"/>
        <v/>
      </c>
      <c r="J103" s="58" t="str">
        <f t="shared" si="79"/>
        <v/>
      </c>
      <c r="K103" s="58" t="str">
        <f t="shared" si="80"/>
        <v/>
      </c>
      <c r="L103" s="58" t="str">
        <f t="shared" si="81"/>
        <v/>
      </c>
      <c r="M103" s="58" t="str">
        <f t="shared" si="82"/>
        <v/>
      </c>
      <c r="N103" s="58" t="str">
        <f t="shared" si="83"/>
        <v/>
      </c>
      <c r="O103" s="58" t="str">
        <f t="shared" si="84"/>
        <v/>
      </c>
      <c r="P103" s="58" t="str">
        <f t="shared" si="85"/>
        <v/>
      </c>
      <c r="Q103" s="58" t="str">
        <f t="shared" si="86"/>
        <v/>
      </c>
      <c r="R103" s="58" t="str">
        <f t="shared" si="87"/>
        <v/>
      </c>
      <c r="S103" s="58" t="str">
        <f t="shared" si="88"/>
        <v/>
      </c>
      <c r="T103" s="58" t="str">
        <f t="shared" si="89"/>
        <v/>
      </c>
      <c r="U103" s="58" t="str">
        <f t="shared" si="90"/>
        <v/>
      </c>
      <c r="V103" s="58" t="str">
        <f t="shared" si="91"/>
        <v/>
      </c>
      <c r="W103" s="58" t="str">
        <f t="shared" si="92"/>
        <v/>
      </c>
      <c r="X103" s="58" t="str">
        <f t="shared" si="93"/>
        <v/>
      </c>
      <c r="Y103" s="58" t="str">
        <f t="shared" si="94"/>
        <v/>
      </c>
      <c r="Z103" s="58" t="str">
        <f t="shared" si="95"/>
        <v/>
      </c>
      <c r="AA103" s="58" t="str">
        <f t="shared" si="96"/>
        <v/>
      </c>
      <c r="AB103" s="58" t="str">
        <f t="shared" si="97"/>
        <v/>
      </c>
      <c r="AC103" s="58" t="str">
        <f t="shared" si="98"/>
        <v/>
      </c>
      <c r="AD103" s="58" t="str">
        <f t="shared" si="99"/>
        <v/>
      </c>
      <c r="AE103" s="58" t="str">
        <f t="shared" si="100"/>
        <v/>
      </c>
      <c r="AF103" s="58" t="str">
        <f t="shared" si="101"/>
        <v/>
      </c>
      <c r="AG103" s="58" t="str">
        <f t="shared" si="102"/>
        <v/>
      </c>
      <c r="AH103" s="58" t="str">
        <f t="shared" si="103"/>
        <v/>
      </c>
      <c r="AI103" s="58" t="str">
        <f t="shared" si="104"/>
        <v/>
      </c>
      <c r="AJ103" s="214"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8" t="str">
        <f t="shared" si="75"/>
        <v/>
      </c>
      <c r="G104" s="58" t="str">
        <f t="shared" si="76"/>
        <v/>
      </c>
      <c r="H104" s="58" t="str">
        <f t="shared" si="77"/>
        <v/>
      </c>
      <c r="I104" s="58" t="str">
        <f t="shared" si="78"/>
        <v/>
      </c>
      <c r="J104" s="58" t="str">
        <f t="shared" si="79"/>
        <v/>
      </c>
      <c r="K104" s="58" t="str">
        <f t="shared" si="80"/>
        <v/>
      </c>
      <c r="L104" s="58" t="str">
        <f t="shared" si="81"/>
        <v/>
      </c>
      <c r="M104" s="58" t="str">
        <f t="shared" si="82"/>
        <v/>
      </c>
      <c r="N104" s="58" t="str">
        <f t="shared" si="83"/>
        <v/>
      </c>
      <c r="O104" s="58" t="str">
        <f t="shared" si="84"/>
        <v/>
      </c>
      <c r="P104" s="58" t="str">
        <f t="shared" si="85"/>
        <v/>
      </c>
      <c r="Q104" s="58" t="str">
        <f t="shared" si="86"/>
        <v/>
      </c>
      <c r="R104" s="58" t="str">
        <f t="shared" si="87"/>
        <v/>
      </c>
      <c r="S104" s="58" t="str">
        <f t="shared" si="88"/>
        <v/>
      </c>
      <c r="T104" s="58" t="str">
        <f t="shared" si="89"/>
        <v/>
      </c>
      <c r="U104" s="58" t="str">
        <f t="shared" si="90"/>
        <v/>
      </c>
      <c r="V104" s="58" t="str">
        <f t="shared" si="91"/>
        <v/>
      </c>
      <c r="W104" s="58" t="str">
        <f t="shared" si="92"/>
        <v/>
      </c>
      <c r="X104" s="58" t="str">
        <f t="shared" si="93"/>
        <v/>
      </c>
      <c r="Y104" s="58" t="str">
        <f t="shared" si="94"/>
        <v/>
      </c>
      <c r="Z104" s="58" t="str">
        <f t="shared" si="95"/>
        <v/>
      </c>
      <c r="AA104" s="58" t="str">
        <f t="shared" si="96"/>
        <v/>
      </c>
      <c r="AB104" s="58" t="str">
        <f t="shared" si="97"/>
        <v/>
      </c>
      <c r="AC104" s="58" t="str">
        <f t="shared" si="98"/>
        <v/>
      </c>
      <c r="AD104" s="58" t="str">
        <f t="shared" si="99"/>
        <v/>
      </c>
      <c r="AE104" s="58" t="str">
        <f t="shared" si="100"/>
        <v/>
      </c>
      <c r="AF104" s="58" t="str">
        <f t="shared" si="101"/>
        <v/>
      </c>
      <c r="AG104" s="58" t="str">
        <f t="shared" si="102"/>
        <v/>
      </c>
      <c r="AH104" s="58" t="str">
        <f t="shared" si="103"/>
        <v/>
      </c>
      <c r="AI104" s="58" t="str">
        <f t="shared" si="104"/>
        <v/>
      </c>
      <c r="AJ104" s="214"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8" t="str">
        <f t="shared" si="75"/>
        <v/>
      </c>
      <c r="G105" s="58" t="str">
        <f t="shared" si="76"/>
        <v/>
      </c>
      <c r="H105" s="58" t="str">
        <f t="shared" si="77"/>
        <v/>
      </c>
      <c r="I105" s="58" t="str">
        <f t="shared" si="78"/>
        <v/>
      </c>
      <c r="J105" s="58" t="str">
        <f t="shared" si="79"/>
        <v/>
      </c>
      <c r="K105" s="58" t="str">
        <f t="shared" si="80"/>
        <v/>
      </c>
      <c r="L105" s="58" t="str">
        <f t="shared" si="81"/>
        <v/>
      </c>
      <c r="M105" s="58" t="str">
        <f t="shared" si="82"/>
        <v/>
      </c>
      <c r="N105" s="58" t="str">
        <f t="shared" si="83"/>
        <v/>
      </c>
      <c r="O105" s="58" t="str">
        <f t="shared" si="84"/>
        <v/>
      </c>
      <c r="P105" s="58" t="str">
        <f t="shared" si="85"/>
        <v/>
      </c>
      <c r="Q105" s="58" t="str">
        <f t="shared" si="86"/>
        <v/>
      </c>
      <c r="R105" s="58" t="str">
        <f t="shared" si="87"/>
        <v/>
      </c>
      <c r="S105" s="58" t="str">
        <f t="shared" si="88"/>
        <v/>
      </c>
      <c r="T105" s="58" t="str">
        <f t="shared" si="89"/>
        <v/>
      </c>
      <c r="U105" s="58" t="str">
        <f t="shared" si="90"/>
        <v/>
      </c>
      <c r="V105" s="58" t="str">
        <f t="shared" si="91"/>
        <v/>
      </c>
      <c r="W105" s="58" t="str">
        <f t="shared" si="92"/>
        <v/>
      </c>
      <c r="X105" s="58" t="str">
        <f t="shared" si="93"/>
        <v/>
      </c>
      <c r="Y105" s="58" t="str">
        <f t="shared" si="94"/>
        <v/>
      </c>
      <c r="Z105" s="58" t="str">
        <f t="shared" si="95"/>
        <v/>
      </c>
      <c r="AA105" s="58" t="str">
        <f t="shared" si="96"/>
        <v/>
      </c>
      <c r="AB105" s="58" t="str">
        <f t="shared" si="97"/>
        <v/>
      </c>
      <c r="AC105" s="58" t="str">
        <f t="shared" si="98"/>
        <v/>
      </c>
      <c r="AD105" s="58" t="str">
        <f t="shared" si="99"/>
        <v/>
      </c>
      <c r="AE105" s="58" t="str">
        <f t="shared" si="100"/>
        <v/>
      </c>
      <c r="AF105" s="58" t="str">
        <f t="shared" si="101"/>
        <v/>
      </c>
      <c r="AG105" s="58" t="str">
        <f t="shared" si="102"/>
        <v/>
      </c>
      <c r="AH105" s="58" t="str">
        <f t="shared" si="103"/>
        <v/>
      </c>
      <c r="AI105" s="58" t="str">
        <f t="shared" si="104"/>
        <v/>
      </c>
      <c r="AJ105" s="214"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8"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8"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8"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8"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8"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8"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8"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8"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8"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8"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8"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8"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8"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8"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8"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8"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8"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8"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8"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8"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8"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8"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8"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8"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8"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8"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8"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8"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8"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8"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214"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8" t="str">
        <f t="shared" si="110"/>
        <v/>
      </c>
      <c r="G107" s="58" t="str">
        <f t="shared" si="111"/>
        <v/>
      </c>
      <c r="H107" s="58" t="str">
        <f t="shared" si="112"/>
        <v/>
      </c>
      <c r="I107" s="58" t="str">
        <f t="shared" si="113"/>
        <v/>
      </c>
      <c r="J107" s="58" t="str">
        <f t="shared" si="114"/>
        <v/>
      </c>
      <c r="K107" s="58" t="str">
        <f t="shared" si="115"/>
        <v/>
      </c>
      <c r="L107" s="58" t="str">
        <f t="shared" si="116"/>
        <v/>
      </c>
      <c r="M107" s="58" t="str">
        <f t="shared" si="117"/>
        <v/>
      </c>
      <c r="N107" s="58" t="str">
        <f t="shared" si="118"/>
        <v/>
      </c>
      <c r="O107" s="58" t="str">
        <f t="shared" si="119"/>
        <v/>
      </c>
      <c r="P107" s="58" t="str">
        <f t="shared" si="120"/>
        <v/>
      </c>
      <c r="Q107" s="58" t="str">
        <f t="shared" si="121"/>
        <v/>
      </c>
      <c r="R107" s="58" t="str">
        <f t="shared" si="122"/>
        <v/>
      </c>
      <c r="S107" s="58" t="str">
        <f t="shared" si="123"/>
        <v/>
      </c>
      <c r="T107" s="58" t="str">
        <f t="shared" si="124"/>
        <v/>
      </c>
      <c r="U107" s="58" t="str">
        <f t="shared" si="125"/>
        <v/>
      </c>
      <c r="V107" s="58" t="str">
        <f t="shared" si="126"/>
        <v/>
      </c>
      <c r="W107" s="58" t="str">
        <f t="shared" si="127"/>
        <v/>
      </c>
      <c r="X107" s="58" t="str">
        <f t="shared" si="128"/>
        <v/>
      </c>
      <c r="Y107" s="58" t="str">
        <f t="shared" si="129"/>
        <v/>
      </c>
      <c r="Z107" s="58" t="str">
        <f t="shared" si="130"/>
        <v/>
      </c>
      <c r="AA107" s="58" t="str">
        <f t="shared" si="131"/>
        <v/>
      </c>
      <c r="AB107" s="58" t="str">
        <f t="shared" si="132"/>
        <v/>
      </c>
      <c r="AC107" s="58" t="str">
        <f t="shared" si="133"/>
        <v/>
      </c>
      <c r="AD107" s="58" t="str">
        <f t="shared" si="134"/>
        <v/>
      </c>
      <c r="AE107" s="58" t="str">
        <f t="shared" si="135"/>
        <v/>
      </c>
      <c r="AF107" s="58" t="str">
        <f t="shared" si="136"/>
        <v/>
      </c>
      <c r="AG107" s="58" t="str">
        <f t="shared" si="137"/>
        <v/>
      </c>
      <c r="AH107" s="58" t="str">
        <f t="shared" si="138"/>
        <v/>
      </c>
      <c r="AI107" s="58" t="str">
        <f t="shared" si="139"/>
        <v/>
      </c>
      <c r="AJ107" s="214"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8" t="str">
        <f t="shared" si="110"/>
        <v/>
      </c>
      <c r="G108" s="58" t="str">
        <f t="shared" si="111"/>
        <v/>
      </c>
      <c r="H108" s="58" t="str">
        <f t="shared" si="112"/>
        <v/>
      </c>
      <c r="I108" s="58" t="str">
        <f t="shared" si="113"/>
        <v/>
      </c>
      <c r="J108" s="58" t="str">
        <f t="shared" si="114"/>
        <v/>
      </c>
      <c r="K108" s="58" t="str">
        <f t="shared" si="115"/>
        <v/>
      </c>
      <c r="L108" s="58" t="str">
        <f t="shared" si="116"/>
        <v/>
      </c>
      <c r="M108" s="58" t="str">
        <f t="shared" si="117"/>
        <v/>
      </c>
      <c r="N108" s="58" t="str">
        <f t="shared" si="118"/>
        <v/>
      </c>
      <c r="O108" s="58" t="str">
        <f t="shared" si="119"/>
        <v/>
      </c>
      <c r="P108" s="58" t="str">
        <f t="shared" si="120"/>
        <v/>
      </c>
      <c r="Q108" s="58" t="str">
        <f t="shared" si="121"/>
        <v/>
      </c>
      <c r="R108" s="58" t="str">
        <f t="shared" si="122"/>
        <v/>
      </c>
      <c r="S108" s="58" t="str">
        <f t="shared" si="123"/>
        <v/>
      </c>
      <c r="T108" s="58" t="str">
        <f t="shared" si="124"/>
        <v/>
      </c>
      <c r="U108" s="58" t="str">
        <f t="shared" si="125"/>
        <v/>
      </c>
      <c r="V108" s="58" t="str">
        <f t="shared" si="126"/>
        <v/>
      </c>
      <c r="W108" s="58" t="str">
        <f t="shared" si="127"/>
        <v/>
      </c>
      <c r="X108" s="58" t="str">
        <f t="shared" si="128"/>
        <v/>
      </c>
      <c r="Y108" s="58" t="str">
        <f t="shared" si="129"/>
        <v/>
      </c>
      <c r="Z108" s="58" t="str">
        <f t="shared" si="130"/>
        <v/>
      </c>
      <c r="AA108" s="58" t="str">
        <f t="shared" si="131"/>
        <v/>
      </c>
      <c r="AB108" s="58" t="str">
        <f t="shared" si="132"/>
        <v/>
      </c>
      <c r="AC108" s="58" t="str">
        <f t="shared" si="133"/>
        <v/>
      </c>
      <c r="AD108" s="58" t="str">
        <f t="shared" si="134"/>
        <v/>
      </c>
      <c r="AE108" s="58" t="str">
        <f t="shared" si="135"/>
        <v/>
      </c>
      <c r="AF108" s="58" t="str">
        <f t="shared" si="136"/>
        <v/>
      </c>
      <c r="AG108" s="58" t="str">
        <f t="shared" si="137"/>
        <v/>
      </c>
      <c r="AH108" s="58" t="str">
        <f t="shared" si="138"/>
        <v/>
      </c>
      <c r="AI108" s="58" t="str">
        <f t="shared" si="139"/>
        <v/>
      </c>
      <c r="AJ108" s="214"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8" t="str">
        <f t="shared" si="110"/>
        <v/>
      </c>
      <c r="G109" s="58" t="str">
        <f t="shared" si="111"/>
        <v/>
      </c>
      <c r="H109" s="58" t="str">
        <f t="shared" si="112"/>
        <v/>
      </c>
      <c r="I109" s="58" t="str">
        <f t="shared" si="113"/>
        <v/>
      </c>
      <c r="J109" s="58" t="str">
        <f t="shared" si="114"/>
        <v/>
      </c>
      <c r="K109" s="58" t="str">
        <f t="shared" si="115"/>
        <v/>
      </c>
      <c r="L109" s="58" t="str">
        <f t="shared" si="116"/>
        <v/>
      </c>
      <c r="M109" s="58" t="str">
        <f t="shared" si="117"/>
        <v/>
      </c>
      <c r="N109" s="58" t="str">
        <f t="shared" si="118"/>
        <v/>
      </c>
      <c r="O109" s="58" t="str">
        <f t="shared" si="119"/>
        <v/>
      </c>
      <c r="P109" s="58" t="str">
        <f t="shared" si="120"/>
        <v/>
      </c>
      <c r="Q109" s="58" t="str">
        <f t="shared" si="121"/>
        <v/>
      </c>
      <c r="R109" s="58" t="str">
        <f t="shared" si="122"/>
        <v/>
      </c>
      <c r="S109" s="58" t="str">
        <f t="shared" si="123"/>
        <v/>
      </c>
      <c r="T109" s="58" t="str">
        <f t="shared" si="124"/>
        <v/>
      </c>
      <c r="U109" s="58" t="str">
        <f t="shared" si="125"/>
        <v/>
      </c>
      <c r="V109" s="58" t="str">
        <f t="shared" si="126"/>
        <v/>
      </c>
      <c r="W109" s="58" t="str">
        <f t="shared" si="127"/>
        <v/>
      </c>
      <c r="X109" s="58" t="str">
        <f t="shared" si="128"/>
        <v/>
      </c>
      <c r="Y109" s="58" t="str">
        <f t="shared" si="129"/>
        <v/>
      </c>
      <c r="Z109" s="58" t="str">
        <f t="shared" si="130"/>
        <v/>
      </c>
      <c r="AA109" s="58" t="str">
        <f t="shared" si="131"/>
        <v/>
      </c>
      <c r="AB109" s="58" t="str">
        <f t="shared" si="132"/>
        <v/>
      </c>
      <c r="AC109" s="58" t="str">
        <f t="shared" si="133"/>
        <v/>
      </c>
      <c r="AD109" s="58" t="str">
        <f t="shared" si="134"/>
        <v/>
      </c>
      <c r="AE109" s="58" t="str">
        <f t="shared" si="135"/>
        <v/>
      </c>
      <c r="AF109" s="58" t="str">
        <f t="shared" si="136"/>
        <v/>
      </c>
      <c r="AG109" s="58" t="str">
        <f t="shared" si="137"/>
        <v/>
      </c>
      <c r="AH109" s="58" t="str">
        <f t="shared" si="138"/>
        <v/>
      </c>
      <c r="AI109" s="58" t="str">
        <f t="shared" si="139"/>
        <v/>
      </c>
      <c r="AJ109" s="214"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8" t="str">
        <f t="shared" si="110"/>
        <v/>
      </c>
      <c r="G110" s="58" t="str">
        <f t="shared" si="111"/>
        <v/>
      </c>
      <c r="H110" s="58" t="str">
        <f t="shared" si="112"/>
        <v/>
      </c>
      <c r="I110" s="58" t="str">
        <f t="shared" si="113"/>
        <v/>
      </c>
      <c r="J110" s="58" t="str">
        <f t="shared" si="114"/>
        <v/>
      </c>
      <c r="K110" s="58" t="str">
        <f t="shared" si="115"/>
        <v/>
      </c>
      <c r="L110" s="58" t="str">
        <f t="shared" si="116"/>
        <v/>
      </c>
      <c r="M110" s="58" t="str">
        <f t="shared" si="117"/>
        <v/>
      </c>
      <c r="N110" s="58" t="str">
        <f t="shared" si="118"/>
        <v/>
      </c>
      <c r="O110" s="58" t="str">
        <f t="shared" si="119"/>
        <v/>
      </c>
      <c r="P110" s="58" t="str">
        <f t="shared" si="120"/>
        <v/>
      </c>
      <c r="Q110" s="58" t="str">
        <f t="shared" si="121"/>
        <v/>
      </c>
      <c r="R110" s="58" t="str">
        <f t="shared" si="122"/>
        <v/>
      </c>
      <c r="S110" s="58" t="str">
        <f t="shared" si="123"/>
        <v/>
      </c>
      <c r="T110" s="58" t="str">
        <f t="shared" si="124"/>
        <v/>
      </c>
      <c r="U110" s="58" t="str">
        <f t="shared" si="125"/>
        <v/>
      </c>
      <c r="V110" s="58" t="str">
        <f t="shared" si="126"/>
        <v/>
      </c>
      <c r="W110" s="58" t="str">
        <f t="shared" si="127"/>
        <v/>
      </c>
      <c r="X110" s="58" t="str">
        <f t="shared" si="128"/>
        <v/>
      </c>
      <c r="Y110" s="58" t="str">
        <f t="shared" si="129"/>
        <v/>
      </c>
      <c r="Z110" s="58" t="str">
        <f t="shared" si="130"/>
        <v/>
      </c>
      <c r="AA110" s="58" t="str">
        <f t="shared" si="131"/>
        <v/>
      </c>
      <c r="AB110" s="58" t="str">
        <f t="shared" si="132"/>
        <v/>
      </c>
      <c r="AC110" s="58" t="str">
        <f t="shared" si="133"/>
        <v/>
      </c>
      <c r="AD110" s="58" t="str">
        <f t="shared" si="134"/>
        <v/>
      </c>
      <c r="AE110" s="58" t="str">
        <f t="shared" si="135"/>
        <v/>
      </c>
      <c r="AF110" s="58" t="str">
        <f t="shared" si="136"/>
        <v/>
      </c>
      <c r="AG110" s="58" t="str">
        <f t="shared" si="137"/>
        <v/>
      </c>
      <c r="AH110" s="58" t="str">
        <f t="shared" si="138"/>
        <v/>
      </c>
      <c r="AI110" s="58" t="str">
        <f t="shared" si="139"/>
        <v/>
      </c>
      <c r="AJ110" s="214"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8" t="str">
        <f t="shared" si="110"/>
        <v/>
      </c>
      <c r="G111" s="58" t="str">
        <f t="shared" si="111"/>
        <v/>
      </c>
      <c r="H111" s="58" t="str">
        <f t="shared" si="112"/>
        <v/>
      </c>
      <c r="I111" s="58" t="str">
        <f t="shared" si="113"/>
        <v/>
      </c>
      <c r="J111" s="58" t="str">
        <f t="shared" si="114"/>
        <v/>
      </c>
      <c r="K111" s="58" t="str">
        <f t="shared" si="115"/>
        <v/>
      </c>
      <c r="L111" s="58" t="str">
        <f t="shared" si="116"/>
        <v/>
      </c>
      <c r="M111" s="58" t="str">
        <f t="shared" si="117"/>
        <v/>
      </c>
      <c r="N111" s="58" t="str">
        <f t="shared" si="118"/>
        <v/>
      </c>
      <c r="O111" s="58" t="str">
        <f t="shared" si="119"/>
        <v/>
      </c>
      <c r="P111" s="58" t="str">
        <f t="shared" si="120"/>
        <v/>
      </c>
      <c r="Q111" s="58" t="str">
        <f t="shared" si="121"/>
        <v/>
      </c>
      <c r="R111" s="58" t="str">
        <f t="shared" si="122"/>
        <v/>
      </c>
      <c r="S111" s="58" t="str">
        <f t="shared" si="123"/>
        <v/>
      </c>
      <c r="T111" s="58" t="str">
        <f t="shared" si="124"/>
        <v/>
      </c>
      <c r="U111" s="58" t="str">
        <f t="shared" si="125"/>
        <v/>
      </c>
      <c r="V111" s="58" t="str">
        <f t="shared" si="126"/>
        <v/>
      </c>
      <c r="W111" s="58" t="str">
        <f t="shared" si="127"/>
        <v/>
      </c>
      <c r="X111" s="58" t="str">
        <f t="shared" si="128"/>
        <v/>
      </c>
      <c r="Y111" s="58" t="str">
        <f t="shared" si="129"/>
        <v/>
      </c>
      <c r="Z111" s="58" t="str">
        <f t="shared" si="130"/>
        <v/>
      </c>
      <c r="AA111" s="58" t="str">
        <f t="shared" si="131"/>
        <v/>
      </c>
      <c r="AB111" s="58" t="str">
        <f t="shared" si="132"/>
        <v/>
      </c>
      <c r="AC111" s="58" t="str">
        <f t="shared" si="133"/>
        <v/>
      </c>
      <c r="AD111" s="58" t="str">
        <f t="shared" si="134"/>
        <v/>
      </c>
      <c r="AE111" s="58" t="str">
        <f t="shared" si="135"/>
        <v/>
      </c>
      <c r="AF111" s="58" t="str">
        <f t="shared" si="136"/>
        <v/>
      </c>
      <c r="AG111" s="58" t="str">
        <f t="shared" si="137"/>
        <v/>
      </c>
      <c r="AH111" s="58" t="str">
        <f t="shared" si="138"/>
        <v/>
      </c>
      <c r="AI111" s="58" t="str">
        <f t="shared" si="139"/>
        <v/>
      </c>
      <c r="AJ111" s="214"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8" t="str">
        <f t="shared" si="110"/>
        <v/>
      </c>
      <c r="G112" s="58" t="str">
        <f t="shared" si="111"/>
        <v/>
      </c>
      <c r="H112" s="58" t="str">
        <f t="shared" si="112"/>
        <v/>
      </c>
      <c r="I112" s="58" t="str">
        <f t="shared" si="113"/>
        <v/>
      </c>
      <c r="J112" s="58" t="str">
        <f t="shared" si="114"/>
        <v/>
      </c>
      <c r="K112" s="58" t="str">
        <f t="shared" si="115"/>
        <v/>
      </c>
      <c r="L112" s="58" t="str">
        <f t="shared" si="116"/>
        <v/>
      </c>
      <c r="M112" s="58" t="str">
        <f t="shared" si="117"/>
        <v/>
      </c>
      <c r="N112" s="58" t="str">
        <f t="shared" si="118"/>
        <v/>
      </c>
      <c r="O112" s="58" t="str">
        <f t="shared" si="119"/>
        <v/>
      </c>
      <c r="P112" s="58" t="str">
        <f t="shared" si="120"/>
        <v/>
      </c>
      <c r="Q112" s="58" t="str">
        <f t="shared" si="121"/>
        <v/>
      </c>
      <c r="R112" s="58" t="str">
        <f t="shared" si="122"/>
        <v/>
      </c>
      <c r="S112" s="58" t="str">
        <f t="shared" si="123"/>
        <v/>
      </c>
      <c r="T112" s="58" t="str">
        <f t="shared" si="124"/>
        <v/>
      </c>
      <c r="U112" s="58" t="str">
        <f t="shared" si="125"/>
        <v/>
      </c>
      <c r="V112" s="58" t="str">
        <f t="shared" si="126"/>
        <v/>
      </c>
      <c r="W112" s="58" t="str">
        <f t="shared" si="127"/>
        <v/>
      </c>
      <c r="X112" s="58" t="str">
        <f t="shared" si="128"/>
        <v/>
      </c>
      <c r="Y112" s="58" t="str">
        <f t="shared" si="129"/>
        <v/>
      </c>
      <c r="Z112" s="58" t="str">
        <f t="shared" si="130"/>
        <v/>
      </c>
      <c r="AA112" s="58" t="str">
        <f t="shared" si="131"/>
        <v/>
      </c>
      <c r="AB112" s="58" t="str">
        <f t="shared" si="132"/>
        <v/>
      </c>
      <c r="AC112" s="58" t="str">
        <f t="shared" si="133"/>
        <v/>
      </c>
      <c r="AD112" s="58" t="str">
        <f t="shared" si="134"/>
        <v/>
      </c>
      <c r="AE112" s="58" t="str">
        <f t="shared" si="135"/>
        <v/>
      </c>
      <c r="AF112" s="58" t="str">
        <f t="shared" si="136"/>
        <v/>
      </c>
      <c r="AG112" s="58" t="str">
        <f t="shared" si="137"/>
        <v/>
      </c>
      <c r="AH112" s="58" t="str">
        <f t="shared" si="138"/>
        <v/>
      </c>
      <c r="AI112" s="58" t="str">
        <f t="shared" si="139"/>
        <v/>
      </c>
      <c r="AJ112" s="214"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8" t="str">
        <f t="shared" si="110"/>
        <v/>
      </c>
      <c r="G113" s="58" t="str">
        <f t="shared" si="111"/>
        <v/>
      </c>
      <c r="H113" s="58" t="str">
        <f t="shared" si="112"/>
        <v/>
      </c>
      <c r="I113" s="58" t="str">
        <f t="shared" si="113"/>
        <v/>
      </c>
      <c r="J113" s="58" t="str">
        <f t="shared" si="114"/>
        <v/>
      </c>
      <c r="K113" s="58" t="str">
        <f t="shared" si="115"/>
        <v/>
      </c>
      <c r="L113" s="58" t="str">
        <f t="shared" si="116"/>
        <v/>
      </c>
      <c r="M113" s="58" t="str">
        <f t="shared" si="117"/>
        <v/>
      </c>
      <c r="N113" s="58" t="str">
        <f t="shared" si="118"/>
        <v/>
      </c>
      <c r="O113" s="58" t="str">
        <f t="shared" si="119"/>
        <v/>
      </c>
      <c r="P113" s="58" t="str">
        <f t="shared" si="120"/>
        <v/>
      </c>
      <c r="Q113" s="58" t="str">
        <f t="shared" si="121"/>
        <v/>
      </c>
      <c r="R113" s="58" t="str">
        <f t="shared" si="122"/>
        <v/>
      </c>
      <c r="S113" s="58" t="str">
        <f t="shared" si="123"/>
        <v/>
      </c>
      <c r="T113" s="58" t="str">
        <f t="shared" si="124"/>
        <v/>
      </c>
      <c r="U113" s="58" t="str">
        <f t="shared" si="125"/>
        <v/>
      </c>
      <c r="V113" s="58" t="str">
        <f t="shared" si="126"/>
        <v/>
      </c>
      <c r="W113" s="58" t="str">
        <f t="shared" si="127"/>
        <v/>
      </c>
      <c r="X113" s="58" t="str">
        <f t="shared" si="128"/>
        <v/>
      </c>
      <c r="Y113" s="58" t="str">
        <f t="shared" si="129"/>
        <v/>
      </c>
      <c r="Z113" s="58" t="str">
        <f t="shared" si="130"/>
        <v/>
      </c>
      <c r="AA113" s="58" t="str">
        <f t="shared" si="131"/>
        <v/>
      </c>
      <c r="AB113" s="58" t="str">
        <f t="shared" si="132"/>
        <v/>
      </c>
      <c r="AC113" s="58" t="str">
        <f t="shared" si="133"/>
        <v/>
      </c>
      <c r="AD113" s="58" t="str">
        <f t="shared" si="134"/>
        <v/>
      </c>
      <c r="AE113" s="58" t="str">
        <f t="shared" si="135"/>
        <v/>
      </c>
      <c r="AF113" s="58" t="str">
        <f t="shared" si="136"/>
        <v/>
      </c>
      <c r="AG113" s="58" t="str">
        <f t="shared" si="137"/>
        <v/>
      </c>
      <c r="AH113" s="58" t="str">
        <f t="shared" si="138"/>
        <v/>
      </c>
      <c r="AI113" s="58" t="str">
        <f t="shared" si="139"/>
        <v/>
      </c>
      <c r="AJ113" s="214"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8" t="str">
        <f t="shared" si="110"/>
        <v/>
      </c>
      <c r="G114" s="58" t="str">
        <f t="shared" si="111"/>
        <v/>
      </c>
      <c r="H114" s="58" t="str">
        <f t="shared" si="112"/>
        <v/>
      </c>
      <c r="I114" s="58" t="str">
        <f t="shared" si="113"/>
        <v/>
      </c>
      <c r="J114" s="58" t="str">
        <f t="shared" si="114"/>
        <v/>
      </c>
      <c r="K114" s="58" t="str">
        <f t="shared" si="115"/>
        <v/>
      </c>
      <c r="L114" s="58" t="str">
        <f t="shared" si="116"/>
        <v/>
      </c>
      <c r="M114" s="58" t="str">
        <f t="shared" si="117"/>
        <v/>
      </c>
      <c r="N114" s="58" t="str">
        <f t="shared" si="118"/>
        <v/>
      </c>
      <c r="O114" s="58" t="str">
        <f t="shared" si="119"/>
        <v/>
      </c>
      <c r="P114" s="58" t="str">
        <f t="shared" si="120"/>
        <v/>
      </c>
      <c r="Q114" s="58" t="str">
        <f t="shared" si="121"/>
        <v/>
      </c>
      <c r="R114" s="58" t="str">
        <f t="shared" si="122"/>
        <v/>
      </c>
      <c r="S114" s="58" t="str">
        <f t="shared" si="123"/>
        <v/>
      </c>
      <c r="T114" s="58" t="str">
        <f t="shared" si="124"/>
        <v/>
      </c>
      <c r="U114" s="58" t="str">
        <f t="shared" si="125"/>
        <v/>
      </c>
      <c r="V114" s="58" t="str">
        <f t="shared" si="126"/>
        <v/>
      </c>
      <c r="W114" s="58" t="str">
        <f t="shared" si="127"/>
        <v/>
      </c>
      <c r="X114" s="58" t="str">
        <f t="shared" si="128"/>
        <v/>
      </c>
      <c r="Y114" s="58" t="str">
        <f t="shared" si="129"/>
        <v/>
      </c>
      <c r="Z114" s="58" t="str">
        <f t="shared" si="130"/>
        <v/>
      </c>
      <c r="AA114" s="58" t="str">
        <f t="shared" si="131"/>
        <v/>
      </c>
      <c r="AB114" s="58" t="str">
        <f t="shared" si="132"/>
        <v/>
      </c>
      <c r="AC114" s="58" t="str">
        <f t="shared" si="133"/>
        <v/>
      </c>
      <c r="AD114" s="58" t="str">
        <f t="shared" si="134"/>
        <v/>
      </c>
      <c r="AE114" s="58" t="str">
        <f t="shared" si="135"/>
        <v/>
      </c>
      <c r="AF114" s="58" t="str">
        <f t="shared" si="136"/>
        <v/>
      </c>
      <c r="AG114" s="58" t="str">
        <f t="shared" si="137"/>
        <v/>
      </c>
      <c r="AH114" s="58" t="str">
        <f t="shared" si="138"/>
        <v/>
      </c>
      <c r="AI114" s="58" t="str">
        <f t="shared" si="139"/>
        <v/>
      </c>
      <c r="AJ114" s="214"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8" t="str">
        <f t="shared" si="110"/>
        <v/>
      </c>
      <c r="G115" s="58" t="str">
        <f t="shared" si="111"/>
        <v/>
      </c>
      <c r="H115" s="58" t="str">
        <f t="shared" si="112"/>
        <v/>
      </c>
      <c r="I115" s="58" t="str">
        <f t="shared" si="113"/>
        <v/>
      </c>
      <c r="J115" s="58" t="str">
        <f t="shared" si="114"/>
        <v/>
      </c>
      <c r="K115" s="58" t="str">
        <f t="shared" si="115"/>
        <v/>
      </c>
      <c r="L115" s="58" t="str">
        <f t="shared" si="116"/>
        <v/>
      </c>
      <c r="M115" s="58" t="str">
        <f t="shared" si="117"/>
        <v/>
      </c>
      <c r="N115" s="58" t="str">
        <f t="shared" si="118"/>
        <v/>
      </c>
      <c r="O115" s="58" t="str">
        <f t="shared" si="119"/>
        <v/>
      </c>
      <c r="P115" s="58" t="str">
        <f t="shared" si="120"/>
        <v/>
      </c>
      <c r="Q115" s="58" t="str">
        <f t="shared" si="121"/>
        <v/>
      </c>
      <c r="R115" s="58" t="str">
        <f t="shared" si="122"/>
        <v/>
      </c>
      <c r="S115" s="58" t="str">
        <f t="shared" si="123"/>
        <v/>
      </c>
      <c r="T115" s="58" t="str">
        <f t="shared" si="124"/>
        <v/>
      </c>
      <c r="U115" s="58" t="str">
        <f t="shared" si="125"/>
        <v/>
      </c>
      <c r="V115" s="58" t="str">
        <f t="shared" si="126"/>
        <v/>
      </c>
      <c r="W115" s="58" t="str">
        <f t="shared" si="127"/>
        <v/>
      </c>
      <c r="X115" s="58" t="str">
        <f t="shared" si="128"/>
        <v/>
      </c>
      <c r="Y115" s="58" t="str">
        <f t="shared" si="129"/>
        <v/>
      </c>
      <c r="Z115" s="58" t="str">
        <f t="shared" si="130"/>
        <v/>
      </c>
      <c r="AA115" s="58" t="str">
        <f t="shared" si="131"/>
        <v/>
      </c>
      <c r="AB115" s="58" t="str">
        <f t="shared" si="132"/>
        <v/>
      </c>
      <c r="AC115" s="58" t="str">
        <f t="shared" si="133"/>
        <v/>
      </c>
      <c r="AD115" s="58" t="str">
        <f t="shared" si="134"/>
        <v/>
      </c>
      <c r="AE115" s="58" t="str">
        <f t="shared" si="135"/>
        <v/>
      </c>
      <c r="AF115" s="58" t="str">
        <f t="shared" si="136"/>
        <v/>
      </c>
      <c r="AG115" s="58" t="str">
        <f t="shared" si="137"/>
        <v/>
      </c>
      <c r="AH115" s="58" t="str">
        <f t="shared" si="138"/>
        <v/>
      </c>
      <c r="AI115" s="58" t="str">
        <f t="shared" si="139"/>
        <v/>
      </c>
      <c r="AJ115" s="214"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8" t="str">
        <f t="shared" si="110"/>
        <v/>
      </c>
      <c r="G116" s="58" t="str">
        <f t="shared" si="111"/>
        <v/>
      </c>
      <c r="H116" s="58" t="str">
        <f t="shared" si="112"/>
        <v/>
      </c>
      <c r="I116" s="58" t="str">
        <f t="shared" si="113"/>
        <v/>
      </c>
      <c r="J116" s="58" t="str">
        <f t="shared" si="114"/>
        <v/>
      </c>
      <c r="K116" s="58" t="str">
        <f t="shared" si="115"/>
        <v/>
      </c>
      <c r="L116" s="58" t="str">
        <f t="shared" si="116"/>
        <v/>
      </c>
      <c r="M116" s="58" t="str">
        <f t="shared" si="117"/>
        <v/>
      </c>
      <c r="N116" s="58" t="str">
        <f t="shared" si="118"/>
        <v/>
      </c>
      <c r="O116" s="58" t="str">
        <f t="shared" si="119"/>
        <v/>
      </c>
      <c r="P116" s="58" t="str">
        <f t="shared" si="120"/>
        <v/>
      </c>
      <c r="Q116" s="58" t="str">
        <f t="shared" si="121"/>
        <v/>
      </c>
      <c r="R116" s="58" t="str">
        <f t="shared" si="122"/>
        <v/>
      </c>
      <c r="S116" s="58" t="str">
        <f t="shared" si="123"/>
        <v/>
      </c>
      <c r="T116" s="58" t="str">
        <f t="shared" si="124"/>
        <v/>
      </c>
      <c r="U116" s="58" t="str">
        <f t="shared" si="125"/>
        <v/>
      </c>
      <c r="V116" s="58" t="str">
        <f t="shared" si="126"/>
        <v/>
      </c>
      <c r="W116" s="58" t="str">
        <f t="shared" si="127"/>
        <v/>
      </c>
      <c r="X116" s="58" t="str">
        <f t="shared" si="128"/>
        <v/>
      </c>
      <c r="Y116" s="58" t="str">
        <f t="shared" si="129"/>
        <v/>
      </c>
      <c r="Z116" s="58" t="str">
        <f t="shared" si="130"/>
        <v/>
      </c>
      <c r="AA116" s="58" t="str">
        <f t="shared" si="131"/>
        <v/>
      </c>
      <c r="AB116" s="58" t="str">
        <f t="shared" si="132"/>
        <v/>
      </c>
      <c r="AC116" s="58" t="str">
        <f t="shared" si="133"/>
        <v/>
      </c>
      <c r="AD116" s="58" t="str">
        <f t="shared" si="134"/>
        <v/>
      </c>
      <c r="AE116" s="58" t="str">
        <f t="shared" si="135"/>
        <v/>
      </c>
      <c r="AF116" s="58" t="str">
        <f t="shared" si="136"/>
        <v/>
      </c>
      <c r="AG116" s="58" t="str">
        <f t="shared" si="137"/>
        <v/>
      </c>
      <c r="AH116" s="58" t="str">
        <f t="shared" si="138"/>
        <v/>
      </c>
      <c r="AI116" s="58" t="str">
        <f t="shared" si="139"/>
        <v/>
      </c>
      <c r="AJ116" s="214"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8" t="str">
        <f t="shared" si="110"/>
        <v/>
      </c>
      <c r="G117" s="58" t="str">
        <f t="shared" si="111"/>
        <v/>
      </c>
      <c r="H117" s="58" t="str">
        <f t="shared" si="112"/>
        <v/>
      </c>
      <c r="I117" s="58" t="str">
        <f t="shared" si="113"/>
        <v/>
      </c>
      <c r="J117" s="58" t="str">
        <f t="shared" si="114"/>
        <v/>
      </c>
      <c r="K117" s="58" t="str">
        <f t="shared" si="115"/>
        <v/>
      </c>
      <c r="L117" s="58" t="str">
        <f t="shared" si="116"/>
        <v/>
      </c>
      <c r="M117" s="58" t="str">
        <f t="shared" si="117"/>
        <v/>
      </c>
      <c r="N117" s="58" t="str">
        <f t="shared" si="118"/>
        <v/>
      </c>
      <c r="O117" s="58" t="str">
        <f t="shared" si="119"/>
        <v/>
      </c>
      <c r="P117" s="58" t="str">
        <f t="shared" si="120"/>
        <v/>
      </c>
      <c r="Q117" s="58" t="str">
        <f t="shared" si="121"/>
        <v/>
      </c>
      <c r="R117" s="58" t="str">
        <f t="shared" si="122"/>
        <v/>
      </c>
      <c r="S117" s="58" t="str">
        <f t="shared" si="123"/>
        <v/>
      </c>
      <c r="T117" s="58" t="str">
        <f t="shared" si="124"/>
        <v/>
      </c>
      <c r="U117" s="58" t="str">
        <f t="shared" si="125"/>
        <v/>
      </c>
      <c r="V117" s="58" t="str">
        <f t="shared" si="126"/>
        <v/>
      </c>
      <c r="W117" s="58" t="str">
        <f t="shared" si="127"/>
        <v/>
      </c>
      <c r="X117" s="58" t="str">
        <f t="shared" si="128"/>
        <v/>
      </c>
      <c r="Y117" s="58" t="str">
        <f t="shared" si="129"/>
        <v/>
      </c>
      <c r="Z117" s="58" t="str">
        <f t="shared" si="130"/>
        <v/>
      </c>
      <c r="AA117" s="58" t="str">
        <f t="shared" si="131"/>
        <v/>
      </c>
      <c r="AB117" s="58" t="str">
        <f t="shared" si="132"/>
        <v/>
      </c>
      <c r="AC117" s="58" t="str">
        <f t="shared" si="133"/>
        <v/>
      </c>
      <c r="AD117" s="58" t="str">
        <f t="shared" si="134"/>
        <v/>
      </c>
      <c r="AE117" s="58" t="str">
        <f t="shared" si="135"/>
        <v/>
      </c>
      <c r="AF117" s="58" t="str">
        <f t="shared" si="136"/>
        <v/>
      </c>
      <c r="AG117" s="58" t="str">
        <f t="shared" si="137"/>
        <v/>
      </c>
      <c r="AH117" s="58" t="str">
        <f t="shared" si="138"/>
        <v/>
      </c>
      <c r="AI117" s="58" t="str">
        <f t="shared" si="139"/>
        <v/>
      </c>
      <c r="AJ117" s="214"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8" t="str">
        <f t="shared" si="110"/>
        <v/>
      </c>
      <c r="G118" s="58" t="str">
        <f t="shared" si="111"/>
        <v/>
      </c>
      <c r="H118" s="58" t="str">
        <f t="shared" si="112"/>
        <v/>
      </c>
      <c r="I118" s="58" t="str">
        <f t="shared" si="113"/>
        <v/>
      </c>
      <c r="J118" s="58" t="str">
        <f t="shared" si="114"/>
        <v/>
      </c>
      <c r="K118" s="58" t="str">
        <f t="shared" si="115"/>
        <v/>
      </c>
      <c r="L118" s="58" t="str">
        <f t="shared" si="116"/>
        <v/>
      </c>
      <c r="M118" s="58" t="str">
        <f t="shared" si="117"/>
        <v/>
      </c>
      <c r="N118" s="58" t="str">
        <f t="shared" si="118"/>
        <v/>
      </c>
      <c r="O118" s="58" t="str">
        <f t="shared" si="119"/>
        <v/>
      </c>
      <c r="P118" s="58" t="str">
        <f t="shared" si="120"/>
        <v/>
      </c>
      <c r="Q118" s="58" t="str">
        <f t="shared" si="121"/>
        <v/>
      </c>
      <c r="R118" s="58" t="str">
        <f t="shared" si="122"/>
        <v/>
      </c>
      <c r="S118" s="58" t="str">
        <f t="shared" si="123"/>
        <v/>
      </c>
      <c r="T118" s="58" t="str">
        <f t="shared" si="124"/>
        <v/>
      </c>
      <c r="U118" s="58" t="str">
        <f t="shared" si="125"/>
        <v/>
      </c>
      <c r="V118" s="58" t="str">
        <f t="shared" si="126"/>
        <v/>
      </c>
      <c r="W118" s="58" t="str">
        <f t="shared" si="127"/>
        <v/>
      </c>
      <c r="X118" s="58" t="str">
        <f t="shared" si="128"/>
        <v/>
      </c>
      <c r="Y118" s="58" t="str">
        <f t="shared" si="129"/>
        <v/>
      </c>
      <c r="Z118" s="58" t="str">
        <f t="shared" si="130"/>
        <v/>
      </c>
      <c r="AA118" s="58" t="str">
        <f t="shared" si="131"/>
        <v/>
      </c>
      <c r="AB118" s="58" t="str">
        <f t="shared" si="132"/>
        <v/>
      </c>
      <c r="AC118" s="58" t="str">
        <f t="shared" si="133"/>
        <v/>
      </c>
      <c r="AD118" s="58" t="str">
        <f t="shared" si="134"/>
        <v/>
      </c>
      <c r="AE118" s="58" t="str">
        <f t="shared" si="135"/>
        <v/>
      </c>
      <c r="AF118" s="58" t="str">
        <f t="shared" si="136"/>
        <v/>
      </c>
      <c r="AG118" s="58" t="str">
        <f t="shared" si="137"/>
        <v/>
      </c>
      <c r="AH118" s="58" t="str">
        <f t="shared" si="138"/>
        <v/>
      </c>
      <c r="AI118" s="58" t="str">
        <f t="shared" si="139"/>
        <v/>
      </c>
      <c r="AJ118" s="214"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8" t="str">
        <f t="shared" si="110"/>
        <v/>
      </c>
      <c r="G119" s="58" t="str">
        <f t="shared" si="111"/>
        <v/>
      </c>
      <c r="H119" s="58" t="str">
        <f t="shared" si="112"/>
        <v/>
      </c>
      <c r="I119" s="58" t="str">
        <f t="shared" si="113"/>
        <v/>
      </c>
      <c r="J119" s="58" t="str">
        <f t="shared" si="114"/>
        <v/>
      </c>
      <c r="K119" s="58" t="str">
        <f t="shared" si="115"/>
        <v/>
      </c>
      <c r="L119" s="58" t="str">
        <f t="shared" si="116"/>
        <v/>
      </c>
      <c r="M119" s="58" t="str">
        <f t="shared" si="117"/>
        <v/>
      </c>
      <c r="N119" s="58" t="str">
        <f t="shared" si="118"/>
        <v/>
      </c>
      <c r="O119" s="58" t="str">
        <f t="shared" si="119"/>
        <v/>
      </c>
      <c r="P119" s="58" t="str">
        <f t="shared" si="120"/>
        <v/>
      </c>
      <c r="Q119" s="58" t="str">
        <f t="shared" si="121"/>
        <v/>
      </c>
      <c r="R119" s="58" t="str">
        <f t="shared" si="122"/>
        <v/>
      </c>
      <c r="S119" s="58" t="str">
        <f t="shared" si="123"/>
        <v/>
      </c>
      <c r="T119" s="58" t="str">
        <f t="shared" si="124"/>
        <v/>
      </c>
      <c r="U119" s="58" t="str">
        <f t="shared" si="125"/>
        <v/>
      </c>
      <c r="V119" s="58" t="str">
        <f t="shared" si="126"/>
        <v/>
      </c>
      <c r="W119" s="58" t="str">
        <f t="shared" si="127"/>
        <v/>
      </c>
      <c r="X119" s="58" t="str">
        <f t="shared" si="128"/>
        <v/>
      </c>
      <c r="Y119" s="58" t="str">
        <f t="shared" si="129"/>
        <v/>
      </c>
      <c r="Z119" s="58" t="str">
        <f t="shared" si="130"/>
        <v/>
      </c>
      <c r="AA119" s="58" t="str">
        <f t="shared" si="131"/>
        <v/>
      </c>
      <c r="AB119" s="58" t="str">
        <f t="shared" si="132"/>
        <v/>
      </c>
      <c r="AC119" s="58" t="str">
        <f t="shared" si="133"/>
        <v/>
      </c>
      <c r="AD119" s="58" t="str">
        <f t="shared" si="134"/>
        <v/>
      </c>
      <c r="AE119" s="58" t="str">
        <f t="shared" si="135"/>
        <v/>
      </c>
      <c r="AF119" s="58" t="str">
        <f t="shared" si="136"/>
        <v/>
      </c>
      <c r="AG119" s="58" t="str">
        <f t="shared" si="137"/>
        <v/>
      </c>
      <c r="AH119" s="58" t="str">
        <f t="shared" si="138"/>
        <v/>
      </c>
      <c r="AI119" s="58" t="str">
        <f t="shared" si="139"/>
        <v/>
      </c>
      <c r="AJ119" s="214"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8" t="str">
        <f t="shared" si="110"/>
        <v/>
      </c>
      <c r="G120" s="58" t="str">
        <f t="shared" si="111"/>
        <v/>
      </c>
      <c r="H120" s="58" t="str">
        <f t="shared" si="112"/>
        <v/>
      </c>
      <c r="I120" s="58" t="str">
        <f t="shared" si="113"/>
        <v/>
      </c>
      <c r="J120" s="58" t="str">
        <f t="shared" si="114"/>
        <v/>
      </c>
      <c r="K120" s="58" t="str">
        <f t="shared" si="115"/>
        <v/>
      </c>
      <c r="L120" s="58" t="str">
        <f t="shared" si="116"/>
        <v/>
      </c>
      <c r="M120" s="58" t="str">
        <f t="shared" si="117"/>
        <v/>
      </c>
      <c r="N120" s="58" t="str">
        <f t="shared" si="118"/>
        <v/>
      </c>
      <c r="O120" s="58" t="str">
        <f t="shared" si="119"/>
        <v/>
      </c>
      <c r="P120" s="58" t="str">
        <f t="shared" si="120"/>
        <v/>
      </c>
      <c r="Q120" s="58" t="str">
        <f t="shared" si="121"/>
        <v/>
      </c>
      <c r="R120" s="58" t="str">
        <f t="shared" si="122"/>
        <v/>
      </c>
      <c r="S120" s="58" t="str">
        <f t="shared" si="123"/>
        <v/>
      </c>
      <c r="T120" s="58" t="str">
        <f t="shared" si="124"/>
        <v/>
      </c>
      <c r="U120" s="58" t="str">
        <f t="shared" si="125"/>
        <v/>
      </c>
      <c r="V120" s="58" t="str">
        <f t="shared" si="126"/>
        <v/>
      </c>
      <c r="W120" s="58" t="str">
        <f t="shared" si="127"/>
        <v/>
      </c>
      <c r="X120" s="58" t="str">
        <f t="shared" si="128"/>
        <v/>
      </c>
      <c r="Y120" s="58" t="str">
        <f t="shared" si="129"/>
        <v/>
      </c>
      <c r="Z120" s="58" t="str">
        <f t="shared" si="130"/>
        <v/>
      </c>
      <c r="AA120" s="58" t="str">
        <f t="shared" si="131"/>
        <v/>
      </c>
      <c r="AB120" s="58" t="str">
        <f t="shared" si="132"/>
        <v/>
      </c>
      <c r="AC120" s="58" t="str">
        <f t="shared" si="133"/>
        <v/>
      </c>
      <c r="AD120" s="58" t="str">
        <f t="shared" si="134"/>
        <v/>
      </c>
      <c r="AE120" s="58" t="str">
        <f t="shared" si="135"/>
        <v/>
      </c>
      <c r="AF120" s="58" t="str">
        <f t="shared" si="136"/>
        <v/>
      </c>
      <c r="AG120" s="58" t="str">
        <f t="shared" si="137"/>
        <v/>
      </c>
      <c r="AH120" s="58" t="str">
        <f t="shared" si="138"/>
        <v/>
      </c>
      <c r="AI120" s="58" t="str">
        <f t="shared" si="139"/>
        <v/>
      </c>
      <c r="AJ120" s="214"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8" t="str">
        <f t="shared" si="110"/>
        <v/>
      </c>
      <c r="G121" s="58" t="str">
        <f t="shared" si="111"/>
        <v/>
      </c>
      <c r="H121" s="58" t="str">
        <f t="shared" si="112"/>
        <v/>
      </c>
      <c r="I121" s="58" t="str">
        <f t="shared" si="113"/>
        <v/>
      </c>
      <c r="J121" s="58" t="str">
        <f t="shared" si="114"/>
        <v/>
      </c>
      <c r="K121" s="58" t="str">
        <f t="shared" si="115"/>
        <v/>
      </c>
      <c r="L121" s="58" t="str">
        <f t="shared" si="116"/>
        <v/>
      </c>
      <c r="M121" s="58" t="str">
        <f t="shared" si="117"/>
        <v/>
      </c>
      <c r="N121" s="58" t="str">
        <f t="shared" si="118"/>
        <v/>
      </c>
      <c r="O121" s="58" t="str">
        <f t="shared" si="119"/>
        <v/>
      </c>
      <c r="P121" s="58" t="str">
        <f t="shared" si="120"/>
        <v/>
      </c>
      <c r="Q121" s="58" t="str">
        <f t="shared" si="121"/>
        <v/>
      </c>
      <c r="R121" s="58" t="str">
        <f t="shared" si="122"/>
        <v/>
      </c>
      <c r="S121" s="58" t="str">
        <f t="shared" si="123"/>
        <v/>
      </c>
      <c r="T121" s="58" t="str">
        <f t="shared" si="124"/>
        <v/>
      </c>
      <c r="U121" s="58" t="str">
        <f t="shared" si="125"/>
        <v/>
      </c>
      <c r="V121" s="58" t="str">
        <f t="shared" si="126"/>
        <v/>
      </c>
      <c r="W121" s="58" t="str">
        <f t="shared" si="127"/>
        <v/>
      </c>
      <c r="X121" s="58" t="str">
        <f t="shared" si="128"/>
        <v/>
      </c>
      <c r="Y121" s="58" t="str">
        <f t="shared" si="129"/>
        <v/>
      </c>
      <c r="Z121" s="58" t="str">
        <f t="shared" si="130"/>
        <v/>
      </c>
      <c r="AA121" s="58" t="str">
        <f t="shared" si="131"/>
        <v/>
      </c>
      <c r="AB121" s="58" t="str">
        <f t="shared" si="132"/>
        <v/>
      </c>
      <c r="AC121" s="58" t="str">
        <f t="shared" si="133"/>
        <v/>
      </c>
      <c r="AD121" s="58" t="str">
        <f t="shared" si="134"/>
        <v/>
      </c>
      <c r="AE121" s="58" t="str">
        <f t="shared" si="135"/>
        <v/>
      </c>
      <c r="AF121" s="58" t="str">
        <f t="shared" si="136"/>
        <v/>
      </c>
      <c r="AG121" s="58" t="str">
        <f t="shared" si="137"/>
        <v/>
      </c>
      <c r="AH121" s="58" t="str">
        <f t="shared" si="138"/>
        <v/>
      </c>
      <c r="AI121" s="58" t="str">
        <f t="shared" si="139"/>
        <v/>
      </c>
      <c r="AJ121" s="214"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8" t="str">
        <f t="shared" si="110"/>
        <v/>
      </c>
      <c r="G122" s="58" t="str">
        <f t="shared" si="111"/>
        <v/>
      </c>
      <c r="H122" s="58" t="str">
        <f t="shared" si="112"/>
        <v/>
      </c>
      <c r="I122" s="58" t="str">
        <f t="shared" si="113"/>
        <v/>
      </c>
      <c r="J122" s="58" t="str">
        <f t="shared" si="114"/>
        <v/>
      </c>
      <c r="K122" s="58" t="str">
        <f t="shared" si="115"/>
        <v/>
      </c>
      <c r="L122" s="58" t="str">
        <f t="shared" si="116"/>
        <v/>
      </c>
      <c r="M122" s="58" t="str">
        <f t="shared" si="117"/>
        <v/>
      </c>
      <c r="N122" s="58" t="str">
        <f t="shared" si="118"/>
        <v/>
      </c>
      <c r="O122" s="58" t="str">
        <f t="shared" si="119"/>
        <v/>
      </c>
      <c r="P122" s="58" t="str">
        <f t="shared" si="120"/>
        <v/>
      </c>
      <c r="Q122" s="58" t="str">
        <f t="shared" si="121"/>
        <v/>
      </c>
      <c r="R122" s="58" t="str">
        <f t="shared" si="122"/>
        <v/>
      </c>
      <c r="S122" s="58" t="str">
        <f t="shared" si="123"/>
        <v/>
      </c>
      <c r="T122" s="58" t="str">
        <f t="shared" si="124"/>
        <v/>
      </c>
      <c r="U122" s="58" t="str">
        <f t="shared" si="125"/>
        <v/>
      </c>
      <c r="V122" s="58" t="str">
        <f t="shared" si="126"/>
        <v/>
      </c>
      <c r="W122" s="58" t="str">
        <f t="shared" si="127"/>
        <v/>
      </c>
      <c r="X122" s="58" t="str">
        <f t="shared" si="128"/>
        <v/>
      </c>
      <c r="Y122" s="58" t="str">
        <f t="shared" si="129"/>
        <v/>
      </c>
      <c r="Z122" s="58" t="str">
        <f t="shared" si="130"/>
        <v/>
      </c>
      <c r="AA122" s="58" t="str">
        <f t="shared" si="131"/>
        <v/>
      </c>
      <c r="AB122" s="58" t="str">
        <f t="shared" si="132"/>
        <v/>
      </c>
      <c r="AC122" s="58" t="str">
        <f t="shared" si="133"/>
        <v/>
      </c>
      <c r="AD122" s="58" t="str">
        <f t="shared" si="134"/>
        <v/>
      </c>
      <c r="AE122" s="58" t="str">
        <f t="shared" si="135"/>
        <v/>
      </c>
      <c r="AF122" s="58" t="str">
        <f t="shared" si="136"/>
        <v/>
      </c>
      <c r="AG122" s="58" t="str">
        <f t="shared" si="137"/>
        <v/>
      </c>
      <c r="AH122" s="58" t="str">
        <f t="shared" si="138"/>
        <v/>
      </c>
      <c r="AI122" s="58" t="str">
        <f t="shared" si="139"/>
        <v/>
      </c>
      <c r="AJ122" s="214"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8" t="str">
        <f t="shared" si="110"/>
        <v/>
      </c>
      <c r="G123" s="58" t="str">
        <f t="shared" si="111"/>
        <v/>
      </c>
      <c r="H123" s="58" t="str">
        <f t="shared" si="112"/>
        <v/>
      </c>
      <c r="I123" s="58" t="str">
        <f t="shared" si="113"/>
        <v/>
      </c>
      <c r="J123" s="58" t="str">
        <f t="shared" si="114"/>
        <v/>
      </c>
      <c r="K123" s="58" t="str">
        <f t="shared" si="115"/>
        <v/>
      </c>
      <c r="L123" s="58" t="str">
        <f t="shared" si="116"/>
        <v/>
      </c>
      <c r="M123" s="58" t="str">
        <f t="shared" si="117"/>
        <v/>
      </c>
      <c r="N123" s="58" t="str">
        <f t="shared" si="118"/>
        <v/>
      </c>
      <c r="O123" s="58" t="str">
        <f t="shared" si="119"/>
        <v/>
      </c>
      <c r="P123" s="58" t="str">
        <f t="shared" si="120"/>
        <v/>
      </c>
      <c r="Q123" s="58" t="str">
        <f t="shared" si="121"/>
        <v/>
      </c>
      <c r="R123" s="58" t="str">
        <f t="shared" si="122"/>
        <v/>
      </c>
      <c r="S123" s="58" t="str">
        <f t="shared" si="123"/>
        <v/>
      </c>
      <c r="T123" s="58" t="str">
        <f t="shared" si="124"/>
        <v/>
      </c>
      <c r="U123" s="58" t="str">
        <f t="shared" si="125"/>
        <v/>
      </c>
      <c r="V123" s="58" t="str">
        <f t="shared" si="126"/>
        <v/>
      </c>
      <c r="W123" s="58" t="str">
        <f t="shared" si="127"/>
        <v/>
      </c>
      <c r="X123" s="58" t="str">
        <f t="shared" si="128"/>
        <v/>
      </c>
      <c r="Y123" s="58" t="str">
        <f t="shared" si="129"/>
        <v/>
      </c>
      <c r="Z123" s="58" t="str">
        <f t="shared" si="130"/>
        <v/>
      </c>
      <c r="AA123" s="58" t="str">
        <f t="shared" si="131"/>
        <v/>
      </c>
      <c r="AB123" s="58" t="str">
        <f t="shared" si="132"/>
        <v/>
      </c>
      <c r="AC123" s="58" t="str">
        <f t="shared" si="133"/>
        <v/>
      </c>
      <c r="AD123" s="58" t="str">
        <f t="shared" si="134"/>
        <v/>
      </c>
      <c r="AE123" s="58" t="str">
        <f t="shared" si="135"/>
        <v/>
      </c>
      <c r="AF123" s="58" t="str">
        <f t="shared" si="136"/>
        <v/>
      </c>
      <c r="AG123" s="58" t="str">
        <f t="shared" si="137"/>
        <v/>
      </c>
      <c r="AH123" s="58" t="str">
        <f t="shared" si="138"/>
        <v/>
      </c>
      <c r="AI123" s="58" t="str">
        <f t="shared" si="139"/>
        <v/>
      </c>
      <c r="AJ123" s="214"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8" t="str">
        <f t="shared" si="110"/>
        <v/>
      </c>
      <c r="G124" s="58" t="str">
        <f t="shared" si="111"/>
        <v/>
      </c>
      <c r="H124" s="58" t="str">
        <f t="shared" si="112"/>
        <v/>
      </c>
      <c r="I124" s="58" t="str">
        <f t="shared" si="113"/>
        <v/>
      </c>
      <c r="J124" s="58" t="str">
        <f t="shared" si="114"/>
        <v/>
      </c>
      <c r="K124" s="58" t="str">
        <f t="shared" si="115"/>
        <v/>
      </c>
      <c r="L124" s="58" t="str">
        <f t="shared" si="116"/>
        <v/>
      </c>
      <c r="M124" s="58" t="str">
        <f t="shared" si="117"/>
        <v/>
      </c>
      <c r="N124" s="58" t="str">
        <f t="shared" si="118"/>
        <v/>
      </c>
      <c r="O124" s="58" t="str">
        <f t="shared" si="119"/>
        <v/>
      </c>
      <c r="P124" s="58" t="str">
        <f t="shared" si="120"/>
        <v/>
      </c>
      <c r="Q124" s="58" t="str">
        <f t="shared" si="121"/>
        <v/>
      </c>
      <c r="R124" s="58" t="str">
        <f t="shared" si="122"/>
        <v/>
      </c>
      <c r="S124" s="58" t="str">
        <f t="shared" si="123"/>
        <v/>
      </c>
      <c r="T124" s="58" t="str">
        <f t="shared" si="124"/>
        <v/>
      </c>
      <c r="U124" s="58" t="str">
        <f t="shared" si="125"/>
        <v/>
      </c>
      <c r="V124" s="58" t="str">
        <f t="shared" si="126"/>
        <v/>
      </c>
      <c r="W124" s="58" t="str">
        <f t="shared" si="127"/>
        <v/>
      </c>
      <c r="X124" s="58" t="str">
        <f t="shared" si="128"/>
        <v/>
      </c>
      <c r="Y124" s="58" t="str">
        <f t="shared" si="129"/>
        <v/>
      </c>
      <c r="Z124" s="58" t="str">
        <f t="shared" si="130"/>
        <v/>
      </c>
      <c r="AA124" s="58" t="str">
        <f t="shared" si="131"/>
        <v/>
      </c>
      <c r="AB124" s="58" t="str">
        <f t="shared" si="132"/>
        <v/>
      </c>
      <c r="AC124" s="58" t="str">
        <f t="shared" si="133"/>
        <v/>
      </c>
      <c r="AD124" s="58" t="str">
        <f t="shared" si="134"/>
        <v/>
      </c>
      <c r="AE124" s="58" t="str">
        <f t="shared" si="135"/>
        <v/>
      </c>
      <c r="AF124" s="58" t="str">
        <f t="shared" si="136"/>
        <v/>
      </c>
      <c r="AG124" s="58" t="str">
        <f t="shared" si="137"/>
        <v/>
      </c>
      <c r="AH124" s="58" t="str">
        <f t="shared" si="138"/>
        <v/>
      </c>
      <c r="AI124" s="58" t="str">
        <f t="shared" si="139"/>
        <v/>
      </c>
      <c r="AJ124" s="214"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8" t="str">
        <f t="shared" si="110"/>
        <v/>
      </c>
      <c r="G125" s="58" t="str">
        <f t="shared" si="111"/>
        <v/>
      </c>
      <c r="H125" s="58" t="str">
        <f t="shared" si="112"/>
        <v/>
      </c>
      <c r="I125" s="58" t="str">
        <f t="shared" si="113"/>
        <v/>
      </c>
      <c r="J125" s="58" t="str">
        <f t="shared" si="114"/>
        <v/>
      </c>
      <c r="K125" s="58" t="str">
        <f t="shared" si="115"/>
        <v/>
      </c>
      <c r="L125" s="58" t="str">
        <f t="shared" si="116"/>
        <v/>
      </c>
      <c r="M125" s="58" t="str">
        <f t="shared" si="117"/>
        <v/>
      </c>
      <c r="N125" s="58" t="str">
        <f t="shared" si="118"/>
        <v/>
      </c>
      <c r="O125" s="58" t="str">
        <f t="shared" si="119"/>
        <v/>
      </c>
      <c r="P125" s="58" t="str">
        <f t="shared" si="120"/>
        <v/>
      </c>
      <c r="Q125" s="58" t="str">
        <f t="shared" si="121"/>
        <v/>
      </c>
      <c r="R125" s="58" t="str">
        <f t="shared" si="122"/>
        <v/>
      </c>
      <c r="S125" s="58" t="str">
        <f t="shared" si="123"/>
        <v/>
      </c>
      <c r="T125" s="58" t="str">
        <f t="shared" si="124"/>
        <v/>
      </c>
      <c r="U125" s="58" t="str">
        <f t="shared" si="125"/>
        <v/>
      </c>
      <c r="V125" s="58" t="str">
        <f t="shared" si="126"/>
        <v/>
      </c>
      <c r="W125" s="58" t="str">
        <f t="shared" si="127"/>
        <v/>
      </c>
      <c r="X125" s="58" t="str">
        <f t="shared" si="128"/>
        <v/>
      </c>
      <c r="Y125" s="58" t="str">
        <f t="shared" si="129"/>
        <v/>
      </c>
      <c r="Z125" s="58" t="str">
        <f t="shared" si="130"/>
        <v/>
      </c>
      <c r="AA125" s="58" t="str">
        <f t="shared" si="131"/>
        <v/>
      </c>
      <c r="AB125" s="58" t="str">
        <f t="shared" si="132"/>
        <v/>
      </c>
      <c r="AC125" s="58" t="str">
        <f t="shared" si="133"/>
        <v/>
      </c>
      <c r="AD125" s="58" t="str">
        <f t="shared" si="134"/>
        <v/>
      </c>
      <c r="AE125" s="58" t="str">
        <f t="shared" si="135"/>
        <v/>
      </c>
      <c r="AF125" s="58" t="str">
        <f t="shared" si="136"/>
        <v/>
      </c>
      <c r="AG125" s="58" t="str">
        <f t="shared" si="137"/>
        <v/>
      </c>
      <c r="AH125" s="58" t="str">
        <f t="shared" si="138"/>
        <v/>
      </c>
      <c r="AI125" s="58" t="str">
        <f t="shared" si="139"/>
        <v/>
      </c>
      <c r="AJ125" s="214"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8" t="str">
        <f t="shared" si="110"/>
        <v/>
      </c>
      <c r="G126" s="58" t="str">
        <f t="shared" si="111"/>
        <v/>
      </c>
      <c r="H126" s="58" t="str">
        <f t="shared" si="112"/>
        <v/>
      </c>
      <c r="I126" s="58" t="str">
        <f t="shared" si="113"/>
        <v/>
      </c>
      <c r="J126" s="58" t="str">
        <f t="shared" si="114"/>
        <v/>
      </c>
      <c r="K126" s="58" t="str">
        <f t="shared" si="115"/>
        <v/>
      </c>
      <c r="L126" s="58" t="str">
        <f t="shared" si="116"/>
        <v/>
      </c>
      <c r="M126" s="58" t="str">
        <f t="shared" si="117"/>
        <v/>
      </c>
      <c r="N126" s="58" t="str">
        <f t="shared" si="118"/>
        <v/>
      </c>
      <c r="O126" s="58" t="str">
        <f t="shared" si="119"/>
        <v/>
      </c>
      <c r="P126" s="58" t="str">
        <f t="shared" si="120"/>
        <v/>
      </c>
      <c r="Q126" s="58" t="str">
        <f t="shared" si="121"/>
        <v/>
      </c>
      <c r="R126" s="58" t="str">
        <f t="shared" si="122"/>
        <v/>
      </c>
      <c r="S126" s="58" t="str">
        <f t="shared" si="123"/>
        <v/>
      </c>
      <c r="T126" s="58" t="str">
        <f t="shared" si="124"/>
        <v/>
      </c>
      <c r="U126" s="58" t="str">
        <f t="shared" si="125"/>
        <v/>
      </c>
      <c r="V126" s="58" t="str">
        <f t="shared" si="126"/>
        <v/>
      </c>
      <c r="W126" s="58" t="str">
        <f t="shared" si="127"/>
        <v/>
      </c>
      <c r="X126" s="58" t="str">
        <f t="shared" si="128"/>
        <v/>
      </c>
      <c r="Y126" s="58" t="str">
        <f t="shared" si="129"/>
        <v/>
      </c>
      <c r="Z126" s="58" t="str">
        <f t="shared" si="130"/>
        <v/>
      </c>
      <c r="AA126" s="58" t="str">
        <f t="shared" si="131"/>
        <v/>
      </c>
      <c r="AB126" s="58" t="str">
        <f t="shared" si="132"/>
        <v/>
      </c>
      <c r="AC126" s="58" t="str">
        <f t="shared" si="133"/>
        <v/>
      </c>
      <c r="AD126" s="58" t="str">
        <f t="shared" si="134"/>
        <v/>
      </c>
      <c r="AE126" s="58" t="str">
        <f t="shared" si="135"/>
        <v/>
      </c>
      <c r="AF126" s="58" t="str">
        <f t="shared" si="136"/>
        <v/>
      </c>
      <c r="AG126" s="58" t="str">
        <f t="shared" si="137"/>
        <v/>
      </c>
      <c r="AH126" s="58" t="str">
        <f t="shared" si="138"/>
        <v/>
      </c>
      <c r="AI126" s="58" t="str">
        <f t="shared" si="139"/>
        <v/>
      </c>
      <c r="AJ126" s="214"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8" t="str">
        <f t="shared" si="110"/>
        <v/>
      </c>
      <c r="G127" s="58" t="str">
        <f t="shared" si="111"/>
        <v/>
      </c>
      <c r="H127" s="58" t="str">
        <f t="shared" si="112"/>
        <v/>
      </c>
      <c r="I127" s="58" t="str">
        <f t="shared" si="113"/>
        <v/>
      </c>
      <c r="J127" s="58" t="str">
        <f t="shared" si="114"/>
        <v/>
      </c>
      <c r="K127" s="58" t="str">
        <f t="shared" si="115"/>
        <v/>
      </c>
      <c r="L127" s="58" t="str">
        <f t="shared" si="116"/>
        <v/>
      </c>
      <c r="M127" s="58" t="str">
        <f t="shared" si="117"/>
        <v/>
      </c>
      <c r="N127" s="58" t="str">
        <f t="shared" si="118"/>
        <v/>
      </c>
      <c r="O127" s="58" t="str">
        <f t="shared" si="119"/>
        <v/>
      </c>
      <c r="P127" s="58" t="str">
        <f t="shared" si="120"/>
        <v/>
      </c>
      <c r="Q127" s="58" t="str">
        <f t="shared" si="121"/>
        <v/>
      </c>
      <c r="R127" s="58" t="str">
        <f t="shared" si="122"/>
        <v/>
      </c>
      <c r="S127" s="58" t="str">
        <f t="shared" si="123"/>
        <v/>
      </c>
      <c r="T127" s="58" t="str">
        <f t="shared" si="124"/>
        <v/>
      </c>
      <c r="U127" s="58" t="str">
        <f t="shared" si="125"/>
        <v/>
      </c>
      <c r="V127" s="58" t="str">
        <f t="shared" si="126"/>
        <v/>
      </c>
      <c r="W127" s="58" t="str">
        <f t="shared" si="127"/>
        <v/>
      </c>
      <c r="X127" s="58" t="str">
        <f t="shared" si="128"/>
        <v/>
      </c>
      <c r="Y127" s="58" t="str">
        <f t="shared" si="129"/>
        <v/>
      </c>
      <c r="Z127" s="58" t="str">
        <f t="shared" si="130"/>
        <v/>
      </c>
      <c r="AA127" s="58" t="str">
        <f t="shared" si="131"/>
        <v/>
      </c>
      <c r="AB127" s="58" t="str">
        <f t="shared" si="132"/>
        <v/>
      </c>
      <c r="AC127" s="58" t="str">
        <f t="shared" si="133"/>
        <v/>
      </c>
      <c r="AD127" s="58" t="str">
        <f t="shared" si="134"/>
        <v/>
      </c>
      <c r="AE127" s="58" t="str">
        <f t="shared" si="135"/>
        <v/>
      </c>
      <c r="AF127" s="58" t="str">
        <f t="shared" si="136"/>
        <v/>
      </c>
      <c r="AG127" s="58" t="str">
        <f t="shared" si="137"/>
        <v/>
      </c>
      <c r="AH127" s="58" t="str">
        <f t="shared" si="138"/>
        <v/>
      </c>
      <c r="AI127" s="58" t="str">
        <f t="shared" si="139"/>
        <v/>
      </c>
      <c r="AJ127" s="214"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8" t="str">
        <f t="shared" si="110"/>
        <v/>
      </c>
      <c r="G128" s="58" t="str">
        <f t="shared" si="111"/>
        <v/>
      </c>
      <c r="H128" s="58" t="str">
        <f t="shared" si="112"/>
        <v/>
      </c>
      <c r="I128" s="58" t="str">
        <f t="shared" si="113"/>
        <v/>
      </c>
      <c r="J128" s="58" t="str">
        <f t="shared" si="114"/>
        <v/>
      </c>
      <c r="K128" s="58" t="str">
        <f t="shared" si="115"/>
        <v/>
      </c>
      <c r="L128" s="58" t="str">
        <f t="shared" si="116"/>
        <v/>
      </c>
      <c r="M128" s="58" t="str">
        <f t="shared" si="117"/>
        <v/>
      </c>
      <c r="N128" s="58" t="str">
        <f t="shared" si="118"/>
        <v/>
      </c>
      <c r="O128" s="58" t="str">
        <f t="shared" si="119"/>
        <v/>
      </c>
      <c r="P128" s="58" t="str">
        <f t="shared" si="120"/>
        <v/>
      </c>
      <c r="Q128" s="58" t="str">
        <f t="shared" si="121"/>
        <v/>
      </c>
      <c r="R128" s="58" t="str">
        <f t="shared" si="122"/>
        <v/>
      </c>
      <c r="S128" s="58" t="str">
        <f t="shared" si="123"/>
        <v/>
      </c>
      <c r="T128" s="58" t="str">
        <f t="shared" si="124"/>
        <v/>
      </c>
      <c r="U128" s="58" t="str">
        <f t="shared" si="125"/>
        <v/>
      </c>
      <c r="V128" s="58" t="str">
        <f t="shared" si="126"/>
        <v/>
      </c>
      <c r="W128" s="58" t="str">
        <f t="shared" si="127"/>
        <v/>
      </c>
      <c r="X128" s="58" t="str">
        <f t="shared" si="128"/>
        <v/>
      </c>
      <c r="Y128" s="58" t="str">
        <f t="shared" si="129"/>
        <v/>
      </c>
      <c r="Z128" s="58" t="str">
        <f t="shared" si="130"/>
        <v/>
      </c>
      <c r="AA128" s="58" t="str">
        <f t="shared" si="131"/>
        <v/>
      </c>
      <c r="AB128" s="58" t="str">
        <f t="shared" si="132"/>
        <v/>
      </c>
      <c r="AC128" s="58" t="str">
        <f t="shared" si="133"/>
        <v/>
      </c>
      <c r="AD128" s="58" t="str">
        <f t="shared" si="134"/>
        <v/>
      </c>
      <c r="AE128" s="58" t="str">
        <f t="shared" si="135"/>
        <v/>
      </c>
      <c r="AF128" s="58" t="str">
        <f t="shared" si="136"/>
        <v/>
      </c>
      <c r="AG128" s="58" t="str">
        <f t="shared" si="137"/>
        <v/>
      </c>
      <c r="AH128" s="58" t="str">
        <f t="shared" si="138"/>
        <v/>
      </c>
      <c r="AI128" s="58" t="str">
        <f t="shared" si="139"/>
        <v/>
      </c>
      <c r="AJ128" s="214"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8" t="str">
        <f t="shared" si="110"/>
        <v/>
      </c>
      <c r="G129" s="58" t="str">
        <f t="shared" si="111"/>
        <v/>
      </c>
      <c r="H129" s="58" t="str">
        <f t="shared" si="112"/>
        <v/>
      </c>
      <c r="I129" s="58" t="str">
        <f t="shared" si="113"/>
        <v/>
      </c>
      <c r="J129" s="58" t="str">
        <f t="shared" si="114"/>
        <v/>
      </c>
      <c r="K129" s="58" t="str">
        <f t="shared" si="115"/>
        <v/>
      </c>
      <c r="L129" s="58" t="str">
        <f t="shared" si="116"/>
        <v/>
      </c>
      <c r="M129" s="58" t="str">
        <f t="shared" si="117"/>
        <v/>
      </c>
      <c r="N129" s="58" t="str">
        <f t="shared" si="118"/>
        <v/>
      </c>
      <c r="O129" s="58" t="str">
        <f t="shared" si="119"/>
        <v/>
      </c>
      <c r="P129" s="58" t="str">
        <f t="shared" si="120"/>
        <v/>
      </c>
      <c r="Q129" s="58" t="str">
        <f t="shared" si="121"/>
        <v/>
      </c>
      <c r="R129" s="58" t="str">
        <f t="shared" si="122"/>
        <v/>
      </c>
      <c r="S129" s="58" t="str">
        <f t="shared" si="123"/>
        <v/>
      </c>
      <c r="T129" s="58" t="str">
        <f t="shared" si="124"/>
        <v/>
      </c>
      <c r="U129" s="58" t="str">
        <f t="shared" si="125"/>
        <v/>
      </c>
      <c r="V129" s="58" t="str">
        <f t="shared" si="126"/>
        <v/>
      </c>
      <c r="W129" s="58" t="str">
        <f t="shared" si="127"/>
        <v/>
      </c>
      <c r="X129" s="58" t="str">
        <f t="shared" si="128"/>
        <v/>
      </c>
      <c r="Y129" s="58" t="str">
        <f t="shared" si="129"/>
        <v/>
      </c>
      <c r="Z129" s="58" t="str">
        <f t="shared" si="130"/>
        <v/>
      </c>
      <c r="AA129" s="58" t="str">
        <f t="shared" si="131"/>
        <v/>
      </c>
      <c r="AB129" s="58" t="str">
        <f t="shared" si="132"/>
        <v/>
      </c>
      <c r="AC129" s="58" t="str">
        <f t="shared" si="133"/>
        <v/>
      </c>
      <c r="AD129" s="58" t="str">
        <f t="shared" si="134"/>
        <v/>
      </c>
      <c r="AE129" s="58" t="str">
        <f t="shared" si="135"/>
        <v/>
      </c>
      <c r="AF129" s="58" t="str">
        <f t="shared" si="136"/>
        <v/>
      </c>
      <c r="AG129" s="58" t="str">
        <f t="shared" si="137"/>
        <v/>
      </c>
      <c r="AH129" s="58" t="str">
        <f t="shared" si="138"/>
        <v/>
      </c>
      <c r="AI129" s="58" t="str">
        <f t="shared" si="139"/>
        <v/>
      </c>
      <c r="AJ129" s="214"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8" t="str">
        <f t="shared" si="110"/>
        <v/>
      </c>
      <c r="G130" s="58" t="str">
        <f t="shared" si="111"/>
        <v/>
      </c>
      <c r="H130" s="58" t="str">
        <f t="shared" si="112"/>
        <v/>
      </c>
      <c r="I130" s="58" t="str">
        <f t="shared" si="113"/>
        <v/>
      </c>
      <c r="J130" s="58" t="str">
        <f t="shared" si="114"/>
        <v/>
      </c>
      <c r="K130" s="58" t="str">
        <f t="shared" si="115"/>
        <v/>
      </c>
      <c r="L130" s="58" t="str">
        <f t="shared" si="116"/>
        <v/>
      </c>
      <c r="M130" s="58" t="str">
        <f t="shared" si="117"/>
        <v/>
      </c>
      <c r="N130" s="58" t="str">
        <f t="shared" si="118"/>
        <v/>
      </c>
      <c r="O130" s="58" t="str">
        <f t="shared" si="119"/>
        <v/>
      </c>
      <c r="P130" s="58" t="str">
        <f t="shared" si="120"/>
        <v/>
      </c>
      <c r="Q130" s="58" t="str">
        <f t="shared" si="121"/>
        <v/>
      </c>
      <c r="R130" s="58" t="str">
        <f t="shared" si="122"/>
        <v/>
      </c>
      <c r="S130" s="58" t="str">
        <f t="shared" si="123"/>
        <v/>
      </c>
      <c r="T130" s="58" t="str">
        <f t="shared" si="124"/>
        <v/>
      </c>
      <c r="U130" s="58" t="str">
        <f t="shared" si="125"/>
        <v/>
      </c>
      <c r="V130" s="58" t="str">
        <f t="shared" si="126"/>
        <v/>
      </c>
      <c r="W130" s="58" t="str">
        <f t="shared" si="127"/>
        <v/>
      </c>
      <c r="X130" s="58" t="str">
        <f t="shared" si="128"/>
        <v/>
      </c>
      <c r="Y130" s="58" t="str">
        <f t="shared" si="129"/>
        <v/>
      </c>
      <c r="Z130" s="58" t="str">
        <f t="shared" si="130"/>
        <v/>
      </c>
      <c r="AA130" s="58" t="str">
        <f t="shared" si="131"/>
        <v/>
      </c>
      <c r="AB130" s="58" t="str">
        <f t="shared" si="132"/>
        <v/>
      </c>
      <c r="AC130" s="58" t="str">
        <f t="shared" si="133"/>
        <v/>
      </c>
      <c r="AD130" s="58" t="str">
        <f t="shared" si="134"/>
        <v/>
      </c>
      <c r="AE130" s="58" t="str">
        <f t="shared" si="135"/>
        <v/>
      </c>
      <c r="AF130" s="58" t="str">
        <f t="shared" si="136"/>
        <v/>
      </c>
      <c r="AG130" s="58" t="str">
        <f t="shared" si="137"/>
        <v/>
      </c>
      <c r="AH130" s="58" t="str">
        <f t="shared" si="138"/>
        <v/>
      </c>
      <c r="AI130" s="58" t="str">
        <f t="shared" si="139"/>
        <v/>
      </c>
      <c r="AJ130" s="214"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8" t="str">
        <f t="shared" si="110"/>
        <v/>
      </c>
      <c r="G131" s="58" t="str">
        <f t="shared" si="111"/>
        <v/>
      </c>
      <c r="H131" s="58" t="str">
        <f t="shared" si="112"/>
        <v/>
      </c>
      <c r="I131" s="58" t="str">
        <f t="shared" si="113"/>
        <v/>
      </c>
      <c r="J131" s="58" t="str">
        <f t="shared" si="114"/>
        <v/>
      </c>
      <c r="K131" s="58" t="str">
        <f t="shared" si="115"/>
        <v/>
      </c>
      <c r="L131" s="58" t="str">
        <f t="shared" si="116"/>
        <v/>
      </c>
      <c r="M131" s="58" t="str">
        <f t="shared" si="117"/>
        <v/>
      </c>
      <c r="N131" s="58" t="str">
        <f t="shared" si="118"/>
        <v/>
      </c>
      <c r="O131" s="58" t="str">
        <f t="shared" si="119"/>
        <v/>
      </c>
      <c r="P131" s="58" t="str">
        <f t="shared" si="120"/>
        <v/>
      </c>
      <c r="Q131" s="58" t="str">
        <f t="shared" si="121"/>
        <v/>
      </c>
      <c r="R131" s="58" t="str">
        <f t="shared" si="122"/>
        <v/>
      </c>
      <c r="S131" s="58" t="str">
        <f t="shared" si="123"/>
        <v/>
      </c>
      <c r="T131" s="58" t="str">
        <f t="shared" si="124"/>
        <v/>
      </c>
      <c r="U131" s="58" t="str">
        <f t="shared" si="125"/>
        <v/>
      </c>
      <c r="V131" s="58" t="str">
        <f t="shared" si="126"/>
        <v/>
      </c>
      <c r="W131" s="58" t="str">
        <f t="shared" si="127"/>
        <v/>
      </c>
      <c r="X131" s="58" t="str">
        <f t="shared" si="128"/>
        <v/>
      </c>
      <c r="Y131" s="58" t="str">
        <f t="shared" si="129"/>
        <v/>
      </c>
      <c r="Z131" s="58" t="str">
        <f t="shared" si="130"/>
        <v/>
      </c>
      <c r="AA131" s="58" t="str">
        <f t="shared" si="131"/>
        <v/>
      </c>
      <c r="AB131" s="58" t="str">
        <f t="shared" si="132"/>
        <v/>
      </c>
      <c r="AC131" s="58" t="str">
        <f t="shared" si="133"/>
        <v/>
      </c>
      <c r="AD131" s="58" t="str">
        <f t="shared" si="134"/>
        <v/>
      </c>
      <c r="AE131" s="58" t="str">
        <f t="shared" si="135"/>
        <v/>
      </c>
      <c r="AF131" s="58" t="str">
        <f t="shared" si="136"/>
        <v/>
      </c>
      <c r="AG131" s="58" t="str">
        <f t="shared" si="137"/>
        <v/>
      </c>
      <c r="AH131" s="58" t="str">
        <f t="shared" si="138"/>
        <v/>
      </c>
      <c r="AI131" s="58" t="str">
        <f t="shared" si="139"/>
        <v/>
      </c>
      <c r="AJ131" s="214"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8" t="str">
        <f t="shared" si="110"/>
        <v/>
      </c>
      <c r="G132" s="58" t="str">
        <f t="shared" si="111"/>
        <v/>
      </c>
      <c r="H132" s="58" t="str">
        <f t="shared" si="112"/>
        <v/>
      </c>
      <c r="I132" s="58" t="str">
        <f t="shared" si="113"/>
        <v/>
      </c>
      <c r="J132" s="58" t="str">
        <f t="shared" si="114"/>
        <v/>
      </c>
      <c r="K132" s="58" t="str">
        <f t="shared" si="115"/>
        <v/>
      </c>
      <c r="L132" s="58" t="str">
        <f t="shared" si="116"/>
        <v/>
      </c>
      <c r="M132" s="58" t="str">
        <f t="shared" si="117"/>
        <v/>
      </c>
      <c r="N132" s="58" t="str">
        <f t="shared" si="118"/>
        <v/>
      </c>
      <c r="O132" s="58" t="str">
        <f t="shared" si="119"/>
        <v/>
      </c>
      <c r="P132" s="58" t="str">
        <f t="shared" si="120"/>
        <v/>
      </c>
      <c r="Q132" s="58" t="str">
        <f t="shared" si="121"/>
        <v/>
      </c>
      <c r="R132" s="58" t="str">
        <f t="shared" si="122"/>
        <v/>
      </c>
      <c r="S132" s="58" t="str">
        <f t="shared" si="123"/>
        <v/>
      </c>
      <c r="T132" s="58" t="str">
        <f t="shared" si="124"/>
        <v/>
      </c>
      <c r="U132" s="58" t="str">
        <f t="shared" si="125"/>
        <v/>
      </c>
      <c r="V132" s="58" t="str">
        <f t="shared" si="126"/>
        <v/>
      </c>
      <c r="W132" s="58" t="str">
        <f t="shared" si="127"/>
        <v/>
      </c>
      <c r="X132" s="58" t="str">
        <f t="shared" si="128"/>
        <v/>
      </c>
      <c r="Y132" s="58" t="str">
        <f t="shared" si="129"/>
        <v/>
      </c>
      <c r="Z132" s="58" t="str">
        <f t="shared" si="130"/>
        <v/>
      </c>
      <c r="AA132" s="58" t="str">
        <f t="shared" si="131"/>
        <v/>
      </c>
      <c r="AB132" s="58" t="str">
        <f t="shared" si="132"/>
        <v/>
      </c>
      <c r="AC132" s="58" t="str">
        <f t="shared" si="133"/>
        <v/>
      </c>
      <c r="AD132" s="58" t="str">
        <f t="shared" si="134"/>
        <v/>
      </c>
      <c r="AE132" s="58" t="str">
        <f t="shared" si="135"/>
        <v/>
      </c>
      <c r="AF132" s="58" t="str">
        <f t="shared" si="136"/>
        <v/>
      </c>
      <c r="AG132" s="58" t="str">
        <f t="shared" si="137"/>
        <v/>
      </c>
      <c r="AH132" s="58" t="str">
        <f t="shared" si="138"/>
        <v/>
      </c>
      <c r="AI132" s="58" t="str">
        <f t="shared" si="139"/>
        <v/>
      </c>
      <c r="AJ132" s="214"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8" t="str">
        <f t="shared" si="110"/>
        <v/>
      </c>
      <c r="G133" s="58" t="str">
        <f t="shared" si="111"/>
        <v/>
      </c>
      <c r="H133" s="58" t="str">
        <f t="shared" si="112"/>
        <v/>
      </c>
      <c r="I133" s="58" t="str">
        <f t="shared" si="113"/>
        <v/>
      </c>
      <c r="J133" s="58" t="str">
        <f t="shared" si="114"/>
        <v/>
      </c>
      <c r="K133" s="58" t="str">
        <f t="shared" si="115"/>
        <v/>
      </c>
      <c r="L133" s="58" t="str">
        <f t="shared" si="116"/>
        <v/>
      </c>
      <c r="M133" s="58" t="str">
        <f t="shared" si="117"/>
        <v/>
      </c>
      <c r="N133" s="58" t="str">
        <f t="shared" si="118"/>
        <v/>
      </c>
      <c r="O133" s="58" t="str">
        <f t="shared" si="119"/>
        <v/>
      </c>
      <c r="P133" s="58" t="str">
        <f t="shared" si="120"/>
        <v/>
      </c>
      <c r="Q133" s="58" t="str">
        <f t="shared" si="121"/>
        <v/>
      </c>
      <c r="R133" s="58" t="str">
        <f t="shared" si="122"/>
        <v/>
      </c>
      <c r="S133" s="58" t="str">
        <f t="shared" si="123"/>
        <v/>
      </c>
      <c r="T133" s="58" t="str">
        <f t="shared" si="124"/>
        <v/>
      </c>
      <c r="U133" s="58" t="str">
        <f t="shared" si="125"/>
        <v/>
      </c>
      <c r="V133" s="58" t="str">
        <f t="shared" si="126"/>
        <v/>
      </c>
      <c r="W133" s="58" t="str">
        <f t="shared" si="127"/>
        <v/>
      </c>
      <c r="X133" s="58" t="str">
        <f t="shared" si="128"/>
        <v/>
      </c>
      <c r="Y133" s="58" t="str">
        <f t="shared" si="129"/>
        <v/>
      </c>
      <c r="Z133" s="58" t="str">
        <f t="shared" si="130"/>
        <v/>
      </c>
      <c r="AA133" s="58" t="str">
        <f t="shared" si="131"/>
        <v/>
      </c>
      <c r="AB133" s="58" t="str">
        <f t="shared" si="132"/>
        <v/>
      </c>
      <c r="AC133" s="58" t="str">
        <f t="shared" si="133"/>
        <v/>
      </c>
      <c r="AD133" s="58" t="str">
        <f t="shared" si="134"/>
        <v/>
      </c>
      <c r="AE133" s="58" t="str">
        <f t="shared" si="135"/>
        <v/>
      </c>
      <c r="AF133" s="58" t="str">
        <f t="shared" si="136"/>
        <v/>
      </c>
      <c r="AG133" s="58" t="str">
        <f t="shared" si="137"/>
        <v/>
      </c>
      <c r="AH133" s="58" t="str">
        <f t="shared" si="138"/>
        <v/>
      </c>
      <c r="AI133" s="58" t="str">
        <f t="shared" si="139"/>
        <v/>
      </c>
      <c r="AJ133" s="214"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8" t="str">
        <f t="shared" si="110"/>
        <v/>
      </c>
      <c r="G134" s="58" t="str">
        <f t="shared" si="111"/>
        <v/>
      </c>
      <c r="H134" s="58" t="str">
        <f t="shared" si="112"/>
        <v/>
      </c>
      <c r="I134" s="58" t="str">
        <f t="shared" si="113"/>
        <v/>
      </c>
      <c r="J134" s="58" t="str">
        <f t="shared" si="114"/>
        <v/>
      </c>
      <c r="K134" s="58" t="str">
        <f t="shared" si="115"/>
        <v/>
      </c>
      <c r="L134" s="58" t="str">
        <f t="shared" si="116"/>
        <v/>
      </c>
      <c r="M134" s="58" t="str">
        <f t="shared" si="117"/>
        <v/>
      </c>
      <c r="N134" s="58" t="str">
        <f t="shared" si="118"/>
        <v/>
      </c>
      <c r="O134" s="58" t="str">
        <f t="shared" si="119"/>
        <v/>
      </c>
      <c r="P134" s="58" t="str">
        <f t="shared" si="120"/>
        <v/>
      </c>
      <c r="Q134" s="58" t="str">
        <f t="shared" si="121"/>
        <v/>
      </c>
      <c r="R134" s="58" t="str">
        <f t="shared" si="122"/>
        <v/>
      </c>
      <c r="S134" s="58" t="str">
        <f t="shared" si="123"/>
        <v/>
      </c>
      <c r="T134" s="58" t="str">
        <f t="shared" si="124"/>
        <v/>
      </c>
      <c r="U134" s="58" t="str">
        <f t="shared" si="125"/>
        <v/>
      </c>
      <c r="V134" s="58" t="str">
        <f t="shared" si="126"/>
        <v/>
      </c>
      <c r="W134" s="58" t="str">
        <f t="shared" si="127"/>
        <v/>
      </c>
      <c r="X134" s="58" t="str">
        <f t="shared" si="128"/>
        <v/>
      </c>
      <c r="Y134" s="58" t="str">
        <f t="shared" si="129"/>
        <v/>
      </c>
      <c r="Z134" s="58" t="str">
        <f t="shared" si="130"/>
        <v/>
      </c>
      <c r="AA134" s="58" t="str">
        <f t="shared" si="131"/>
        <v/>
      </c>
      <c r="AB134" s="58" t="str">
        <f t="shared" si="132"/>
        <v/>
      </c>
      <c r="AC134" s="58" t="str">
        <f t="shared" si="133"/>
        <v/>
      </c>
      <c r="AD134" s="58" t="str">
        <f t="shared" si="134"/>
        <v/>
      </c>
      <c r="AE134" s="58" t="str">
        <f t="shared" si="135"/>
        <v/>
      </c>
      <c r="AF134" s="58" t="str">
        <f t="shared" si="136"/>
        <v/>
      </c>
      <c r="AG134" s="58" t="str">
        <f t="shared" si="137"/>
        <v/>
      </c>
      <c r="AH134" s="58" t="str">
        <f t="shared" si="138"/>
        <v/>
      </c>
      <c r="AI134" s="58" t="str">
        <f t="shared" si="139"/>
        <v/>
      </c>
      <c r="AJ134" s="214"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8" t="str">
        <f t="shared" si="110"/>
        <v/>
      </c>
      <c r="G135" s="58" t="str">
        <f t="shared" si="111"/>
        <v/>
      </c>
      <c r="H135" s="58" t="str">
        <f t="shared" si="112"/>
        <v/>
      </c>
      <c r="I135" s="58" t="str">
        <f t="shared" si="113"/>
        <v/>
      </c>
      <c r="J135" s="58" t="str">
        <f t="shared" si="114"/>
        <v/>
      </c>
      <c r="K135" s="58" t="str">
        <f t="shared" si="115"/>
        <v/>
      </c>
      <c r="L135" s="58" t="str">
        <f t="shared" si="116"/>
        <v/>
      </c>
      <c r="M135" s="58" t="str">
        <f t="shared" si="117"/>
        <v/>
      </c>
      <c r="N135" s="58" t="str">
        <f t="shared" si="118"/>
        <v/>
      </c>
      <c r="O135" s="58" t="str">
        <f t="shared" si="119"/>
        <v/>
      </c>
      <c r="P135" s="58" t="str">
        <f t="shared" si="120"/>
        <v/>
      </c>
      <c r="Q135" s="58" t="str">
        <f t="shared" si="121"/>
        <v/>
      </c>
      <c r="R135" s="58" t="str">
        <f t="shared" si="122"/>
        <v/>
      </c>
      <c r="S135" s="58" t="str">
        <f t="shared" si="123"/>
        <v/>
      </c>
      <c r="T135" s="58" t="str">
        <f t="shared" si="124"/>
        <v/>
      </c>
      <c r="U135" s="58" t="str">
        <f t="shared" si="125"/>
        <v/>
      </c>
      <c r="V135" s="58" t="str">
        <f t="shared" si="126"/>
        <v/>
      </c>
      <c r="W135" s="58" t="str">
        <f t="shared" si="127"/>
        <v/>
      </c>
      <c r="X135" s="58" t="str">
        <f t="shared" si="128"/>
        <v/>
      </c>
      <c r="Y135" s="58" t="str">
        <f t="shared" si="129"/>
        <v/>
      </c>
      <c r="Z135" s="58" t="str">
        <f t="shared" si="130"/>
        <v/>
      </c>
      <c r="AA135" s="58" t="str">
        <f t="shared" si="131"/>
        <v/>
      </c>
      <c r="AB135" s="58" t="str">
        <f t="shared" si="132"/>
        <v/>
      </c>
      <c r="AC135" s="58" t="str">
        <f t="shared" si="133"/>
        <v/>
      </c>
      <c r="AD135" s="58" t="str">
        <f t="shared" si="134"/>
        <v/>
      </c>
      <c r="AE135" s="58" t="str">
        <f t="shared" si="135"/>
        <v/>
      </c>
      <c r="AF135" s="58" t="str">
        <f t="shared" si="136"/>
        <v/>
      </c>
      <c r="AG135" s="58" t="str">
        <f t="shared" si="137"/>
        <v/>
      </c>
      <c r="AH135" s="58" t="str">
        <f t="shared" si="138"/>
        <v/>
      </c>
      <c r="AI135" s="58" t="str">
        <f t="shared" si="139"/>
        <v/>
      </c>
      <c r="AJ135" s="214"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8" t="str">
        <f t="shared" si="110"/>
        <v/>
      </c>
      <c r="G136" s="58" t="str">
        <f t="shared" si="111"/>
        <v/>
      </c>
      <c r="H136" s="58" t="str">
        <f t="shared" si="112"/>
        <v/>
      </c>
      <c r="I136" s="58" t="str">
        <f t="shared" si="113"/>
        <v/>
      </c>
      <c r="J136" s="58" t="str">
        <f t="shared" si="114"/>
        <v/>
      </c>
      <c r="K136" s="58" t="str">
        <f t="shared" si="115"/>
        <v/>
      </c>
      <c r="L136" s="58" t="str">
        <f t="shared" si="116"/>
        <v/>
      </c>
      <c r="M136" s="58" t="str">
        <f t="shared" si="117"/>
        <v/>
      </c>
      <c r="N136" s="58" t="str">
        <f t="shared" si="118"/>
        <v/>
      </c>
      <c r="O136" s="58" t="str">
        <f t="shared" si="119"/>
        <v/>
      </c>
      <c r="P136" s="58" t="str">
        <f t="shared" si="120"/>
        <v/>
      </c>
      <c r="Q136" s="58" t="str">
        <f t="shared" si="121"/>
        <v/>
      </c>
      <c r="R136" s="58" t="str">
        <f t="shared" si="122"/>
        <v/>
      </c>
      <c r="S136" s="58" t="str">
        <f t="shared" si="123"/>
        <v/>
      </c>
      <c r="T136" s="58" t="str">
        <f t="shared" si="124"/>
        <v/>
      </c>
      <c r="U136" s="58" t="str">
        <f t="shared" si="125"/>
        <v/>
      </c>
      <c r="V136" s="58" t="str">
        <f t="shared" si="126"/>
        <v/>
      </c>
      <c r="W136" s="58" t="str">
        <f t="shared" si="127"/>
        <v/>
      </c>
      <c r="X136" s="58" t="str">
        <f t="shared" si="128"/>
        <v/>
      </c>
      <c r="Y136" s="58" t="str">
        <f t="shared" si="129"/>
        <v/>
      </c>
      <c r="Z136" s="58" t="str">
        <f t="shared" si="130"/>
        <v/>
      </c>
      <c r="AA136" s="58" t="str">
        <f t="shared" si="131"/>
        <v/>
      </c>
      <c r="AB136" s="58" t="str">
        <f t="shared" si="132"/>
        <v/>
      </c>
      <c r="AC136" s="58" t="str">
        <f t="shared" si="133"/>
        <v/>
      </c>
      <c r="AD136" s="58" t="str">
        <f t="shared" si="134"/>
        <v/>
      </c>
      <c r="AE136" s="58" t="str">
        <f t="shared" si="135"/>
        <v/>
      </c>
      <c r="AF136" s="58" t="str">
        <f t="shared" si="136"/>
        <v/>
      </c>
      <c r="AG136" s="58" t="str">
        <f t="shared" si="137"/>
        <v/>
      </c>
      <c r="AH136" s="58" t="str">
        <f t="shared" si="138"/>
        <v/>
      </c>
      <c r="AI136" s="58" t="str">
        <f t="shared" si="139"/>
        <v/>
      </c>
      <c r="AJ136" s="214"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8" t="str">
        <f t="shared" si="110"/>
        <v/>
      </c>
      <c r="G137" s="58" t="str">
        <f t="shared" si="111"/>
        <v/>
      </c>
      <c r="H137" s="58" t="str">
        <f t="shared" si="112"/>
        <v/>
      </c>
      <c r="I137" s="58" t="str">
        <f t="shared" si="113"/>
        <v/>
      </c>
      <c r="J137" s="58" t="str">
        <f t="shared" si="114"/>
        <v/>
      </c>
      <c r="K137" s="58" t="str">
        <f t="shared" si="115"/>
        <v/>
      </c>
      <c r="L137" s="58" t="str">
        <f t="shared" si="116"/>
        <v/>
      </c>
      <c r="M137" s="58" t="str">
        <f t="shared" si="117"/>
        <v/>
      </c>
      <c r="N137" s="58" t="str">
        <f t="shared" si="118"/>
        <v/>
      </c>
      <c r="O137" s="58" t="str">
        <f t="shared" si="119"/>
        <v/>
      </c>
      <c r="P137" s="58" t="str">
        <f t="shared" si="120"/>
        <v/>
      </c>
      <c r="Q137" s="58" t="str">
        <f t="shared" si="121"/>
        <v/>
      </c>
      <c r="R137" s="58" t="str">
        <f t="shared" si="122"/>
        <v/>
      </c>
      <c r="S137" s="58" t="str">
        <f t="shared" si="123"/>
        <v/>
      </c>
      <c r="T137" s="58" t="str">
        <f t="shared" si="124"/>
        <v/>
      </c>
      <c r="U137" s="58" t="str">
        <f t="shared" si="125"/>
        <v/>
      </c>
      <c r="V137" s="58" t="str">
        <f t="shared" si="126"/>
        <v/>
      </c>
      <c r="W137" s="58" t="str">
        <f t="shared" si="127"/>
        <v/>
      </c>
      <c r="X137" s="58" t="str">
        <f t="shared" si="128"/>
        <v/>
      </c>
      <c r="Y137" s="58" t="str">
        <f t="shared" si="129"/>
        <v/>
      </c>
      <c r="Z137" s="58" t="str">
        <f t="shared" si="130"/>
        <v/>
      </c>
      <c r="AA137" s="58" t="str">
        <f t="shared" si="131"/>
        <v/>
      </c>
      <c r="AB137" s="58" t="str">
        <f t="shared" si="132"/>
        <v/>
      </c>
      <c r="AC137" s="58" t="str">
        <f t="shared" si="133"/>
        <v/>
      </c>
      <c r="AD137" s="58" t="str">
        <f t="shared" si="134"/>
        <v/>
      </c>
      <c r="AE137" s="58" t="str">
        <f t="shared" si="135"/>
        <v/>
      </c>
      <c r="AF137" s="58" t="str">
        <f t="shared" si="136"/>
        <v/>
      </c>
      <c r="AG137" s="58" t="str">
        <f t="shared" si="137"/>
        <v/>
      </c>
      <c r="AH137" s="58" t="str">
        <f t="shared" si="138"/>
        <v/>
      </c>
      <c r="AI137" s="58" t="str">
        <f t="shared" si="139"/>
        <v/>
      </c>
      <c r="AJ137" s="214"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8"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8"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8"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8"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8"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8"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8"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8"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8"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8"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8"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8"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8"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8"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8"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8"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8"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8"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8"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8"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8"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8"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8"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8"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8"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8"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8"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8"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8"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8"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214"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8" t="str">
        <f t="shared" si="145"/>
        <v/>
      </c>
      <c r="G139" s="58" t="str">
        <f t="shared" si="146"/>
        <v/>
      </c>
      <c r="H139" s="58" t="str">
        <f t="shared" si="147"/>
        <v/>
      </c>
      <c r="I139" s="58" t="str">
        <f t="shared" si="148"/>
        <v/>
      </c>
      <c r="J139" s="58" t="str">
        <f t="shared" si="149"/>
        <v/>
      </c>
      <c r="K139" s="58" t="str">
        <f t="shared" si="150"/>
        <v/>
      </c>
      <c r="L139" s="58" t="str">
        <f t="shared" si="151"/>
        <v/>
      </c>
      <c r="M139" s="58" t="str">
        <f t="shared" si="152"/>
        <v/>
      </c>
      <c r="N139" s="58" t="str">
        <f t="shared" si="153"/>
        <v/>
      </c>
      <c r="O139" s="58" t="str">
        <f t="shared" si="154"/>
        <v/>
      </c>
      <c r="P139" s="58" t="str">
        <f t="shared" si="155"/>
        <v/>
      </c>
      <c r="Q139" s="58" t="str">
        <f t="shared" si="156"/>
        <v/>
      </c>
      <c r="R139" s="58" t="str">
        <f t="shared" si="157"/>
        <v/>
      </c>
      <c r="S139" s="58" t="str">
        <f t="shared" si="158"/>
        <v/>
      </c>
      <c r="T139" s="58" t="str">
        <f t="shared" si="159"/>
        <v/>
      </c>
      <c r="U139" s="58" t="str">
        <f t="shared" si="160"/>
        <v/>
      </c>
      <c r="V139" s="58" t="str">
        <f t="shared" si="161"/>
        <v/>
      </c>
      <c r="W139" s="58" t="str">
        <f t="shared" si="162"/>
        <v/>
      </c>
      <c r="X139" s="58" t="str">
        <f t="shared" si="163"/>
        <v/>
      </c>
      <c r="Y139" s="58" t="str">
        <f t="shared" si="164"/>
        <v/>
      </c>
      <c r="Z139" s="58" t="str">
        <f t="shared" si="165"/>
        <v/>
      </c>
      <c r="AA139" s="58" t="str">
        <f t="shared" si="166"/>
        <v/>
      </c>
      <c r="AB139" s="58" t="str">
        <f t="shared" si="167"/>
        <v/>
      </c>
      <c r="AC139" s="58" t="str">
        <f t="shared" si="168"/>
        <v/>
      </c>
      <c r="AD139" s="58" t="str">
        <f t="shared" si="169"/>
        <v/>
      </c>
      <c r="AE139" s="58" t="str">
        <f t="shared" si="170"/>
        <v/>
      </c>
      <c r="AF139" s="58" t="str">
        <f t="shared" si="171"/>
        <v/>
      </c>
      <c r="AG139" s="58" t="str">
        <f t="shared" si="172"/>
        <v/>
      </c>
      <c r="AH139" s="58" t="str">
        <f t="shared" si="173"/>
        <v/>
      </c>
      <c r="AI139" s="58" t="str">
        <f t="shared" si="174"/>
        <v/>
      </c>
      <c r="AJ139" s="214"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8" t="str">
        <f t="shared" si="145"/>
        <v/>
      </c>
      <c r="G140" s="58" t="str">
        <f t="shared" si="146"/>
        <v/>
      </c>
      <c r="H140" s="58" t="str">
        <f t="shared" si="147"/>
        <v/>
      </c>
      <c r="I140" s="58" t="str">
        <f t="shared" si="148"/>
        <v/>
      </c>
      <c r="J140" s="58" t="str">
        <f t="shared" si="149"/>
        <v/>
      </c>
      <c r="K140" s="58" t="str">
        <f t="shared" si="150"/>
        <v/>
      </c>
      <c r="L140" s="58" t="str">
        <f t="shared" si="151"/>
        <v/>
      </c>
      <c r="M140" s="58" t="str">
        <f t="shared" si="152"/>
        <v/>
      </c>
      <c r="N140" s="58" t="str">
        <f t="shared" si="153"/>
        <v/>
      </c>
      <c r="O140" s="58" t="str">
        <f t="shared" si="154"/>
        <v/>
      </c>
      <c r="P140" s="58" t="str">
        <f t="shared" si="155"/>
        <v/>
      </c>
      <c r="Q140" s="58" t="str">
        <f t="shared" si="156"/>
        <v/>
      </c>
      <c r="R140" s="58" t="str">
        <f t="shared" si="157"/>
        <v/>
      </c>
      <c r="S140" s="58" t="str">
        <f t="shared" si="158"/>
        <v/>
      </c>
      <c r="T140" s="58" t="str">
        <f t="shared" si="159"/>
        <v/>
      </c>
      <c r="U140" s="58" t="str">
        <f t="shared" si="160"/>
        <v/>
      </c>
      <c r="V140" s="58" t="str">
        <f t="shared" si="161"/>
        <v/>
      </c>
      <c r="W140" s="58" t="str">
        <f t="shared" si="162"/>
        <v/>
      </c>
      <c r="X140" s="58" t="str">
        <f t="shared" si="163"/>
        <v/>
      </c>
      <c r="Y140" s="58" t="str">
        <f t="shared" si="164"/>
        <v/>
      </c>
      <c r="Z140" s="58" t="str">
        <f t="shared" si="165"/>
        <v/>
      </c>
      <c r="AA140" s="58" t="str">
        <f t="shared" si="166"/>
        <v/>
      </c>
      <c r="AB140" s="58" t="str">
        <f t="shared" si="167"/>
        <v/>
      </c>
      <c r="AC140" s="58" t="str">
        <f t="shared" si="168"/>
        <v/>
      </c>
      <c r="AD140" s="58" t="str">
        <f t="shared" si="169"/>
        <v/>
      </c>
      <c r="AE140" s="58" t="str">
        <f t="shared" si="170"/>
        <v/>
      </c>
      <c r="AF140" s="58" t="str">
        <f t="shared" si="171"/>
        <v/>
      </c>
      <c r="AG140" s="58" t="str">
        <f t="shared" si="172"/>
        <v/>
      </c>
      <c r="AH140" s="58" t="str">
        <f t="shared" si="173"/>
        <v/>
      </c>
      <c r="AI140" s="58" t="str">
        <f t="shared" si="174"/>
        <v/>
      </c>
      <c r="AJ140" s="214"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8" t="str">
        <f t="shared" si="145"/>
        <v/>
      </c>
      <c r="G141" s="58" t="str">
        <f t="shared" si="146"/>
        <v/>
      </c>
      <c r="H141" s="58" t="str">
        <f t="shared" si="147"/>
        <v/>
      </c>
      <c r="I141" s="58" t="str">
        <f t="shared" si="148"/>
        <v/>
      </c>
      <c r="J141" s="58" t="str">
        <f t="shared" si="149"/>
        <v/>
      </c>
      <c r="K141" s="58" t="str">
        <f t="shared" si="150"/>
        <v/>
      </c>
      <c r="L141" s="58" t="str">
        <f t="shared" si="151"/>
        <v/>
      </c>
      <c r="M141" s="58" t="str">
        <f t="shared" si="152"/>
        <v/>
      </c>
      <c r="N141" s="58" t="str">
        <f t="shared" si="153"/>
        <v/>
      </c>
      <c r="O141" s="58" t="str">
        <f t="shared" si="154"/>
        <v/>
      </c>
      <c r="P141" s="58" t="str">
        <f t="shared" si="155"/>
        <v/>
      </c>
      <c r="Q141" s="58" t="str">
        <f t="shared" si="156"/>
        <v/>
      </c>
      <c r="R141" s="58" t="str">
        <f t="shared" si="157"/>
        <v/>
      </c>
      <c r="S141" s="58" t="str">
        <f t="shared" si="158"/>
        <v/>
      </c>
      <c r="T141" s="58" t="str">
        <f t="shared" si="159"/>
        <v/>
      </c>
      <c r="U141" s="58" t="str">
        <f t="shared" si="160"/>
        <v/>
      </c>
      <c r="V141" s="58" t="str">
        <f t="shared" si="161"/>
        <v/>
      </c>
      <c r="W141" s="58" t="str">
        <f t="shared" si="162"/>
        <v/>
      </c>
      <c r="X141" s="58" t="str">
        <f t="shared" si="163"/>
        <v/>
      </c>
      <c r="Y141" s="58" t="str">
        <f t="shared" si="164"/>
        <v/>
      </c>
      <c r="Z141" s="58" t="str">
        <f t="shared" si="165"/>
        <v/>
      </c>
      <c r="AA141" s="58" t="str">
        <f t="shared" si="166"/>
        <v/>
      </c>
      <c r="AB141" s="58" t="str">
        <f t="shared" si="167"/>
        <v/>
      </c>
      <c r="AC141" s="58" t="str">
        <f t="shared" si="168"/>
        <v/>
      </c>
      <c r="AD141" s="58" t="str">
        <f t="shared" si="169"/>
        <v/>
      </c>
      <c r="AE141" s="58" t="str">
        <f t="shared" si="170"/>
        <v/>
      </c>
      <c r="AF141" s="58" t="str">
        <f t="shared" si="171"/>
        <v/>
      </c>
      <c r="AG141" s="58" t="str">
        <f t="shared" si="172"/>
        <v/>
      </c>
      <c r="AH141" s="58" t="str">
        <f t="shared" si="173"/>
        <v/>
      </c>
      <c r="AI141" s="58" t="str">
        <f t="shared" si="174"/>
        <v/>
      </c>
      <c r="AJ141" s="214"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8" t="str">
        <f t="shared" si="145"/>
        <v/>
      </c>
      <c r="G142" s="58" t="str">
        <f t="shared" si="146"/>
        <v/>
      </c>
      <c r="H142" s="58" t="str">
        <f t="shared" si="147"/>
        <v/>
      </c>
      <c r="I142" s="58" t="str">
        <f t="shared" si="148"/>
        <v/>
      </c>
      <c r="J142" s="58" t="str">
        <f t="shared" si="149"/>
        <v/>
      </c>
      <c r="K142" s="58" t="str">
        <f t="shared" si="150"/>
        <v/>
      </c>
      <c r="L142" s="58" t="str">
        <f t="shared" si="151"/>
        <v/>
      </c>
      <c r="M142" s="58" t="str">
        <f t="shared" si="152"/>
        <v/>
      </c>
      <c r="N142" s="58" t="str">
        <f t="shared" si="153"/>
        <v/>
      </c>
      <c r="O142" s="58" t="str">
        <f t="shared" si="154"/>
        <v/>
      </c>
      <c r="P142" s="58" t="str">
        <f t="shared" si="155"/>
        <v/>
      </c>
      <c r="Q142" s="58" t="str">
        <f t="shared" si="156"/>
        <v/>
      </c>
      <c r="R142" s="58" t="str">
        <f t="shared" si="157"/>
        <v/>
      </c>
      <c r="S142" s="58" t="str">
        <f t="shared" si="158"/>
        <v/>
      </c>
      <c r="T142" s="58" t="str">
        <f t="shared" si="159"/>
        <v/>
      </c>
      <c r="U142" s="58" t="str">
        <f t="shared" si="160"/>
        <v/>
      </c>
      <c r="V142" s="58" t="str">
        <f t="shared" si="161"/>
        <v/>
      </c>
      <c r="W142" s="58" t="str">
        <f t="shared" si="162"/>
        <v/>
      </c>
      <c r="X142" s="58" t="str">
        <f t="shared" si="163"/>
        <v/>
      </c>
      <c r="Y142" s="58" t="str">
        <f t="shared" si="164"/>
        <v/>
      </c>
      <c r="Z142" s="58" t="str">
        <f t="shared" si="165"/>
        <v/>
      </c>
      <c r="AA142" s="58" t="str">
        <f t="shared" si="166"/>
        <v/>
      </c>
      <c r="AB142" s="58" t="str">
        <f t="shared" si="167"/>
        <v/>
      </c>
      <c r="AC142" s="58" t="str">
        <f t="shared" si="168"/>
        <v/>
      </c>
      <c r="AD142" s="58" t="str">
        <f t="shared" si="169"/>
        <v/>
      </c>
      <c r="AE142" s="58" t="str">
        <f t="shared" si="170"/>
        <v/>
      </c>
      <c r="AF142" s="58" t="str">
        <f t="shared" si="171"/>
        <v/>
      </c>
      <c r="AG142" s="58" t="str">
        <f t="shared" si="172"/>
        <v/>
      </c>
      <c r="AH142" s="58" t="str">
        <f t="shared" si="173"/>
        <v/>
      </c>
      <c r="AI142" s="58" t="str">
        <f t="shared" si="174"/>
        <v/>
      </c>
      <c r="AJ142" s="214"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8" t="str">
        <f t="shared" si="145"/>
        <v/>
      </c>
      <c r="G143" s="58" t="str">
        <f t="shared" si="146"/>
        <v/>
      </c>
      <c r="H143" s="58" t="str">
        <f t="shared" si="147"/>
        <v/>
      </c>
      <c r="I143" s="58" t="str">
        <f t="shared" si="148"/>
        <v/>
      </c>
      <c r="J143" s="58" t="str">
        <f t="shared" si="149"/>
        <v/>
      </c>
      <c r="K143" s="58" t="str">
        <f t="shared" si="150"/>
        <v/>
      </c>
      <c r="L143" s="58" t="str">
        <f t="shared" si="151"/>
        <v/>
      </c>
      <c r="M143" s="58" t="str">
        <f t="shared" si="152"/>
        <v/>
      </c>
      <c r="N143" s="58" t="str">
        <f t="shared" si="153"/>
        <v/>
      </c>
      <c r="O143" s="58" t="str">
        <f t="shared" si="154"/>
        <v/>
      </c>
      <c r="P143" s="58" t="str">
        <f t="shared" si="155"/>
        <v/>
      </c>
      <c r="Q143" s="58" t="str">
        <f t="shared" si="156"/>
        <v/>
      </c>
      <c r="R143" s="58" t="str">
        <f t="shared" si="157"/>
        <v/>
      </c>
      <c r="S143" s="58" t="str">
        <f t="shared" si="158"/>
        <v/>
      </c>
      <c r="T143" s="58" t="str">
        <f t="shared" si="159"/>
        <v/>
      </c>
      <c r="U143" s="58" t="str">
        <f t="shared" si="160"/>
        <v/>
      </c>
      <c r="V143" s="58" t="str">
        <f t="shared" si="161"/>
        <v/>
      </c>
      <c r="W143" s="58" t="str">
        <f t="shared" si="162"/>
        <v/>
      </c>
      <c r="X143" s="58" t="str">
        <f t="shared" si="163"/>
        <v/>
      </c>
      <c r="Y143" s="58" t="str">
        <f t="shared" si="164"/>
        <v/>
      </c>
      <c r="Z143" s="58" t="str">
        <f t="shared" si="165"/>
        <v/>
      </c>
      <c r="AA143" s="58" t="str">
        <f t="shared" si="166"/>
        <v/>
      </c>
      <c r="AB143" s="58" t="str">
        <f t="shared" si="167"/>
        <v/>
      </c>
      <c r="AC143" s="58" t="str">
        <f t="shared" si="168"/>
        <v/>
      </c>
      <c r="AD143" s="58" t="str">
        <f t="shared" si="169"/>
        <v/>
      </c>
      <c r="AE143" s="58" t="str">
        <f t="shared" si="170"/>
        <v/>
      </c>
      <c r="AF143" s="58" t="str">
        <f t="shared" si="171"/>
        <v/>
      </c>
      <c r="AG143" s="58" t="str">
        <f t="shared" si="172"/>
        <v/>
      </c>
      <c r="AH143" s="58" t="str">
        <f t="shared" si="173"/>
        <v/>
      </c>
      <c r="AI143" s="58" t="str">
        <f t="shared" si="174"/>
        <v/>
      </c>
      <c r="AJ143" s="214"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8" t="str">
        <f t="shared" si="145"/>
        <v/>
      </c>
      <c r="G144" s="58" t="str">
        <f t="shared" si="146"/>
        <v/>
      </c>
      <c r="H144" s="58" t="str">
        <f t="shared" si="147"/>
        <v/>
      </c>
      <c r="I144" s="58" t="str">
        <f t="shared" si="148"/>
        <v/>
      </c>
      <c r="J144" s="58" t="str">
        <f t="shared" si="149"/>
        <v/>
      </c>
      <c r="K144" s="58" t="str">
        <f t="shared" si="150"/>
        <v/>
      </c>
      <c r="L144" s="58" t="str">
        <f t="shared" si="151"/>
        <v/>
      </c>
      <c r="M144" s="58" t="str">
        <f t="shared" si="152"/>
        <v/>
      </c>
      <c r="N144" s="58" t="str">
        <f t="shared" si="153"/>
        <v/>
      </c>
      <c r="O144" s="58" t="str">
        <f t="shared" si="154"/>
        <v/>
      </c>
      <c r="P144" s="58" t="str">
        <f t="shared" si="155"/>
        <v/>
      </c>
      <c r="Q144" s="58" t="str">
        <f t="shared" si="156"/>
        <v/>
      </c>
      <c r="R144" s="58" t="str">
        <f t="shared" si="157"/>
        <v/>
      </c>
      <c r="S144" s="58" t="str">
        <f t="shared" si="158"/>
        <v/>
      </c>
      <c r="T144" s="58" t="str">
        <f t="shared" si="159"/>
        <v/>
      </c>
      <c r="U144" s="58" t="str">
        <f t="shared" si="160"/>
        <v/>
      </c>
      <c r="V144" s="58" t="str">
        <f t="shared" si="161"/>
        <v/>
      </c>
      <c r="W144" s="58" t="str">
        <f t="shared" si="162"/>
        <v/>
      </c>
      <c r="X144" s="58" t="str">
        <f t="shared" si="163"/>
        <v/>
      </c>
      <c r="Y144" s="58" t="str">
        <f t="shared" si="164"/>
        <v/>
      </c>
      <c r="Z144" s="58" t="str">
        <f t="shared" si="165"/>
        <v/>
      </c>
      <c r="AA144" s="58" t="str">
        <f t="shared" si="166"/>
        <v/>
      </c>
      <c r="AB144" s="58" t="str">
        <f t="shared" si="167"/>
        <v/>
      </c>
      <c r="AC144" s="58" t="str">
        <f t="shared" si="168"/>
        <v/>
      </c>
      <c r="AD144" s="58" t="str">
        <f t="shared" si="169"/>
        <v/>
      </c>
      <c r="AE144" s="58" t="str">
        <f t="shared" si="170"/>
        <v/>
      </c>
      <c r="AF144" s="58" t="str">
        <f t="shared" si="171"/>
        <v/>
      </c>
      <c r="AG144" s="58" t="str">
        <f t="shared" si="172"/>
        <v/>
      </c>
      <c r="AH144" s="58" t="str">
        <f t="shared" si="173"/>
        <v/>
      </c>
      <c r="AI144" s="58" t="str">
        <f t="shared" si="174"/>
        <v/>
      </c>
      <c r="AJ144" s="214"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8" t="str">
        <f t="shared" si="145"/>
        <v/>
      </c>
      <c r="G145" s="58" t="str">
        <f t="shared" si="146"/>
        <v/>
      </c>
      <c r="H145" s="58" t="str">
        <f t="shared" si="147"/>
        <v/>
      </c>
      <c r="I145" s="58" t="str">
        <f t="shared" si="148"/>
        <v/>
      </c>
      <c r="J145" s="58" t="str">
        <f t="shared" si="149"/>
        <v/>
      </c>
      <c r="K145" s="58" t="str">
        <f t="shared" si="150"/>
        <v/>
      </c>
      <c r="L145" s="58" t="str">
        <f t="shared" si="151"/>
        <v/>
      </c>
      <c r="M145" s="58" t="str">
        <f t="shared" si="152"/>
        <v/>
      </c>
      <c r="N145" s="58" t="str">
        <f t="shared" si="153"/>
        <v/>
      </c>
      <c r="O145" s="58" t="str">
        <f t="shared" si="154"/>
        <v/>
      </c>
      <c r="P145" s="58" t="str">
        <f t="shared" si="155"/>
        <v/>
      </c>
      <c r="Q145" s="58" t="str">
        <f t="shared" si="156"/>
        <v/>
      </c>
      <c r="R145" s="58" t="str">
        <f t="shared" si="157"/>
        <v/>
      </c>
      <c r="S145" s="58" t="str">
        <f t="shared" si="158"/>
        <v/>
      </c>
      <c r="T145" s="58" t="str">
        <f t="shared" si="159"/>
        <v/>
      </c>
      <c r="U145" s="58" t="str">
        <f t="shared" si="160"/>
        <v/>
      </c>
      <c r="V145" s="58" t="str">
        <f t="shared" si="161"/>
        <v/>
      </c>
      <c r="W145" s="58" t="str">
        <f t="shared" si="162"/>
        <v/>
      </c>
      <c r="X145" s="58" t="str">
        <f t="shared" si="163"/>
        <v/>
      </c>
      <c r="Y145" s="58" t="str">
        <f t="shared" si="164"/>
        <v/>
      </c>
      <c r="Z145" s="58" t="str">
        <f t="shared" si="165"/>
        <v/>
      </c>
      <c r="AA145" s="58" t="str">
        <f t="shared" si="166"/>
        <v/>
      </c>
      <c r="AB145" s="58" t="str">
        <f t="shared" si="167"/>
        <v/>
      </c>
      <c r="AC145" s="58" t="str">
        <f t="shared" si="168"/>
        <v/>
      </c>
      <c r="AD145" s="58" t="str">
        <f t="shared" si="169"/>
        <v/>
      </c>
      <c r="AE145" s="58" t="str">
        <f t="shared" si="170"/>
        <v/>
      </c>
      <c r="AF145" s="58" t="str">
        <f t="shared" si="171"/>
        <v/>
      </c>
      <c r="AG145" s="58" t="str">
        <f t="shared" si="172"/>
        <v/>
      </c>
      <c r="AH145" s="58" t="str">
        <f t="shared" si="173"/>
        <v/>
      </c>
      <c r="AI145" s="58" t="str">
        <f t="shared" si="174"/>
        <v/>
      </c>
      <c r="AJ145" s="214"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8" t="str">
        <f t="shared" si="145"/>
        <v/>
      </c>
      <c r="G146" s="58" t="str">
        <f t="shared" si="146"/>
        <v/>
      </c>
      <c r="H146" s="58" t="str">
        <f t="shared" si="147"/>
        <v/>
      </c>
      <c r="I146" s="58" t="str">
        <f t="shared" si="148"/>
        <v/>
      </c>
      <c r="J146" s="58" t="str">
        <f t="shared" si="149"/>
        <v/>
      </c>
      <c r="K146" s="58" t="str">
        <f t="shared" si="150"/>
        <v/>
      </c>
      <c r="L146" s="58" t="str">
        <f t="shared" si="151"/>
        <v/>
      </c>
      <c r="M146" s="58" t="str">
        <f t="shared" si="152"/>
        <v/>
      </c>
      <c r="N146" s="58" t="str">
        <f t="shared" si="153"/>
        <v/>
      </c>
      <c r="O146" s="58" t="str">
        <f t="shared" si="154"/>
        <v/>
      </c>
      <c r="P146" s="58" t="str">
        <f t="shared" si="155"/>
        <v/>
      </c>
      <c r="Q146" s="58" t="str">
        <f t="shared" si="156"/>
        <v/>
      </c>
      <c r="R146" s="58" t="str">
        <f t="shared" si="157"/>
        <v/>
      </c>
      <c r="S146" s="58" t="str">
        <f t="shared" si="158"/>
        <v/>
      </c>
      <c r="T146" s="58" t="str">
        <f t="shared" si="159"/>
        <v/>
      </c>
      <c r="U146" s="58" t="str">
        <f t="shared" si="160"/>
        <v/>
      </c>
      <c r="V146" s="58" t="str">
        <f t="shared" si="161"/>
        <v/>
      </c>
      <c r="W146" s="58" t="str">
        <f t="shared" si="162"/>
        <v/>
      </c>
      <c r="X146" s="58" t="str">
        <f t="shared" si="163"/>
        <v/>
      </c>
      <c r="Y146" s="58" t="str">
        <f t="shared" si="164"/>
        <v/>
      </c>
      <c r="Z146" s="58" t="str">
        <f t="shared" si="165"/>
        <v/>
      </c>
      <c r="AA146" s="58" t="str">
        <f t="shared" si="166"/>
        <v/>
      </c>
      <c r="AB146" s="58" t="str">
        <f t="shared" si="167"/>
        <v/>
      </c>
      <c r="AC146" s="58" t="str">
        <f t="shared" si="168"/>
        <v/>
      </c>
      <c r="AD146" s="58" t="str">
        <f t="shared" si="169"/>
        <v/>
      </c>
      <c r="AE146" s="58" t="str">
        <f t="shared" si="170"/>
        <v/>
      </c>
      <c r="AF146" s="58" t="str">
        <f t="shared" si="171"/>
        <v/>
      </c>
      <c r="AG146" s="58" t="str">
        <f t="shared" si="172"/>
        <v/>
      </c>
      <c r="AH146" s="58" t="str">
        <f t="shared" si="173"/>
        <v/>
      </c>
      <c r="AI146" s="58" t="str">
        <f t="shared" si="174"/>
        <v/>
      </c>
      <c r="AJ146" s="214"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8" t="str">
        <f t="shared" si="145"/>
        <v/>
      </c>
      <c r="G147" s="58" t="str">
        <f t="shared" si="146"/>
        <v/>
      </c>
      <c r="H147" s="58" t="str">
        <f t="shared" si="147"/>
        <v/>
      </c>
      <c r="I147" s="58" t="str">
        <f t="shared" si="148"/>
        <v/>
      </c>
      <c r="J147" s="58" t="str">
        <f t="shared" si="149"/>
        <v/>
      </c>
      <c r="K147" s="58" t="str">
        <f t="shared" si="150"/>
        <v/>
      </c>
      <c r="L147" s="58" t="str">
        <f t="shared" si="151"/>
        <v/>
      </c>
      <c r="M147" s="58" t="str">
        <f t="shared" si="152"/>
        <v/>
      </c>
      <c r="N147" s="58" t="str">
        <f t="shared" si="153"/>
        <v/>
      </c>
      <c r="O147" s="58" t="str">
        <f t="shared" si="154"/>
        <v/>
      </c>
      <c r="P147" s="58" t="str">
        <f t="shared" si="155"/>
        <v/>
      </c>
      <c r="Q147" s="58" t="str">
        <f t="shared" si="156"/>
        <v/>
      </c>
      <c r="R147" s="58" t="str">
        <f t="shared" si="157"/>
        <v/>
      </c>
      <c r="S147" s="58" t="str">
        <f t="shared" si="158"/>
        <v/>
      </c>
      <c r="T147" s="58" t="str">
        <f t="shared" si="159"/>
        <v/>
      </c>
      <c r="U147" s="58" t="str">
        <f t="shared" si="160"/>
        <v/>
      </c>
      <c r="V147" s="58" t="str">
        <f t="shared" si="161"/>
        <v/>
      </c>
      <c r="W147" s="58" t="str">
        <f t="shared" si="162"/>
        <v/>
      </c>
      <c r="X147" s="58" t="str">
        <f t="shared" si="163"/>
        <v/>
      </c>
      <c r="Y147" s="58" t="str">
        <f t="shared" si="164"/>
        <v/>
      </c>
      <c r="Z147" s="58" t="str">
        <f t="shared" si="165"/>
        <v/>
      </c>
      <c r="AA147" s="58" t="str">
        <f t="shared" si="166"/>
        <v/>
      </c>
      <c r="AB147" s="58" t="str">
        <f t="shared" si="167"/>
        <v/>
      </c>
      <c r="AC147" s="58" t="str">
        <f t="shared" si="168"/>
        <v/>
      </c>
      <c r="AD147" s="58" t="str">
        <f t="shared" si="169"/>
        <v/>
      </c>
      <c r="AE147" s="58" t="str">
        <f t="shared" si="170"/>
        <v/>
      </c>
      <c r="AF147" s="58" t="str">
        <f t="shared" si="171"/>
        <v/>
      </c>
      <c r="AG147" s="58" t="str">
        <f t="shared" si="172"/>
        <v/>
      </c>
      <c r="AH147" s="58" t="str">
        <f t="shared" si="173"/>
        <v/>
      </c>
      <c r="AI147" s="58" t="str">
        <f t="shared" si="174"/>
        <v/>
      </c>
      <c r="AJ147" s="214"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8" t="str">
        <f t="shared" si="145"/>
        <v/>
      </c>
      <c r="G148" s="58" t="str">
        <f t="shared" si="146"/>
        <v/>
      </c>
      <c r="H148" s="58" t="str">
        <f t="shared" si="147"/>
        <v/>
      </c>
      <c r="I148" s="58" t="str">
        <f t="shared" si="148"/>
        <v/>
      </c>
      <c r="J148" s="58" t="str">
        <f t="shared" si="149"/>
        <v/>
      </c>
      <c r="K148" s="58" t="str">
        <f t="shared" si="150"/>
        <v/>
      </c>
      <c r="L148" s="58" t="str">
        <f t="shared" si="151"/>
        <v/>
      </c>
      <c r="M148" s="58" t="str">
        <f t="shared" si="152"/>
        <v/>
      </c>
      <c r="N148" s="58" t="str">
        <f t="shared" si="153"/>
        <v/>
      </c>
      <c r="O148" s="58" t="str">
        <f t="shared" si="154"/>
        <v/>
      </c>
      <c r="P148" s="58" t="str">
        <f t="shared" si="155"/>
        <v/>
      </c>
      <c r="Q148" s="58" t="str">
        <f t="shared" si="156"/>
        <v/>
      </c>
      <c r="R148" s="58" t="str">
        <f t="shared" si="157"/>
        <v/>
      </c>
      <c r="S148" s="58" t="str">
        <f t="shared" si="158"/>
        <v/>
      </c>
      <c r="T148" s="58" t="str">
        <f t="shared" si="159"/>
        <v/>
      </c>
      <c r="U148" s="58" t="str">
        <f t="shared" si="160"/>
        <v/>
      </c>
      <c r="V148" s="58" t="str">
        <f t="shared" si="161"/>
        <v/>
      </c>
      <c r="W148" s="58" t="str">
        <f t="shared" si="162"/>
        <v/>
      </c>
      <c r="X148" s="58" t="str">
        <f t="shared" si="163"/>
        <v/>
      </c>
      <c r="Y148" s="58" t="str">
        <f t="shared" si="164"/>
        <v/>
      </c>
      <c r="Z148" s="58" t="str">
        <f t="shared" si="165"/>
        <v/>
      </c>
      <c r="AA148" s="58" t="str">
        <f t="shared" si="166"/>
        <v/>
      </c>
      <c r="AB148" s="58" t="str">
        <f t="shared" si="167"/>
        <v/>
      </c>
      <c r="AC148" s="58" t="str">
        <f t="shared" si="168"/>
        <v/>
      </c>
      <c r="AD148" s="58" t="str">
        <f t="shared" si="169"/>
        <v/>
      </c>
      <c r="AE148" s="58" t="str">
        <f t="shared" si="170"/>
        <v/>
      </c>
      <c r="AF148" s="58" t="str">
        <f t="shared" si="171"/>
        <v/>
      </c>
      <c r="AG148" s="58" t="str">
        <f t="shared" si="172"/>
        <v/>
      </c>
      <c r="AH148" s="58" t="str">
        <f t="shared" si="173"/>
        <v/>
      </c>
      <c r="AI148" s="58" t="str">
        <f t="shared" si="174"/>
        <v/>
      </c>
      <c r="AJ148" s="214"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8" t="str">
        <f t="shared" si="145"/>
        <v/>
      </c>
      <c r="G149" s="58" t="str">
        <f t="shared" si="146"/>
        <v/>
      </c>
      <c r="H149" s="58" t="str">
        <f t="shared" si="147"/>
        <v/>
      </c>
      <c r="I149" s="58" t="str">
        <f t="shared" si="148"/>
        <v/>
      </c>
      <c r="J149" s="58" t="str">
        <f t="shared" si="149"/>
        <v/>
      </c>
      <c r="K149" s="58" t="str">
        <f t="shared" si="150"/>
        <v/>
      </c>
      <c r="L149" s="58" t="str">
        <f t="shared" si="151"/>
        <v/>
      </c>
      <c r="M149" s="58" t="str">
        <f t="shared" si="152"/>
        <v/>
      </c>
      <c r="N149" s="58" t="str">
        <f t="shared" si="153"/>
        <v/>
      </c>
      <c r="O149" s="58" t="str">
        <f t="shared" si="154"/>
        <v/>
      </c>
      <c r="P149" s="58" t="str">
        <f t="shared" si="155"/>
        <v/>
      </c>
      <c r="Q149" s="58" t="str">
        <f t="shared" si="156"/>
        <v/>
      </c>
      <c r="R149" s="58" t="str">
        <f t="shared" si="157"/>
        <v/>
      </c>
      <c r="S149" s="58" t="str">
        <f t="shared" si="158"/>
        <v/>
      </c>
      <c r="T149" s="58" t="str">
        <f t="shared" si="159"/>
        <v/>
      </c>
      <c r="U149" s="58" t="str">
        <f t="shared" si="160"/>
        <v/>
      </c>
      <c r="V149" s="58" t="str">
        <f t="shared" si="161"/>
        <v/>
      </c>
      <c r="W149" s="58" t="str">
        <f t="shared" si="162"/>
        <v/>
      </c>
      <c r="X149" s="58" t="str">
        <f t="shared" si="163"/>
        <v/>
      </c>
      <c r="Y149" s="58" t="str">
        <f t="shared" si="164"/>
        <v/>
      </c>
      <c r="Z149" s="58" t="str">
        <f t="shared" si="165"/>
        <v/>
      </c>
      <c r="AA149" s="58" t="str">
        <f t="shared" si="166"/>
        <v/>
      </c>
      <c r="AB149" s="58" t="str">
        <f t="shared" si="167"/>
        <v/>
      </c>
      <c r="AC149" s="58" t="str">
        <f t="shared" si="168"/>
        <v/>
      </c>
      <c r="AD149" s="58" t="str">
        <f t="shared" si="169"/>
        <v/>
      </c>
      <c r="AE149" s="58" t="str">
        <f t="shared" si="170"/>
        <v/>
      </c>
      <c r="AF149" s="58" t="str">
        <f t="shared" si="171"/>
        <v/>
      </c>
      <c r="AG149" s="58" t="str">
        <f t="shared" si="172"/>
        <v/>
      </c>
      <c r="AH149" s="58" t="str">
        <f t="shared" si="173"/>
        <v/>
      </c>
      <c r="AI149" s="58" t="str">
        <f t="shared" si="174"/>
        <v/>
      </c>
      <c r="AJ149" s="214"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8" t="str">
        <f t="shared" si="145"/>
        <v/>
      </c>
      <c r="G150" s="58" t="str">
        <f t="shared" si="146"/>
        <v/>
      </c>
      <c r="H150" s="58" t="str">
        <f t="shared" si="147"/>
        <v/>
      </c>
      <c r="I150" s="58" t="str">
        <f t="shared" si="148"/>
        <v/>
      </c>
      <c r="J150" s="58" t="str">
        <f t="shared" si="149"/>
        <v/>
      </c>
      <c r="K150" s="58" t="str">
        <f t="shared" si="150"/>
        <v/>
      </c>
      <c r="L150" s="58" t="str">
        <f t="shared" si="151"/>
        <v/>
      </c>
      <c r="M150" s="58" t="str">
        <f t="shared" si="152"/>
        <v/>
      </c>
      <c r="N150" s="58" t="str">
        <f t="shared" si="153"/>
        <v/>
      </c>
      <c r="O150" s="58" t="str">
        <f t="shared" si="154"/>
        <v/>
      </c>
      <c r="P150" s="58" t="str">
        <f t="shared" si="155"/>
        <v/>
      </c>
      <c r="Q150" s="58" t="str">
        <f t="shared" si="156"/>
        <v/>
      </c>
      <c r="R150" s="58" t="str">
        <f t="shared" si="157"/>
        <v/>
      </c>
      <c r="S150" s="58" t="str">
        <f t="shared" si="158"/>
        <v/>
      </c>
      <c r="T150" s="58" t="str">
        <f t="shared" si="159"/>
        <v/>
      </c>
      <c r="U150" s="58" t="str">
        <f t="shared" si="160"/>
        <v/>
      </c>
      <c r="V150" s="58" t="str">
        <f t="shared" si="161"/>
        <v/>
      </c>
      <c r="W150" s="58" t="str">
        <f t="shared" si="162"/>
        <v/>
      </c>
      <c r="X150" s="58" t="str">
        <f t="shared" si="163"/>
        <v/>
      </c>
      <c r="Y150" s="58" t="str">
        <f t="shared" si="164"/>
        <v/>
      </c>
      <c r="Z150" s="58" t="str">
        <f t="shared" si="165"/>
        <v/>
      </c>
      <c r="AA150" s="58" t="str">
        <f t="shared" si="166"/>
        <v/>
      </c>
      <c r="AB150" s="58" t="str">
        <f t="shared" si="167"/>
        <v/>
      </c>
      <c r="AC150" s="58" t="str">
        <f t="shared" si="168"/>
        <v/>
      </c>
      <c r="AD150" s="58" t="str">
        <f t="shared" si="169"/>
        <v/>
      </c>
      <c r="AE150" s="58" t="str">
        <f t="shared" si="170"/>
        <v/>
      </c>
      <c r="AF150" s="58" t="str">
        <f t="shared" si="171"/>
        <v/>
      </c>
      <c r="AG150" s="58" t="str">
        <f t="shared" si="172"/>
        <v/>
      </c>
      <c r="AH150" s="58" t="str">
        <f t="shared" si="173"/>
        <v/>
      </c>
      <c r="AI150" s="58" t="str">
        <f t="shared" si="174"/>
        <v/>
      </c>
      <c r="AJ150" s="214"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8" t="str">
        <f t="shared" si="145"/>
        <v/>
      </c>
      <c r="G151" s="58" t="str">
        <f t="shared" si="146"/>
        <v/>
      </c>
      <c r="H151" s="58" t="str">
        <f t="shared" si="147"/>
        <v/>
      </c>
      <c r="I151" s="58" t="str">
        <f t="shared" si="148"/>
        <v/>
      </c>
      <c r="J151" s="58" t="str">
        <f t="shared" si="149"/>
        <v/>
      </c>
      <c r="K151" s="58" t="str">
        <f t="shared" si="150"/>
        <v/>
      </c>
      <c r="L151" s="58" t="str">
        <f t="shared" si="151"/>
        <v/>
      </c>
      <c r="M151" s="58" t="str">
        <f t="shared" si="152"/>
        <v/>
      </c>
      <c r="N151" s="58" t="str">
        <f t="shared" si="153"/>
        <v/>
      </c>
      <c r="O151" s="58" t="str">
        <f t="shared" si="154"/>
        <v/>
      </c>
      <c r="P151" s="58" t="str">
        <f t="shared" si="155"/>
        <v/>
      </c>
      <c r="Q151" s="58" t="str">
        <f t="shared" si="156"/>
        <v/>
      </c>
      <c r="R151" s="58" t="str">
        <f t="shared" si="157"/>
        <v/>
      </c>
      <c r="S151" s="58" t="str">
        <f t="shared" si="158"/>
        <v/>
      </c>
      <c r="T151" s="58" t="str">
        <f t="shared" si="159"/>
        <v/>
      </c>
      <c r="U151" s="58" t="str">
        <f t="shared" si="160"/>
        <v/>
      </c>
      <c r="V151" s="58" t="str">
        <f t="shared" si="161"/>
        <v/>
      </c>
      <c r="W151" s="58" t="str">
        <f t="shared" si="162"/>
        <v/>
      </c>
      <c r="X151" s="58" t="str">
        <f t="shared" si="163"/>
        <v/>
      </c>
      <c r="Y151" s="58" t="str">
        <f t="shared" si="164"/>
        <v/>
      </c>
      <c r="Z151" s="58" t="str">
        <f t="shared" si="165"/>
        <v/>
      </c>
      <c r="AA151" s="58" t="str">
        <f t="shared" si="166"/>
        <v/>
      </c>
      <c r="AB151" s="58" t="str">
        <f t="shared" si="167"/>
        <v/>
      </c>
      <c r="AC151" s="58" t="str">
        <f t="shared" si="168"/>
        <v/>
      </c>
      <c r="AD151" s="58" t="str">
        <f t="shared" si="169"/>
        <v/>
      </c>
      <c r="AE151" s="58" t="str">
        <f t="shared" si="170"/>
        <v/>
      </c>
      <c r="AF151" s="58" t="str">
        <f t="shared" si="171"/>
        <v/>
      </c>
      <c r="AG151" s="58" t="str">
        <f t="shared" si="172"/>
        <v/>
      </c>
      <c r="AH151" s="58" t="str">
        <f t="shared" si="173"/>
        <v/>
      </c>
      <c r="AI151" s="58" t="str">
        <f t="shared" si="174"/>
        <v/>
      </c>
      <c r="AJ151" s="214"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8" t="str">
        <f t="shared" si="145"/>
        <v/>
      </c>
      <c r="G152" s="58" t="str">
        <f t="shared" si="146"/>
        <v/>
      </c>
      <c r="H152" s="58" t="str">
        <f t="shared" si="147"/>
        <v/>
      </c>
      <c r="I152" s="58" t="str">
        <f t="shared" si="148"/>
        <v/>
      </c>
      <c r="J152" s="58" t="str">
        <f t="shared" si="149"/>
        <v/>
      </c>
      <c r="K152" s="58" t="str">
        <f t="shared" si="150"/>
        <v/>
      </c>
      <c r="L152" s="58" t="str">
        <f t="shared" si="151"/>
        <v/>
      </c>
      <c r="M152" s="58" t="str">
        <f t="shared" si="152"/>
        <v/>
      </c>
      <c r="N152" s="58" t="str">
        <f t="shared" si="153"/>
        <v/>
      </c>
      <c r="O152" s="58" t="str">
        <f t="shared" si="154"/>
        <v/>
      </c>
      <c r="P152" s="58" t="str">
        <f t="shared" si="155"/>
        <v/>
      </c>
      <c r="Q152" s="58" t="str">
        <f t="shared" si="156"/>
        <v/>
      </c>
      <c r="R152" s="58" t="str">
        <f t="shared" si="157"/>
        <v/>
      </c>
      <c r="S152" s="58" t="str">
        <f t="shared" si="158"/>
        <v/>
      </c>
      <c r="T152" s="58" t="str">
        <f t="shared" si="159"/>
        <v/>
      </c>
      <c r="U152" s="58" t="str">
        <f t="shared" si="160"/>
        <v/>
      </c>
      <c r="V152" s="58" t="str">
        <f t="shared" si="161"/>
        <v/>
      </c>
      <c r="W152" s="58" t="str">
        <f t="shared" si="162"/>
        <v/>
      </c>
      <c r="X152" s="58" t="str">
        <f t="shared" si="163"/>
        <v/>
      </c>
      <c r="Y152" s="58" t="str">
        <f t="shared" si="164"/>
        <v/>
      </c>
      <c r="Z152" s="58" t="str">
        <f t="shared" si="165"/>
        <v/>
      </c>
      <c r="AA152" s="58" t="str">
        <f t="shared" si="166"/>
        <v/>
      </c>
      <c r="AB152" s="58" t="str">
        <f t="shared" si="167"/>
        <v/>
      </c>
      <c r="AC152" s="58" t="str">
        <f t="shared" si="168"/>
        <v/>
      </c>
      <c r="AD152" s="58" t="str">
        <f t="shared" si="169"/>
        <v/>
      </c>
      <c r="AE152" s="58" t="str">
        <f t="shared" si="170"/>
        <v/>
      </c>
      <c r="AF152" s="58" t="str">
        <f t="shared" si="171"/>
        <v/>
      </c>
      <c r="AG152" s="58" t="str">
        <f t="shared" si="172"/>
        <v/>
      </c>
      <c r="AH152" s="58" t="str">
        <f t="shared" si="173"/>
        <v/>
      </c>
      <c r="AI152" s="58" t="str">
        <f t="shared" si="174"/>
        <v/>
      </c>
      <c r="AJ152" s="214"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8" t="str">
        <f t="shared" si="145"/>
        <v/>
      </c>
      <c r="G153" s="58" t="str">
        <f t="shared" si="146"/>
        <v/>
      </c>
      <c r="H153" s="58" t="str">
        <f t="shared" si="147"/>
        <v/>
      </c>
      <c r="I153" s="58" t="str">
        <f t="shared" si="148"/>
        <v/>
      </c>
      <c r="J153" s="58" t="str">
        <f t="shared" si="149"/>
        <v/>
      </c>
      <c r="K153" s="58" t="str">
        <f t="shared" si="150"/>
        <v/>
      </c>
      <c r="L153" s="58" t="str">
        <f t="shared" si="151"/>
        <v/>
      </c>
      <c r="M153" s="58" t="str">
        <f t="shared" si="152"/>
        <v/>
      </c>
      <c r="N153" s="58" t="str">
        <f t="shared" si="153"/>
        <v/>
      </c>
      <c r="O153" s="58" t="str">
        <f t="shared" si="154"/>
        <v/>
      </c>
      <c r="P153" s="58" t="str">
        <f t="shared" si="155"/>
        <v/>
      </c>
      <c r="Q153" s="58" t="str">
        <f t="shared" si="156"/>
        <v/>
      </c>
      <c r="R153" s="58" t="str">
        <f t="shared" si="157"/>
        <v/>
      </c>
      <c r="S153" s="58" t="str">
        <f t="shared" si="158"/>
        <v/>
      </c>
      <c r="T153" s="58" t="str">
        <f t="shared" si="159"/>
        <v/>
      </c>
      <c r="U153" s="58" t="str">
        <f t="shared" si="160"/>
        <v/>
      </c>
      <c r="V153" s="58" t="str">
        <f t="shared" si="161"/>
        <v/>
      </c>
      <c r="W153" s="58" t="str">
        <f t="shared" si="162"/>
        <v/>
      </c>
      <c r="X153" s="58" t="str">
        <f t="shared" si="163"/>
        <v/>
      </c>
      <c r="Y153" s="58" t="str">
        <f t="shared" si="164"/>
        <v/>
      </c>
      <c r="Z153" s="58" t="str">
        <f t="shared" si="165"/>
        <v/>
      </c>
      <c r="AA153" s="58" t="str">
        <f t="shared" si="166"/>
        <v/>
      </c>
      <c r="AB153" s="58" t="str">
        <f t="shared" si="167"/>
        <v/>
      </c>
      <c r="AC153" s="58" t="str">
        <f t="shared" si="168"/>
        <v/>
      </c>
      <c r="AD153" s="58" t="str">
        <f t="shared" si="169"/>
        <v/>
      </c>
      <c r="AE153" s="58" t="str">
        <f t="shared" si="170"/>
        <v/>
      </c>
      <c r="AF153" s="58" t="str">
        <f t="shared" si="171"/>
        <v/>
      </c>
      <c r="AG153" s="58" t="str">
        <f t="shared" si="172"/>
        <v/>
      </c>
      <c r="AH153" s="58" t="str">
        <f t="shared" si="173"/>
        <v/>
      </c>
      <c r="AI153" s="58" t="str">
        <f t="shared" si="174"/>
        <v/>
      </c>
      <c r="AJ153" s="214"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8" t="str">
        <f t="shared" si="145"/>
        <v/>
      </c>
      <c r="G154" s="58" t="str">
        <f t="shared" si="146"/>
        <v/>
      </c>
      <c r="H154" s="58" t="str">
        <f t="shared" si="147"/>
        <v/>
      </c>
      <c r="I154" s="58" t="str">
        <f t="shared" si="148"/>
        <v/>
      </c>
      <c r="J154" s="58" t="str">
        <f t="shared" si="149"/>
        <v/>
      </c>
      <c r="K154" s="58" t="str">
        <f t="shared" si="150"/>
        <v/>
      </c>
      <c r="L154" s="58" t="str">
        <f t="shared" si="151"/>
        <v/>
      </c>
      <c r="M154" s="58" t="str">
        <f t="shared" si="152"/>
        <v/>
      </c>
      <c r="N154" s="58" t="str">
        <f t="shared" si="153"/>
        <v/>
      </c>
      <c r="O154" s="58" t="str">
        <f t="shared" si="154"/>
        <v/>
      </c>
      <c r="P154" s="58" t="str">
        <f t="shared" si="155"/>
        <v/>
      </c>
      <c r="Q154" s="58" t="str">
        <f t="shared" si="156"/>
        <v/>
      </c>
      <c r="R154" s="58" t="str">
        <f t="shared" si="157"/>
        <v/>
      </c>
      <c r="S154" s="58" t="str">
        <f t="shared" si="158"/>
        <v/>
      </c>
      <c r="T154" s="58" t="str">
        <f t="shared" si="159"/>
        <v/>
      </c>
      <c r="U154" s="58" t="str">
        <f t="shared" si="160"/>
        <v/>
      </c>
      <c r="V154" s="58" t="str">
        <f t="shared" si="161"/>
        <v/>
      </c>
      <c r="W154" s="58" t="str">
        <f t="shared" si="162"/>
        <v/>
      </c>
      <c r="X154" s="58" t="str">
        <f t="shared" si="163"/>
        <v/>
      </c>
      <c r="Y154" s="58" t="str">
        <f t="shared" si="164"/>
        <v/>
      </c>
      <c r="Z154" s="58" t="str">
        <f t="shared" si="165"/>
        <v/>
      </c>
      <c r="AA154" s="58" t="str">
        <f t="shared" si="166"/>
        <v/>
      </c>
      <c r="AB154" s="58" t="str">
        <f t="shared" si="167"/>
        <v/>
      </c>
      <c r="AC154" s="58" t="str">
        <f t="shared" si="168"/>
        <v/>
      </c>
      <c r="AD154" s="58" t="str">
        <f t="shared" si="169"/>
        <v/>
      </c>
      <c r="AE154" s="58" t="str">
        <f t="shared" si="170"/>
        <v/>
      </c>
      <c r="AF154" s="58" t="str">
        <f t="shared" si="171"/>
        <v/>
      </c>
      <c r="AG154" s="58" t="str">
        <f t="shared" si="172"/>
        <v/>
      </c>
      <c r="AH154" s="58" t="str">
        <f t="shared" si="173"/>
        <v/>
      </c>
      <c r="AI154" s="58" t="str">
        <f t="shared" si="174"/>
        <v/>
      </c>
      <c r="AJ154" s="214"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8" t="str">
        <f t="shared" si="145"/>
        <v/>
      </c>
      <c r="G155" s="58" t="str">
        <f t="shared" si="146"/>
        <v/>
      </c>
      <c r="H155" s="58" t="str">
        <f t="shared" si="147"/>
        <v/>
      </c>
      <c r="I155" s="58" t="str">
        <f t="shared" si="148"/>
        <v/>
      </c>
      <c r="J155" s="58" t="str">
        <f t="shared" si="149"/>
        <v/>
      </c>
      <c r="K155" s="58" t="str">
        <f t="shared" si="150"/>
        <v/>
      </c>
      <c r="L155" s="58" t="str">
        <f t="shared" si="151"/>
        <v/>
      </c>
      <c r="M155" s="58" t="str">
        <f t="shared" si="152"/>
        <v/>
      </c>
      <c r="N155" s="58" t="str">
        <f t="shared" si="153"/>
        <v/>
      </c>
      <c r="O155" s="58" t="str">
        <f t="shared" si="154"/>
        <v/>
      </c>
      <c r="P155" s="58" t="str">
        <f t="shared" si="155"/>
        <v/>
      </c>
      <c r="Q155" s="58" t="str">
        <f t="shared" si="156"/>
        <v/>
      </c>
      <c r="R155" s="58" t="str">
        <f t="shared" si="157"/>
        <v/>
      </c>
      <c r="S155" s="58" t="str">
        <f t="shared" si="158"/>
        <v/>
      </c>
      <c r="T155" s="58" t="str">
        <f t="shared" si="159"/>
        <v/>
      </c>
      <c r="U155" s="58" t="str">
        <f t="shared" si="160"/>
        <v/>
      </c>
      <c r="V155" s="58" t="str">
        <f t="shared" si="161"/>
        <v/>
      </c>
      <c r="W155" s="58" t="str">
        <f t="shared" si="162"/>
        <v/>
      </c>
      <c r="X155" s="58" t="str">
        <f t="shared" si="163"/>
        <v/>
      </c>
      <c r="Y155" s="58" t="str">
        <f t="shared" si="164"/>
        <v/>
      </c>
      <c r="Z155" s="58" t="str">
        <f t="shared" si="165"/>
        <v/>
      </c>
      <c r="AA155" s="58" t="str">
        <f t="shared" si="166"/>
        <v/>
      </c>
      <c r="AB155" s="58" t="str">
        <f t="shared" si="167"/>
        <v/>
      </c>
      <c r="AC155" s="58" t="str">
        <f t="shared" si="168"/>
        <v/>
      </c>
      <c r="AD155" s="58" t="str">
        <f t="shared" si="169"/>
        <v/>
      </c>
      <c r="AE155" s="58" t="str">
        <f t="shared" si="170"/>
        <v/>
      </c>
      <c r="AF155" s="58" t="str">
        <f t="shared" si="171"/>
        <v/>
      </c>
      <c r="AG155" s="58" t="str">
        <f t="shared" si="172"/>
        <v/>
      </c>
      <c r="AH155" s="58" t="str">
        <f t="shared" si="173"/>
        <v/>
      </c>
      <c r="AI155" s="58" t="str">
        <f t="shared" si="174"/>
        <v/>
      </c>
      <c r="AJ155" s="214"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8" t="str">
        <f t="shared" si="145"/>
        <v/>
      </c>
      <c r="G156" s="58" t="str">
        <f t="shared" si="146"/>
        <v/>
      </c>
      <c r="H156" s="58" t="str">
        <f t="shared" si="147"/>
        <v/>
      </c>
      <c r="I156" s="58" t="str">
        <f t="shared" si="148"/>
        <v/>
      </c>
      <c r="J156" s="58" t="str">
        <f t="shared" si="149"/>
        <v/>
      </c>
      <c r="K156" s="58" t="str">
        <f t="shared" si="150"/>
        <v/>
      </c>
      <c r="L156" s="58" t="str">
        <f t="shared" si="151"/>
        <v/>
      </c>
      <c r="M156" s="58" t="str">
        <f t="shared" si="152"/>
        <v/>
      </c>
      <c r="N156" s="58" t="str">
        <f t="shared" si="153"/>
        <v/>
      </c>
      <c r="O156" s="58" t="str">
        <f t="shared" si="154"/>
        <v/>
      </c>
      <c r="P156" s="58" t="str">
        <f t="shared" si="155"/>
        <v/>
      </c>
      <c r="Q156" s="58" t="str">
        <f t="shared" si="156"/>
        <v/>
      </c>
      <c r="R156" s="58" t="str">
        <f t="shared" si="157"/>
        <v/>
      </c>
      <c r="S156" s="58" t="str">
        <f t="shared" si="158"/>
        <v/>
      </c>
      <c r="T156" s="58" t="str">
        <f t="shared" si="159"/>
        <v/>
      </c>
      <c r="U156" s="58" t="str">
        <f t="shared" si="160"/>
        <v/>
      </c>
      <c r="V156" s="58" t="str">
        <f t="shared" si="161"/>
        <v/>
      </c>
      <c r="W156" s="58" t="str">
        <f t="shared" si="162"/>
        <v/>
      </c>
      <c r="X156" s="58" t="str">
        <f t="shared" si="163"/>
        <v/>
      </c>
      <c r="Y156" s="58" t="str">
        <f t="shared" si="164"/>
        <v/>
      </c>
      <c r="Z156" s="58" t="str">
        <f t="shared" si="165"/>
        <v/>
      </c>
      <c r="AA156" s="58" t="str">
        <f t="shared" si="166"/>
        <v/>
      </c>
      <c r="AB156" s="58" t="str">
        <f t="shared" si="167"/>
        <v/>
      </c>
      <c r="AC156" s="58" t="str">
        <f t="shared" si="168"/>
        <v/>
      </c>
      <c r="AD156" s="58" t="str">
        <f t="shared" si="169"/>
        <v/>
      </c>
      <c r="AE156" s="58" t="str">
        <f t="shared" si="170"/>
        <v/>
      </c>
      <c r="AF156" s="58" t="str">
        <f t="shared" si="171"/>
        <v/>
      </c>
      <c r="AG156" s="58" t="str">
        <f t="shared" si="172"/>
        <v/>
      </c>
      <c r="AH156" s="58" t="str">
        <f t="shared" si="173"/>
        <v/>
      </c>
      <c r="AI156" s="58" t="str">
        <f t="shared" si="174"/>
        <v/>
      </c>
      <c r="AJ156" s="214"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8" t="str">
        <f t="shared" si="145"/>
        <v/>
      </c>
      <c r="G157" s="58" t="str">
        <f t="shared" si="146"/>
        <v/>
      </c>
      <c r="H157" s="58" t="str">
        <f t="shared" si="147"/>
        <v/>
      </c>
      <c r="I157" s="58" t="str">
        <f t="shared" si="148"/>
        <v/>
      </c>
      <c r="J157" s="58" t="str">
        <f t="shared" si="149"/>
        <v/>
      </c>
      <c r="K157" s="58" t="str">
        <f t="shared" si="150"/>
        <v/>
      </c>
      <c r="L157" s="58" t="str">
        <f t="shared" si="151"/>
        <v/>
      </c>
      <c r="M157" s="58" t="str">
        <f t="shared" si="152"/>
        <v/>
      </c>
      <c r="N157" s="58" t="str">
        <f t="shared" si="153"/>
        <v/>
      </c>
      <c r="O157" s="58" t="str">
        <f t="shared" si="154"/>
        <v/>
      </c>
      <c r="P157" s="58" t="str">
        <f t="shared" si="155"/>
        <v/>
      </c>
      <c r="Q157" s="58" t="str">
        <f t="shared" si="156"/>
        <v/>
      </c>
      <c r="R157" s="58" t="str">
        <f t="shared" si="157"/>
        <v/>
      </c>
      <c r="S157" s="58" t="str">
        <f t="shared" si="158"/>
        <v/>
      </c>
      <c r="T157" s="58" t="str">
        <f t="shared" si="159"/>
        <v/>
      </c>
      <c r="U157" s="58" t="str">
        <f t="shared" si="160"/>
        <v/>
      </c>
      <c r="V157" s="58" t="str">
        <f t="shared" si="161"/>
        <v/>
      </c>
      <c r="W157" s="58" t="str">
        <f t="shared" si="162"/>
        <v/>
      </c>
      <c r="X157" s="58" t="str">
        <f t="shared" si="163"/>
        <v/>
      </c>
      <c r="Y157" s="58" t="str">
        <f t="shared" si="164"/>
        <v/>
      </c>
      <c r="Z157" s="58" t="str">
        <f t="shared" si="165"/>
        <v/>
      </c>
      <c r="AA157" s="58" t="str">
        <f t="shared" si="166"/>
        <v/>
      </c>
      <c r="AB157" s="58" t="str">
        <f t="shared" si="167"/>
        <v/>
      </c>
      <c r="AC157" s="58" t="str">
        <f t="shared" si="168"/>
        <v/>
      </c>
      <c r="AD157" s="58" t="str">
        <f t="shared" si="169"/>
        <v/>
      </c>
      <c r="AE157" s="58" t="str">
        <f t="shared" si="170"/>
        <v/>
      </c>
      <c r="AF157" s="58" t="str">
        <f t="shared" si="171"/>
        <v/>
      </c>
      <c r="AG157" s="58" t="str">
        <f t="shared" si="172"/>
        <v/>
      </c>
      <c r="AH157" s="58" t="str">
        <f t="shared" si="173"/>
        <v/>
      </c>
      <c r="AI157" s="58" t="str">
        <f t="shared" si="174"/>
        <v/>
      </c>
      <c r="AJ157" s="214"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8" t="str">
        <f t="shared" si="145"/>
        <v/>
      </c>
      <c r="G158" s="58" t="str">
        <f t="shared" si="146"/>
        <v/>
      </c>
      <c r="H158" s="58" t="str">
        <f t="shared" si="147"/>
        <v/>
      </c>
      <c r="I158" s="58" t="str">
        <f t="shared" si="148"/>
        <v/>
      </c>
      <c r="J158" s="58" t="str">
        <f t="shared" si="149"/>
        <v/>
      </c>
      <c r="K158" s="58" t="str">
        <f t="shared" si="150"/>
        <v/>
      </c>
      <c r="L158" s="58" t="str">
        <f t="shared" si="151"/>
        <v/>
      </c>
      <c r="M158" s="58" t="str">
        <f t="shared" si="152"/>
        <v/>
      </c>
      <c r="N158" s="58" t="str">
        <f t="shared" si="153"/>
        <v/>
      </c>
      <c r="O158" s="58" t="str">
        <f t="shared" si="154"/>
        <v/>
      </c>
      <c r="P158" s="58" t="str">
        <f t="shared" si="155"/>
        <v/>
      </c>
      <c r="Q158" s="58" t="str">
        <f t="shared" si="156"/>
        <v/>
      </c>
      <c r="R158" s="58" t="str">
        <f t="shared" si="157"/>
        <v/>
      </c>
      <c r="S158" s="58" t="str">
        <f t="shared" si="158"/>
        <v/>
      </c>
      <c r="T158" s="58" t="str">
        <f t="shared" si="159"/>
        <v/>
      </c>
      <c r="U158" s="58" t="str">
        <f t="shared" si="160"/>
        <v/>
      </c>
      <c r="V158" s="58" t="str">
        <f t="shared" si="161"/>
        <v/>
      </c>
      <c r="W158" s="58" t="str">
        <f t="shared" si="162"/>
        <v/>
      </c>
      <c r="X158" s="58" t="str">
        <f t="shared" si="163"/>
        <v/>
      </c>
      <c r="Y158" s="58" t="str">
        <f t="shared" si="164"/>
        <v/>
      </c>
      <c r="Z158" s="58" t="str">
        <f t="shared" si="165"/>
        <v/>
      </c>
      <c r="AA158" s="58" t="str">
        <f t="shared" si="166"/>
        <v/>
      </c>
      <c r="AB158" s="58" t="str">
        <f t="shared" si="167"/>
        <v/>
      </c>
      <c r="AC158" s="58" t="str">
        <f t="shared" si="168"/>
        <v/>
      </c>
      <c r="AD158" s="58" t="str">
        <f t="shared" si="169"/>
        <v/>
      </c>
      <c r="AE158" s="58" t="str">
        <f t="shared" si="170"/>
        <v/>
      </c>
      <c r="AF158" s="58" t="str">
        <f t="shared" si="171"/>
        <v/>
      </c>
      <c r="AG158" s="58" t="str">
        <f t="shared" si="172"/>
        <v/>
      </c>
      <c r="AH158" s="58" t="str">
        <f t="shared" si="173"/>
        <v/>
      </c>
      <c r="AI158" s="58" t="str">
        <f t="shared" si="174"/>
        <v/>
      </c>
      <c r="AJ158" s="214"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8" t="str">
        <f t="shared" si="145"/>
        <v/>
      </c>
      <c r="G159" s="58" t="str">
        <f t="shared" si="146"/>
        <v/>
      </c>
      <c r="H159" s="58" t="str">
        <f t="shared" si="147"/>
        <v/>
      </c>
      <c r="I159" s="58" t="str">
        <f t="shared" si="148"/>
        <v/>
      </c>
      <c r="J159" s="58" t="str">
        <f t="shared" si="149"/>
        <v/>
      </c>
      <c r="K159" s="58" t="str">
        <f t="shared" si="150"/>
        <v/>
      </c>
      <c r="L159" s="58" t="str">
        <f t="shared" si="151"/>
        <v/>
      </c>
      <c r="M159" s="58" t="str">
        <f t="shared" si="152"/>
        <v/>
      </c>
      <c r="N159" s="58" t="str">
        <f t="shared" si="153"/>
        <v/>
      </c>
      <c r="O159" s="58" t="str">
        <f t="shared" si="154"/>
        <v/>
      </c>
      <c r="P159" s="58" t="str">
        <f t="shared" si="155"/>
        <v/>
      </c>
      <c r="Q159" s="58" t="str">
        <f t="shared" si="156"/>
        <v/>
      </c>
      <c r="R159" s="58" t="str">
        <f t="shared" si="157"/>
        <v/>
      </c>
      <c r="S159" s="58" t="str">
        <f t="shared" si="158"/>
        <v/>
      </c>
      <c r="T159" s="58" t="str">
        <f t="shared" si="159"/>
        <v/>
      </c>
      <c r="U159" s="58" t="str">
        <f t="shared" si="160"/>
        <v/>
      </c>
      <c r="V159" s="58" t="str">
        <f t="shared" si="161"/>
        <v/>
      </c>
      <c r="W159" s="58" t="str">
        <f t="shared" si="162"/>
        <v/>
      </c>
      <c r="X159" s="58" t="str">
        <f t="shared" si="163"/>
        <v/>
      </c>
      <c r="Y159" s="58" t="str">
        <f t="shared" si="164"/>
        <v/>
      </c>
      <c r="Z159" s="58" t="str">
        <f t="shared" si="165"/>
        <v/>
      </c>
      <c r="AA159" s="58" t="str">
        <f t="shared" si="166"/>
        <v/>
      </c>
      <c r="AB159" s="58" t="str">
        <f t="shared" si="167"/>
        <v/>
      </c>
      <c r="AC159" s="58" t="str">
        <f t="shared" si="168"/>
        <v/>
      </c>
      <c r="AD159" s="58" t="str">
        <f t="shared" si="169"/>
        <v/>
      </c>
      <c r="AE159" s="58" t="str">
        <f t="shared" si="170"/>
        <v/>
      </c>
      <c r="AF159" s="58" t="str">
        <f t="shared" si="171"/>
        <v/>
      </c>
      <c r="AG159" s="58" t="str">
        <f t="shared" si="172"/>
        <v/>
      </c>
      <c r="AH159" s="58" t="str">
        <f t="shared" si="173"/>
        <v/>
      </c>
      <c r="AI159" s="58" t="str">
        <f t="shared" si="174"/>
        <v/>
      </c>
      <c r="AJ159" s="214"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8" t="str">
        <f t="shared" si="145"/>
        <v/>
      </c>
      <c r="G160" s="58" t="str">
        <f t="shared" si="146"/>
        <v/>
      </c>
      <c r="H160" s="58" t="str">
        <f t="shared" si="147"/>
        <v/>
      </c>
      <c r="I160" s="58" t="str">
        <f t="shared" si="148"/>
        <v/>
      </c>
      <c r="J160" s="58" t="str">
        <f t="shared" si="149"/>
        <v/>
      </c>
      <c r="K160" s="58" t="str">
        <f t="shared" si="150"/>
        <v/>
      </c>
      <c r="L160" s="58" t="str">
        <f t="shared" si="151"/>
        <v/>
      </c>
      <c r="M160" s="58" t="str">
        <f t="shared" si="152"/>
        <v/>
      </c>
      <c r="N160" s="58" t="str">
        <f t="shared" si="153"/>
        <v/>
      </c>
      <c r="O160" s="58" t="str">
        <f t="shared" si="154"/>
        <v/>
      </c>
      <c r="P160" s="58" t="str">
        <f t="shared" si="155"/>
        <v/>
      </c>
      <c r="Q160" s="58" t="str">
        <f t="shared" si="156"/>
        <v/>
      </c>
      <c r="R160" s="58" t="str">
        <f t="shared" si="157"/>
        <v/>
      </c>
      <c r="S160" s="58" t="str">
        <f t="shared" si="158"/>
        <v/>
      </c>
      <c r="T160" s="58" t="str">
        <f t="shared" si="159"/>
        <v/>
      </c>
      <c r="U160" s="58" t="str">
        <f t="shared" si="160"/>
        <v/>
      </c>
      <c r="V160" s="58" t="str">
        <f t="shared" si="161"/>
        <v/>
      </c>
      <c r="W160" s="58" t="str">
        <f t="shared" si="162"/>
        <v/>
      </c>
      <c r="X160" s="58" t="str">
        <f t="shared" si="163"/>
        <v/>
      </c>
      <c r="Y160" s="58" t="str">
        <f t="shared" si="164"/>
        <v/>
      </c>
      <c r="Z160" s="58" t="str">
        <f t="shared" si="165"/>
        <v/>
      </c>
      <c r="AA160" s="58" t="str">
        <f t="shared" si="166"/>
        <v/>
      </c>
      <c r="AB160" s="58" t="str">
        <f t="shared" si="167"/>
        <v/>
      </c>
      <c r="AC160" s="58" t="str">
        <f t="shared" si="168"/>
        <v/>
      </c>
      <c r="AD160" s="58" t="str">
        <f t="shared" si="169"/>
        <v/>
      </c>
      <c r="AE160" s="58" t="str">
        <f t="shared" si="170"/>
        <v/>
      </c>
      <c r="AF160" s="58" t="str">
        <f t="shared" si="171"/>
        <v/>
      </c>
      <c r="AG160" s="58" t="str">
        <f t="shared" si="172"/>
        <v/>
      </c>
      <c r="AH160" s="58" t="str">
        <f t="shared" si="173"/>
        <v/>
      </c>
      <c r="AI160" s="58" t="str">
        <f t="shared" si="174"/>
        <v/>
      </c>
      <c r="AJ160" s="214"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8" t="str">
        <f t="shared" si="145"/>
        <v/>
      </c>
      <c r="G161" s="58" t="str">
        <f t="shared" si="146"/>
        <v/>
      </c>
      <c r="H161" s="58" t="str">
        <f t="shared" si="147"/>
        <v/>
      </c>
      <c r="I161" s="58" t="str">
        <f t="shared" si="148"/>
        <v/>
      </c>
      <c r="J161" s="58" t="str">
        <f t="shared" si="149"/>
        <v/>
      </c>
      <c r="K161" s="58" t="str">
        <f t="shared" si="150"/>
        <v/>
      </c>
      <c r="L161" s="58" t="str">
        <f t="shared" si="151"/>
        <v/>
      </c>
      <c r="M161" s="58" t="str">
        <f t="shared" si="152"/>
        <v/>
      </c>
      <c r="N161" s="58" t="str">
        <f t="shared" si="153"/>
        <v/>
      </c>
      <c r="O161" s="58" t="str">
        <f t="shared" si="154"/>
        <v/>
      </c>
      <c r="P161" s="58" t="str">
        <f t="shared" si="155"/>
        <v/>
      </c>
      <c r="Q161" s="58" t="str">
        <f t="shared" si="156"/>
        <v/>
      </c>
      <c r="R161" s="58" t="str">
        <f t="shared" si="157"/>
        <v/>
      </c>
      <c r="S161" s="58" t="str">
        <f t="shared" si="158"/>
        <v/>
      </c>
      <c r="T161" s="58" t="str">
        <f t="shared" si="159"/>
        <v/>
      </c>
      <c r="U161" s="58" t="str">
        <f t="shared" si="160"/>
        <v/>
      </c>
      <c r="V161" s="58" t="str">
        <f t="shared" si="161"/>
        <v/>
      </c>
      <c r="W161" s="58" t="str">
        <f t="shared" si="162"/>
        <v/>
      </c>
      <c r="X161" s="58" t="str">
        <f t="shared" si="163"/>
        <v/>
      </c>
      <c r="Y161" s="58" t="str">
        <f t="shared" si="164"/>
        <v/>
      </c>
      <c r="Z161" s="58" t="str">
        <f t="shared" si="165"/>
        <v/>
      </c>
      <c r="AA161" s="58" t="str">
        <f t="shared" si="166"/>
        <v/>
      </c>
      <c r="AB161" s="58" t="str">
        <f t="shared" si="167"/>
        <v/>
      </c>
      <c r="AC161" s="58" t="str">
        <f t="shared" si="168"/>
        <v/>
      </c>
      <c r="AD161" s="58" t="str">
        <f t="shared" si="169"/>
        <v/>
      </c>
      <c r="AE161" s="58" t="str">
        <f t="shared" si="170"/>
        <v/>
      </c>
      <c r="AF161" s="58" t="str">
        <f t="shared" si="171"/>
        <v/>
      </c>
      <c r="AG161" s="58" t="str">
        <f t="shared" si="172"/>
        <v/>
      </c>
      <c r="AH161" s="58" t="str">
        <f t="shared" si="173"/>
        <v/>
      </c>
      <c r="AI161" s="58" t="str">
        <f t="shared" si="174"/>
        <v/>
      </c>
      <c r="AJ161" s="214"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8" t="str">
        <f t="shared" si="145"/>
        <v/>
      </c>
      <c r="G162" s="58" t="str">
        <f t="shared" si="146"/>
        <v/>
      </c>
      <c r="H162" s="58" t="str">
        <f t="shared" si="147"/>
        <v/>
      </c>
      <c r="I162" s="58" t="str">
        <f t="shared" si="148"/>
        <v/>
      </c>
      <c r="J162" s="58" t="str">
        <f t="shared" si="149"/>
        <v/>
      </c>
      <c r="K162" s="58" t="str">
        <f t="shared" si="150"/>
        <v/>
      </c>
      <c r="L162" s="58" t="str">
        <f t="shared" si="151"/>
        <v/>
      </c>
      <c r="M162" s="58" t="str">
        <f t="shared" si="152"/>
        <v/>
      </c>
      <c r="N162" s="58" t="str">
        <f t="shared" si="153"/>
        <v/>
      </c>
      <c r="O162" s="58" t="str">
        <f t="shared" si="154"/>
        <v/>
      </c>
      <c r="P162" s="58" t="str">
        <f t="shared" si="155"/>
        <v/>
      </c>
      <c r="Q162" s="58" t="str">
        <f t="shared" si="156"/>
        <v/>
      </c>
      <c r="R162" s="58" t="str">
        <f t="shared" si="157"/>
        <v/>
      </c>
      <c r="S162" s="58" t="str">
        <f t="shared" si="158"/>
        <v/>
      </c>
      <c r="T162" s="58" t="str">
        <f t="shared" si="159"/>
        <v/>
      </c>
      <c r="U162" s="58" t="str">
        <f t="shared" si="160"/>
        <v/>
      </c>
      <c r="V162" s="58" t="str">
        <f t="shared" si="161"/>
        <v/>
      </c>
      <c r="W162" s="58" t="str">
        <f t="shared" si="162"/>
        <v/>
      </c>
      <c r="X162" s="58" t="str">
        <f t="shared" si="163"/>
        <v/>
      </c>
      <c r="Y162" s="58" t="str">
        <f t="shared" si="164"/>
        <v/>
      </c>
      <c r="Z162" s="58" t="str">
        <f t="shared" si="165"/>
        <v/>
      </c>
      <c r="AA162" s="58" t="str">
        <f t="shared" si="166"/>
        <v/>
      </c>
      <c r="AB162" s="58" t="str">
        <f t="shared" si="167"/>
        <v/>
      </c>
      <c r="AC162" s="58" t="str">
        <f t="shared" si="168"/>
        <v/>
      </c>
      <c r="AD162" s="58" t="str">
        <f t="shared" si="169"/>
        <v/>
      </c>
      <c r="AE162" s="58" t="str">
        <f t="shared" si="170"/>
        <v/>
      </c>
      <c r="AF162" s="58" t="str">
        <f t="shared" si="171"/>
        <v/>
      </c>
      <c r="AG162" s="58" t="str">
        <f t="shared" si="172"/>
        <v/>
      </c>
      <c r="AH162" s="58" t="str">
        <f t="shared" si="173"/>
        <v/>
      </c>
      <c r="AI162" s="58" t="str">
        <f t="shared" si="174"/>
        <v/>
      </c>
      <c r="AJ162" s="214"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8" t="str">
        <f t="shared" si="145"/>
        <v/>
      </c>
      <c r="G163" s="58" t="str">
        <f t="shared" si="146"/>
        <v/>
      </c>
      <c r="H163" s="58" t="str">
        <f t="shared" si="147"/>
        <v/>
      </c>
      <c r="I163" s="58" t="str">
        <f t="shared" si="148"/>
        <v/>
      </c>
      <c r="J163" s="58" t="str">
        <f t="shared" si="149"/>
        <v/>
      </c>
      <c r="K163" s="58" t="str">
        <f t="shared" si="150"/>
        <v/>
      </c>
      <c r="L163" s="58" t="str">
        <f t="shared" si="151"/>
        <v/>
      </c>
      <c r="M163" s="58" t="str">
        <f t="shared" si="152"/>
        <v/>
      </c>
      <c r="N163" s="58" t="str">
        <f t="shared" si="153"/>
        <v/>
      </c>
      <c r="O163" s="58" t="str">
        <f t="shared" si="154"/>
        <v/>
      </c>
      <c r="P163" s="58" t="str">
        <f t="shared" si="155"/>
        <v/>
      </c>
      <c r="Q163" s="58" t="str">
        <f t="shared" si="156"/>
        <v/>
      </c>
      <c r="R163" s="58" t="str">
        <f t="shared" si="157"/>
        <v/>
      </c>
      <c r="S163" s="58" t="str">
        <f t="shared" si="158"/>
        <v/>
      </c>
      <c r="T163" s="58" t="str">
        <f t="shared" si="159"/>
        <v/>
      </c>
      <c r="U163" s="58" t="str">
        <f t="shared" si="160"/>
        <v/>
      </c>
      <c r="V163" s="58" t="str">
        <f t="shared" si="161"/>
        <v/>
      </c>
      <c r="W163" s="58" t="str">
        <f t="shared" si="162"/>
        <v/>
      </c>
      <c r="X163" s="58" t="str">
        <f t="shared" si="163"/>
        <v/>
      </c>
      <c r="Y163" s="58" t="str">
        <f t="shared" si="164"/>
        <v/>
      </c>
      <c r="Z163" s="58" t="str">
        <f t="shared" si="165"/>
        <v/>
      </c>
      <c r="AA163" s="58" t="str">
        <f t="shared" si="166"/>
        <v/>
      </c>
      <c r="AB163" s="58" t="str">
        <f t="shared" si="167"/>
        <v/>
      </c>
      <c r="AC163" s="58" t="str">
        <f t="shared" si="168"/>
        <v/>
      </c>
      <c r="AD163" s="58" t="str">
        <f t="shared" si="169"/>
        <v/>
      </c>
      <c r="AE163" s="58" t="str">
        <f t="shared" si="170"/>
        <v/>
      </c>
      <c r="AF163" s="58" t="str">
        <f t="shared" si="171"/>
        <v/>
      </c>
      <c r="AG163" s="58" t="str">
        <f t="shared" si="172"/>
        <v/>
      </c>
      <c r="AH163" s="58" t="str">
        <f t="shared" si="173"/>
        <v/>
      </c>
      <c r="AI163" s="58" t="str">
        <f t="shared" si="174"/>
        <v/>
      </c>
      <c r="AJ163" s="214"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8" t="str">
        <f t="shared" si="145"/>
        <v/>
      </c>
      <c r="G164" s="58" t="str">
        <f t="shared" si="146"/>
        <v/>
      </c>
      <c r="H164" s="58" t="str">
        <f t="shared" si="147"/>
        <v/>
      </c>
      <c r="I164" s="58" t="str">
        <f t="shared" si="148"/>
        <v/>
      </c>
      <c r="J164" s="58" t="str">
        <f t="shared" si="149"/>
        <v/>
      </c>
      <c r="K164" s="58" t="str">
        <f t="shared" si="150"/>
        <v/>
      </c>
      <c r="L164" s="58" t="str">
        <f t="shared" si="151"/>
        <v/>
      </c>
      <c r="M164" s="58" t="str">
        <f t="shared" si="152"/>
        <v/>
      </c>
      <c r="N164" s="58" t="str">
        <f t="shared" si="153"/>
        <v/>
      </c>
      <c r="O164" s="58" t="str">
        <f t="shared" si="154"/>
        <v/>
      </c>
      <c r="P164" s="58" t="str">
        <f t="shared" si="155"/>
        <v/>
      </c>
      <c r="Q164" s="58" t="str">
        <f t="shared" si="156"/>
        <v/>
      </c>
      <c r="R164" s="58" t="str">
        <f t="shared" si="157"/>
        <v/>
      </c>
      <c r="S164" s="58" t="str">
        <f t="shared" si="158"/>
        <v/>
      </c>
      <c r="T164" s="58" t="str">
        <f t="shared" si="159"/>
        <v/>
      </c>
      <c r="U164" s="58" t="str">
        <f t="shared" si="160"/>
        <v/>
      </c>
      <c r="V164" s="58" t="str">
        <f t="shared" si="161"/>
        <v/>
      </c>
      <c r="W164" s="58" t="str">
        <f t="shared" si="162"/>
        <v/>
      </c>
      <c r="X164" s="58" t="str">
        <f t="shared" si="163"/>
        <v/>
      </c>
      <c r="Y164" s="58" t="str">
        <f t="shared" si="164"/>
        <v/>
      </c>
      <c r="Z164" s="58" t="str">
        <f t="shared" si="165"/>
        <v/>
      </c>
      <c r="AA164" s="58" t="str">
        <f t="shared" si="166"/>
        <v/>
      </c>
      <c r="AB164" s="58" t="str">
        <f t="shared" si="167"/>
        <v/>
      </c>
      <c r="AC164" s="58" t="str">
        <f t="shared" si="168"/>
        <v/>
      </c>
      <c r="AD164" s="58" t="str">
        <f t="shared" si="169"/>
        <v/>
      </c>
      <c r="AE164" s="58" t="str">
        <f t="shared" si="170"/>
        <v/>
      </c>
      <c r="AF164" s="58" t="str">
        <f t="shared" si="171"/>
        <v/>
      </c>
      <c r="AG164" s="58" t="str">
        <f t="shared" si="172"/>
        <v/>
      </c>
      <c r="AH164" s="58" t="str">
        <f t="shared" si="173"/>
        <v/>
      </c>
      <c r="AI164" s="58" t="str">
        <f t="shared" si="174"/>
        <v/>
      </c>
      <c r="AJ164" s="214"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8" t="str">
        <f t="shared" si="145"/>
        <v/>
      </c>
      <c r="G165" s="58" t="str">
        <f t="shared" si="146"/>
        <v/>
      </c>
      <c r="H165" s="58" t="str">
        <f t="shared" si="147"/>
        <v/>
      </c>
      <c r="I165" s="58" t="str">
        <f t="shared" si="148"/>
        <v/>
      </c>
      <c r="J165" s="58" t="str">
        <f t="shared" si="149"/>
        <v/>
      </c>
      <c r="K165" s="58" t="str">
        <f t="shared" si="150"/>
        <v/>
      </c>
      <c r="L165" s="58" t="str">
        <f t="shared" si="151"/>
        <v/>
      </c>
      <c r="M165" s="58" t="str">
        <f t="shared" si="152"/>
        <v/>
      </c>
      <c r="N165" s="58" t="str">
        <f t="shared" si="153"/>
        <v/>
      </c>
      <c r="O165" s="58" t="str">
        <f t="shared" si="154"/>
        <v/>
      </c>
      <c r="P165" s="58" t="str">
        <f t="shared" si="155"/>
        <v/>
      </c>
      <c r="Q165" s="58" t="str">
        <f t="shared" si="156"/>
        <v/>
      </c>
      <c r="R165" s="58" t="str">
        <f t="shared" si="157"/>
        <v/>
      </c>
      <c r="S165" s="58" t="str">
        <f t="shared" si="158"/>
        <v/>
      </c>
      <c r="T165" s="58" t="str">
        <f t="shared" si="159"/>
        <v/>
      </c>
      <c r="U165" s="58" t="str">
        <f t="shared" si="160"/>
        <v/>
      </c>
      <c r="V165" s="58" t="str">
        <f t="shared" si="161"/>
        <v/>
      </c>
      <c r="W165" s="58" t="str">
        <f t="shared" si="162"/>
        <v/>
      </c>
      <c r="X165" s="58" t="str">
        <f t="shared" si="163"/>
        <v/>
      </c>
      <c r="Y165" s="58" t="str">
        <f t="shared" si="164"/>
        <v/>
      </c>
      <c r="Z165" s="58" t="str">
        <f t="shared" si="165"/>
        <v/>
      </c>
      <c r="AA165" s="58" t="str">
        <f t="shared" si="166"/>
        <v/>
      </c>
      <c r="AB165" s="58" t="str">
        <f t="shared" si="167"/>
        <v/>
      </c>
      <c r="AC165" s="58" t="str">
        <f t="shared" si="168"/>
        <v/>
      </c>
      <c r="AD165" s="58" t="str">
        <f t="shared" si="169"/>
        <v/>
      </c>
      <c r="AE165" s="58" t="str">
        <f t="shared" si="170"/>
        <v/>
      </c>
      <c r="AF165" s="58" t="str">
        <f t="shared" si="171"/>
        <v/>
      </c>
      <c r="AG165" s="58" t="str">
        <f t="shared" si="172"/>
        <v/>
      </c>
      <c r="AH165" s="58" t="str">
        <f t="shared" si="173"/>
        <v/>
      </c>
      <c r="AI165" s="58" t="str">
        <f t="shared" si="174"/>
        <v/>
      </c>
      <c r="AJ165" s="214"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8" t="str">
        <f t="shared" si="145"/>
        <v/>
      </c>
      <c r="G166" s="58" t="str">
        <f t="shared" si="146"/>
        <v/>
      </c>
      <c r="H166" s="58" t="str">
        <f t="shared" si="147"/>
        <v/>
      </c>
      <c r="I166" s="58" t="str">
        <f t="shared" si="148"/>
        <v/>
      </c>
      <c r="J166" s="58" t="str">
        <f t="shared" si="149"/>
        <v/>
      </c>
      <c r="K166" s="58" t="str">
        <f t="shared" si="150"/>
        <v/>
      </c>
      <c r="L166" s="58" t="str">
        <f t="shared" si="151"/>
        <v/>
      </c>
      <c r="M166" s="58" t="str">
        <f t="shared" si="152"/>
        <v/>
      </c>
      <c r="N166" s="58" t="str">
        <f t="shared" si="153"/>
        <v/>
      </c>
      <c r="O166" s="58" t="str">
        <f t="shared" si="154"/>
        <v/>
      </c>
      <c r="P166" s="58" t="str">
        <f t="shared" si="155"/>
        <v/>
      </c>
      <c r="Q166" s="58" t="str">
        <f t="shared" si="156"/>
        <v/>
      </c>
      <c r="R166" s="58" t="str">
        <f t="shared" si="157"/>
        <v/>
      </c>
      <c r="S166" s="58" t="str">
        <f t="shared" si="158"/>
        <v/>
      </c>
      <c r="T166" s="58" t="str">
        <f t="shared" si="159"/>
        <v/>
      </c>
      <c r="U166" s="58" t="str">
        <f t="shared" si="160"/>
        <v/>
      </c>
      <c r="V166" s="58" t="str">
        <f t="shared" si="161"/>
        <v/>
      </c>
      <c r="W166" s="58" t="str">
        <f t="shared" si="162"/>
        <v/>
      </c>
      <c r="X166" s="58" t="str">
        <f t="shared" si="163"/>
        <v/>
      </c>
      <c r="Y166" s="58" t="str">
        <f t="shared" si="164"/>
        <v/>
      </c>
      <c r="Z166" s="58" t="str">
        <f t="shared" si="165"/>
        <v/>
      </c>
      <c r="AA166" s="58" t="str">
        <f t="shared" si="166"/>
        <v/>
      </c>
      <c r="AB166" s="58" t="str">
        <f t="shared" si="167"/>
        <v/>
      </c>
      <c r="AC166" s="58" t="str">
        <f t="shared" si="168"/>
        <v/>
      </c>
      <c r="AD166" s="58" t="str">
        <f t="shared" si="169"/>
        <v/>
      </c>
      <c r="AE166" s="58" t="str">
        <f t="shared" si="170"/>
        <v/>
      </c>
      <c r="AF166" s="58" t="str">
        <f t="shared" si="171"/>
        <v/>
      </c>
      <c r="AG166" s="58" t="str">
        <f t="shared" si="172"/>
        <v/>
      </c>
      <c r="AH166" s="58" t="str">
        <f t="shared" si="173"/>
        <v/>
      </c>
      <c r="AI166" s="58" t="str">
        <f t="shared" si="174"/>
        <v/>
      </c>
      <c r="AJ166" s="214"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8" t="str">
        <f t="shared" si="145"/>
        <v/>
      </c>
      <c r="G167" s="58" t="str">
        <f t="shared" si="146"/>
        <v/>
      </c>
      <c r="H167" s="58" t="str">
        <f t="shared" si="147"/>
        <v/>
      </c>
      <c r="I167" s="58" t="str">
        <f t="shared" si="148"/>
        <v/>
      </c>
      <c r="J167" s="58" t="str">
        <f t="shared" si="149"/>
        <v/>
      </c>
      <c r="K167" s="58" t="str">
        <f t="shared" si="150"/>
        <v/>
      </c>
      <c r="L167" s="58" t="str">
        <f t="shared" si="151"/>
        <v/>
      </c>
      <c r="M167" s="58" t="str">
        <f t="shared" si="152"/>
        <v/>
      </c>
      <c r="N167" s="58" t="str">
        <f t="shared" si="153"/>
        <v/>
      </c>
      <c r="O167" s="58" t="str">
        <f t="shared" si="154"/>
        <v/>
      </c>
      <c r="P167" s="58" t="str">
        <f t="shared" si="155"/>
        <v/>
      </c>
      <c r="Q167" s="58" t="str">
        <f t="shared" si="156"/>
        <v/>
      </c>
      <c r="R167" s="58" t="str">
        <f t="shared" si="157"/>
        <v/>
      </c>
      <c r="S167" s="58" t="str">
        <f t="shared" si="158"/>
        <v/>
      </c>
      <c r="T167" s="58" t="str">
        <f t="shared" si="159"/>
        <v/>
      </c>
      <c r="U167" s="58" t="str">
        <f t="shared" si="160"/>
        <v/>
      </c>
      <c r="V167" s="58" t="str">
        <f t="shared" si="161"/>
        <v/>
      </c>
      <c r="W167" s="58" t="str">
        <f t="shared" si="162"/>
        <v/>
      </c>
      <c r="X167" s="58" t="str">
        <f t="shared" si="163"/>
        <v/>
      </c>
      <c r="Y167" s="58" t="str">
        <f t="shared" si="164"/>
        <v/>
      </c>
      <c r="Z167" s="58" t="str">
        <f t="shared" si="165"/>
        <v/>
      </c>
      <c r="AA167" s="58" t="str">
        <f t="shared" si="166"/>
        <v/>
      </c>
      <c r="AB167" s="58" t="str">
        <f t="shared" si="167"/>
        <v/>
      </c>
      <c r="AC167" s="58" t="str">
        <f t="shared" si="168"/>
        <v/>
      </c>
      <c r="AD167" s="58" t="str">
        <f t="shared" si="169"/>
        <v/>
      </c>
      <c r="AE167" s="58" t="str">
        <f t="shared" si="170"/>
        <v/>
      </c>
      <c r="AF167" s="58" t="str">
        <f t="shared" si="171"/>
        <v/>
      </c>
      <c r="AG167" s="58" t="str">
        <f t="shared" si="172"/>
        <v/>
      </c>
      <c r="AH167" s="58" t="str">
        <f t="shared" si="173"/>
        <v/>
      </c>
      <c r="AI167" s="58" t="str">
        <f t="shared" si="174"/>
        <v/>
      </c>
      <c r="AJ167" s="214"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8" t="str">
        <f t="shared" si="145"/>
        <v/>
      </c>
      <c r="G168" s="58" t="str">
        <f t="shared" si="146"/>
        <v/>
      </c>
      <c r="H168" s="58" t="str">
        <f t="shared" si="147"/>
        <v/>
      </c>
      <c r="I168" s="58" t="str">
        <f t="shared" si="148"/>
        <v/>
      </c>
      <c r="J168" s="58" t="str">
        <f t="shared" si="149"/>
        <v/>
      </c>
      <c r="K168" s="58" t="str">
        <f t="shared" si="150"/>
        <v/>
      </c>
      <c r="L168" s="58" t="str">
        <f t="shared" si="151"/>
        <v/>
      </c>
      <c r="M168" s="58" t="str">
        <f t="shared" si="152"/>
        <v/>
      </c>
      <c r="N168" s="58" t="str">
        <f t="shared" si="153"/>
        <v/>
      </c>
      <c r="O168" s="58" t="str">
        <f t="shared" si="154"/>
        <v/>
      </c>
      <c r="P168" s="58" t="str">
        <f t="shared" si="155"/>
        <v/>
      </c>
      <c r="Q168" s="58" t="str">
        <f t="shared" si="156"/>
        <v/>
      </c>
      <c r="R168" s="58" t="str">
        <f t="shared" si="157"/>
        <v/>
      </c>
      <c r="S168" s="58" t="str">
        <f t="shared" si="158"/>
        <v/>
      </c>
      <c r="T168" s="58" t="str">
        <f t="shared" si="159"/>
        <v/>
      </c>
      <c r="U168" s="58" t="str">
        <f t="shared" si="160"/>
        <v/>
      </c>
      <c r="V168" s="58" t="str">
        <f t="shared" si="161"/>
        <v/>
      </c>
      <c r="W168" s="58" t="str">
        <f t="shared" si="162"/>
        <v/>
      </c>
      <c r="X168" s="58" t="str">
        <f t="shared" si="163"/>
        <v/>
      </c>
      <c r="Y168" s="58" t="str">
        <f t="shared" si="164"/>
        <v/>
      </c>
      <c r="Z168" s="58" t="str">
        <f t="shared" si="165"/>
        <v/>
      </c>
      <c r="AA168" s="58" t="str">
        <f t="shared" si="166"/>
        <v/>
      </c>
      <c r="AB168" s="58" t="str">
        <f t="shared" si="167"/>
        <v/>
      </c>
      <c r="AC168" s="58" t="str">
        <f t="shared" si="168"/>
        <v/>
      </c>
      <c r="AD168" s="58" t="str">
        <f t="shared" si="169"/>
        <v/>
      </c>
      <c r="AE168" s="58" t="str">
        <f t="shared" si="170"/>
        <v/>
      </c>
      <c r="AF168" s="58" t="str">
        <f t="shared" si="171"/>
        <v/>
      </c>
      <c r="AG168" s="58" t="str">
        <f t="shared" si="172"/>
        <v/>
      </c>
      <c r="AH168" s="58" t="str">
        <f t="shared" si="173"/>
        <v/>
      </c>
      <c r="AI168" s="58" t="str">
        <f t="shared" si="174"/>
        <v/>
      </c>
      <c r="AJ168" s="214"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8" t="str">
        <f t="shared" si="145"/>
        <v/>
      </c>
      <c r="G169" s="58" t="str">
        <f t="shared" si="146"/>
        <v/>
      </c>
      <c r="H169" s="58" t="str">
        <f t="shared" si="147"/>
        <v/>
      </c>
      <c r="I169" s="58" t="str">
        <f t="shared" si="148"/>
        <v/>
      </c>
      <c r="J169" s="58" t="str">
        <f t="shared" si="149"/>
        <v/>
      </c>
      <c r="K169" s="58" t="str">
        <f t="shared" si="150"/>
        <v/>
      </c>
      <c r="L169" s="58" t="str">
        <f t="shared" si="151"/>
        <v/>
      </c>
      <c r="M169" s="58" t="str">
        <f t="shared" si="152"/>
        <v/>
      </c>
      <c r="N169" s="58" t="str">
        <f t="shared" si="153"/>
        <v/>
      </c>
      <c r="O169" s="58" t="str">
        <f t="shared" si="154"/>
        <v/>
      </c>
      <c r="P169" s="58" t="str">
        <f t="shared" si="155"/>
        <v/>
      </c>
      <c r="Q169" s="58" t="str">
        <f t="shared" si="156"/>
        <v/>
      </c>
      <c r="R169" s="58" t="str">
        <f t="shared" si="157"/>
        <v/>
      </c>
      <c r="S169" s="58" t="str">
        <f t="shared" si="158"/>
        <v/>
      </c>
      <c r="T169" s="58" t="str">
        <f t="shared" si="159"/>
        <v/>
      </c>
      <c r="U169" s="58" t="str">
        <f t="shared" si="160"/>
        <v/>
      </c>
      <c r="V169" s="58" t="str">
        <f t="shared" si="161"/>
        <v/>
      </c>
      <c r="W169" s="58" t="str">
        <f t="shared" si="162"/>
        <v/>
      </c>
      <c r="X169" s="58" t="str">
        <f t="shared" si="163"/>
        <v/>
      </c>
      <c r="Y169" s="58" t="str">
        <f t="shared" si="164"/>
        <v/>
      </c>
      <c r="Z169" s="58" t="str">
        <f t="shared" si="165"/>
        <v/>
      </c>
      <c r="AA169" s="58" t="str">
        <f t="shared" si="166"/>
        <v/>
      </c>
      <c r="AB169" s="58" t="str">
        <f t="shared" si="167"/>
        <v/>
      </c>
      <c r="AC169" s="58" t="str">
        <f t="shared" si="168"/>
        <v/>
      </c>
      <c r="AD169" s="58" t="str">
        <f t="shared" si="169"/>
        <v/>
      </c>
      <c r="AE169" s="58" t="str">
        <f t="shared" si="170"/>
        <v/>
      </c>
      <c r="AF169" s="58" t="str">
        <f t="shared" si="171"/>
        <v/>
      </c>
      <c r="AG169" s="58" t="str">
        <f t="shared" si="172"/>
        <v/>
      </c>
      <c r="AH169" s="58" t="str">
        <f t="shared" si="173"/>
        <v/>
      </c>
      <c r="AI169" s="58" t="str">
        <f t="shared" si="174"/>
        <v/>
      </c>
      <c r="AJ169" s="214"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8"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8"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8"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8"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8"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8"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8"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8"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8"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8"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8"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8"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8"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8"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8"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8"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8"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8"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8"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8"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8"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8"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8"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8"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8"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8"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8"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8"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8"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8"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214"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8" t="str">
        <f t="shared" si="180"/>
        <v/>
      </c>
      <c r="G171" s="58" t="str">
        <f t="shared" si="181"/>
        <v/>
      </c>
      <c r="H171" s="58" t="str">
        <f t="shared" si="182"/>
        <v/>
      </c>
      <c r="I171" s="58" t="str">
        <f t="shared" si="183"/>
        <v/>
      </c>
      <c r="J171" s="58" t="str">
        <f t="shared" si="184"/>
        <v/>
      </c>
      <c r="K171" s="58" t="str">
        <f t="shared" si="185"/>
        <v/>
      </c>
      <c r="L171" s="58" t="str">
        <f t="shared" si="186"/>
        <v/>
      </c>
      <c r="M171" s="58" t="str">
        <f t="shared" si="187"/>
        <v/>
      </c>
      <c r="N171" s="58" t="str">
        <f t="shared" si="188"/>
        <v/>
      </c>
      <c r="O171" s="58" t="str">
        <f t="shared" si="189"/>
        <v/>
      </c>
      <c r="P171" s="58" t="str">
        <f t="shared" si="190"/>
        <v/>
      </c>
      <c r="Q171" s="58" t="str">
        <f t="shared" si="191"/>
        <v/>
      </c>
      <c r="R171" s="58" t="str">
        <f t="shared" si="192"/>
        <v/>
      </c>
      <c r="S171" s="58" t="str">
        <f t="shared" si="193"/>
        <v/>
      </c>
      <c r="T171" s="58" t="str">
        <f t="shared" si="194"/>
        <v/>
      </c>
      <c r="U171" s="58" t="str">
        <f t="shared" si="195"/>
        <v/>
      </c>
      <c r="V171" s="58" t="str">
        <f t="shared" si="196"/>
        <v/>
      </c>
      <c r="W171" s="58" t="str">
        <f t="shared" si="197"/>
        <v/>
      </c>
      <c r="X171" s="58" t="str">
        <f t="shared" si="198"/>
        <v/>
      </c>
      <c r="Y171" s="58" t="str">
        <f t="shared" si="199"/>
        <v/>
      </c>
      <c r="Z171" s="58" t="str">
        <f t="shared" si="200"/>
        <v/>
      </c>
      <c r="AA171" s="58" t="str">
        <f t="shared" si="201"/>
        <v/>
      </c>
      <c r="AB171" s="58" t="str">
        <f t="shared" si="202"/>
        <v/>
      </c>
      <c r="AC171" s="58" t="str">
        <f t="shared" si="203"/>
        <v/>
      </c>
      <c r="AD171" s="58" t="str">
        <f t="shared" si="204"/>
        <v/>
      </c>
      <c r="AE171" s="58" t="str">
        <f t="shared" si="205"/>
        <v/>
      </c>
      <c r="AF171" s="58" t="str">
        <f t="shared" si="206"/>
        <v/>
      </c>
      <c r="AG171" s="58" t="str">
        <f t="shared" si="207"/>
        <v/>
      </c>
      <c r="AH171" s="58" t="str">
        <f t="shared" si="208"/>
        <v/>
      </c>
      <c r="AI171" s="58" t="str">
        <f t="shared" si="209"/>
        <v/>
      </c>
      <c r="AJ171" s="214"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8" t="str">
        <f t="shared" si="180"/>
        <v/>
      </c>
      <c r="G172" s="58" t="str">
        <f t="shared" si="181"/>
        <v/>
      </c>
      <c r="H172" s="58" t="str">
        <f t="shared" si="182"/>
        <v/>
      </c>
      <c r="I172" s="58" t="str">
        <f t="shared" si="183"/>
        <v/>
      </c>
      <c r="J172" s="58" t="str">
        <f t="shared" si="184"/>
        <v/>
      </c>
      <c r="K172" s="58" t="str">
        <f t="shared" si="185"/>
        <v/>
      </c>
      <c r="L172" s="58" t="str">
        <f t="shared" si="186"/>
        <v/>
      </c>
      <c r="M172" s="58" t="str">
        <f t="shared" si="187"/>
        <v/>
      </c>
      <c r="N172" s="58" t="str">
        <f t="shared" si="188"/>
        <v/>
      </c>
      <c r="O172" s="58" t="str">
        <f t="shared" si="189"/>
        <v/>
      </c>
      <c r="P172" s="58" t="str">
        <f t="shared" si="190"/>
        <v/>
      </c>
      <c r="Q172" s="58" t="str">
        <f t="shared" si="191"/>
        <v/>
      </c>
      <c r="R172" s="58" t="str">
        <f t="shared" si="192"/>
        <v/>
      </c>
      <c r="S172" s="58" t="str">
        <f t="shared" si="193"/>
        <v/>
      </c>
      <c r="T172" s="58" t="str">
        <f t="shared" si="194"/>
        <v/>
      </c>
      <c r="U172" s="58" t="str">
        <f t="shared" si="195"/>
        <v/>
      </c>
      <c r="V172" s="58" t="str">
        <f t="shared" si="196"/>
        <v/>
      </c>
      <c r="W172" s="58" t="str">
        <f t="shared" si="197"/>
        <v/>
      </c>
      <c r="X172" s="58" t="str">
        <f t="shared" si="198"/>
        <v/>
      </c>
      <c r="Y172" s="58" t="str">
        <f t="shared" si="199"/>
        <v/>
      </c>
      <c r="Z172" s="58" t="str">
        <f t="shared" si="200"/>
        <v/>
      </c>
      <c r="AA172" s="58" t="str">
        <f t="shared" si="201"/>
        <v/>
      </c>
      <c r="AB172" s="58" t="str">
        <f t="shared" si="202"/>
        <v/>
      </c>
      <c r="AC172" s="58" t="str">
        <f t="shared" si="203"/>
        <v/>
      </c>
      <c r="AD172" s="58" t="str">
        <f t="shared" si="204"/>
        <v/>
      </c>
      <c r="AE172" s="58" t="str">
        <f t="shared" si="205"/>
        <v/>
      </c>
      <c r="AF172" s="58" t="str">
        <f t="shared" si="206"/>
        <v/>
      </c>
      <c r="AG172" s="58" t="str">
        <f t="shared" si="207"/>
        <v/>
      </c>
      <c r="AH172" s="58" t="str">
        <f t="shared" si="208"/>
        <v/>
      </c>
      <c r="AI172" s="58" t="str">
        <f t="shared" si="209"/>
        <v/>
      </c>
      <c r="AJ172" s="214"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8" t="str">
        <f t="shared" si="180"/>
        <v/>
      </c>
      <c r="G173" s="58" t="str">
        <f t="shared" si="181"/>
        <v/>
      </c>
      <c r="H173" s="58" t="str">
        <f t="shared" si="182"/>
        <v/>
      </c>
      <c r="I173" s="58" t="str">
        <f t="shared" si="183"/>
        <v/>
      </c>
      <c r="J173" s="58" t="str">
        <f t="shared" si="184"/>
        <v/>
      </c>
      <c r="K173" s="58" t="str">
        <f t="shared" si="185"/>
        <v/>
      </c>
      <c r="L173" s="58" t="str">
        <f t="shared" si="186"/>
        <v/>
      </c>
      <c r="M173" s="58" t="str">
        <f t="shared" si="187"/>
        <v/>
      </c>
      <c r="N173" s="58" t="str">
        <f t="shared" si="188"/>
        <v/>
      </c>
      <c r="O173" s="58" t="str">
        <f t="shared" si="189"/>
        <v/>
      </c>
      <c r="P173" s="58" t="str">
        <f t="shared" si="190"/>
        <v/>
      </c>
      <c r="Q173" s="58" t="str">
        <f t="shared" si="191"/>
        <v/>
      </c>
      <c r="R173" s="58" t="str">
        <f t="shared" si="192"/>
        <v/>
      </c>
      <c r="S173" s="58" t="str">
        <f t="shared" si="193"/>
        <v/>
      </c>
      <c r="T173" s="58" t="str">
        <f t="shared" si="194"/>
        <v/>
      </c>
      <c r="U173" s="58" t="str">
        <f t="shared" si="195"/>
        <v/>
      </c>
      <c r="V173" s="58" t="str">
        <f t="shared" si="196"/>
        <v/>
      </c>
      <c r="W173" s="58" t="str">
        <f t="shared" si="197"/>
        <v/>
      </c>
      <c r="X173" s="58" t="str">
        <f t="shared" si="198"/>
        <v/>
      </c>
      <c r="Y173" s="58" t="str">
        <f t="shared" si="199"/>
        <v/>
      </c>
      <c r="Z173" s="58" t="str">
        <f t="shared" si="200"/>
        <v/>
      </c>
      <c r="AA173" s="58" t="str">
        <f t="shared" si="201"/>
        <v/>
      </c>
      <c r="AB173" s="58" t="str">
        <f t="shared" si="202"/>
        <v/>
      </c>
      <c r="AC173" s="58" t="str">
        <f t="shared" si="203"/>
        <v/>
      </c>
      <c r="AD173" s="58" t="str">
        <f t="shared" si="204"/>
        <v/>
      </c>
      <c r="AE173" s="58" t="str">
        <f t="shared" si="205"/>
        <v/>
      </c>
      <c r="AF173" s="58" t="str">
        <f t="shared" si="206"/>
        <v/>
      </c>
      <c r="AG173" s="58" t="str">
        <f t="shared" si="207"/>
        <v/>
      </c>
      <c r="AH173" s="58" t="str">
        <f t="shared" si="208"/>
        <v/>
      </c>
      <c r="AI173" s="58" t="str">
        <f t="shared" si="209"/>
        <v/>
      </c>
      <c r="AJ173" s="214"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8" t="str">
        <f t="shared" si="180"/>
        <v/>
      </c>
      <c r="G174" s="58" t="str">
        <f t="shared" si="181"/>
        <v/>
      </c>
      <c r="H174" s="58" t="str">
        <f t="shared" si="182"/>
        <v/>
      </c>
      <c r="I174" s="58" t="str">
        <f t="shared" si="183"/>
        <v/>
      </c>
      <c r="J174" s="58" t="str">
        <f t="shared" si="184"/>
        <v/>
      </c>
      <c r="K174" s="58" t="str">
        <f t="shared" si="185"/>
        <v/>
      </c>
      <c r="L174" s="58" t="str">
        <f t="shared" si="186"/>
        <v/>
      </c>
      <c r="M174" s="58" t="str">
        <f t="shared" si="187"/>
        <v/>
      </c>
      <c r="N174" s="58" t="str">
        <f t="shared" si="188"/>
        <v/>
      </c>
      <c r="O174" s="58" t="str">
        <f t="shared" si="189"/>
        <v/>
      </c>
      <c r="P174" s="58" t="str">
        <f t="shared" si="190"/>
        <v/>
      </c>
      <c r="Q174" s="58" t="str">
        <f t="shared" si="191"/>
        <v/>
      </c>
      <c r="R174" s="58" t="str">
        <f t="shared" si="192"/>
        <v/>
      </c>
      <c r="S174" s="58" t="str">
        <f t="shared" si="193"/>
        <v/>
      </c>
      <c r="T174" s="58" t="str">
        <f t="shared" si="194"/>
        <v/>
      </c>
      <c r="U174" s="58" t="str">
        <f t="shared" si="195"/>
        <v/>
      </c>
      <c r="V174" s="58" t="str">
        <f t="shared" si="196"/>
        <v/>
      </c>
      <c r="W174" s="58" t="str">
        <f t="shared" si="197"/>
        <v/>
      </c>
      <c r="X174" s="58" t="str">
        <f t="shared" si="198"/>
        <v/>
      </c>
      <c r="Y174" s="58" t="str">
        <f t="shared" si="199"/>
        <v/>
      </c>
      <c r="Z174" s="58" t="str">
        <f t="shared" si="200"/>
        <v/>
      </c>
      <c r="AA174" s="58" t="str">
        <f t="shared" si="201"/>
        <v/>
      </c>
      <c r="AB174" s="58" t="str">
        <f t="shared" si="202"/>
        <v/>
      </c>
      <c r="AC174" s="58" t="str">
        <f t="shared" si="203"/>
        <v/>
      </c>
      <c r="AD174" s="58" t="str">
        <f t="shared" si="204"/>
        <v/>
      </c>
      <c r="AE174" s="58" t="str">
        <f t="shared" si="205"/>
        <v/>
      </c>
      <c r="AF174" s="58" t="str">
        <f t="shared" si="206"/>
        <v/>
      </c>
      <c r="AG174" s="58" t="str">
        <f t="shared" si="207"/>
        <v/>
      </c>
      <c r="AH174" s="58" t="str">
        <f t="shared" si="208"/>
        <v/>
      </c>
      <c r="AI174" s="58" t="str">
        <f t="shared" si="209"/>
        <v/>
      </c>
      <c r="AJ174" s="214"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8" t="str">
        <f t="shared" si="180"/>
        <v/>
      </c>
      <c r="G175" s="58" t="str">
        <f t="shared" si="181"/>
        <v/>
      </c>
      <c r="H175" s="58" t="str">
        <f t="shared" si="182"/>
        <v/>
      </c>
      <c r="I175" s="58" t="str">
        <f t="shared" si="183"/>
        <v/>
      </c>
      <c r="J175" s="58" t="str">
        <f t="shared" si="184"/>
        <v/>
      </c>
      <c r="K175" s="58" t="str">
        <f t="shared" si="185"/>
        <v/>
      </c>
      <c r="L175" s="58" t="str">
        <f t="shared" si="186"/>
        <v/>
      </c>
      <c r="M175" s="58" t="str">
        <f t="shared" si="187"/>
        <v/>
      </c>
      <c r="N175" s="58" t="str">
        <f t="shared" si="188"/>
        <v/>
      </c>
      <c r="O175" s="58" t="str">
        <f t="shared" si="189"/>
        <v/>
      </c>
      <c r="P175" s="58" t="str">
        <f t="shared" si="190"/>
        <v/>
      </c>
      <c r="Q175" s="58" t="str">
        <f t="shared" si="191"/>
        <v/>
      </c>
      <c r="R175" s="58" t="str">
        <f t="shared" si="192"/>
        <v/>
      </c>
      <c r="S175" s="58" t="str">
        <f t="shared" si="193"/>
        <v/>
      </c>
      <c r="T175" s="58" t="str">
        <f t="shared" si="194"/>
        <v/>
      </c>
      <c r="U175" s="58" t="str">
        <f t="shared" si="195"/>
        <v/>
      </c>
      <c r="V175" s="58" t="str">
        <f t="shared" si="196"/>
        <v/>
      </c>
      <c r="W175" s="58" t="str">
        <f t="shared" si="197"/>
        <v/>
      </c>
      <c r="X175" s="58" t="str">
        <f t="shared" si="198"/>
        <v/>
      </c>
      <c r="Y175" s="58" t="str">
        <f t="shared" si="199"/>
        <v/>
      </c>
      <c r="Z175" s="58" t="str">
        <f t="shared" si="200"/>
        <v/>
      </c>
      <c r="AA175" s="58" t="str">
        <f t="shared" si="201"/>
        <v/>
      </c>
      <c r="AB175" s="58" t="str">
        <f t="shared" si="202"/>
        <v/>
      </c>
      <c r="AC175" s="58" t="str">
        <f t="shared" si="203"/>
        <v/>
      </c>
      <c r="AD175" s="58" t="str">
        <f t="shared" si="204"/>
        <v/>
      </c>
      <c r="AE175" s="58" t="str">
        <f t="shared" si="205"/>
        <v/>
      </c>
      <c r="AF175" s="58" t="str">
        <f t="shared" si="206"/>
        <v/>
      </c>
      <c r="AG175" s="58" t="str">
        <f t="shared" si="207"/>
        <v/>
      </c>
      <c r="AH175" s="58" t="str">
        <f t="shared" si="208"/>
        <v/>
      </c>
      <c r="AI175" s="58" t="str">
        <f t="shared" si="209"/>
        <v/>
      </c>
      <c r="AJ175" s="214"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8" t="str">
        <f t="shared" si="180"/>
        <v/>
      </c>
      <c r="G176" s="58" t="str">
        <f t="shared" si="181"/>
        <v/>
      </c>
      <c r="H176" s="58" t="str">
        <f t="shared" si="182"/>
        <v/>
      </c>
      <c r="I176" s="58" t="str">
        <f t="shared" si="183"/>
        <v/>
      </c>
      <c r="J176" s="58" t="str">
        <f t="shared" si="184"/>
        <v/>
      </c>
      <c r="K176" s="58" t="str">
        <f t="shared" si="185"/>
        <v/>
      </c>
      <c r="L176" s="58" t="str">
        <f t="shared" si="186"/>
        <v/>
      </c>
      <c r="M176" s="58" t="str">
        <f t="shared" si="187"/>
        <v/>
      </c>
      <c r="N176" s="58" t="str">
        <f t="shared" si="188"/>
        <v/>
      </c>
      <c r="O176" s="58" t="str">
        <f t="shared" si="189"/>
        <v/>
      </c>
      <c r="P176" s="58" t="str">
        <f t="shared" si="190"/>
        <v/>
      </c>
      <c r="Q176" s="58" t="str">
        <f t="shared" si="191"/>
        <v/>
      </c>
      <c r="R176" s="58" t="str">
        <f t="shared" si="192"/>
        <v/>
      </c>
      <c r="S176" s="58" t="str">
        <f t="shared" si="193"/>
        <v/>
      </c>
      <c r="T176" s="58" t="str">
        <f t="shared" si="194"/>
        <v/>
      </c>
      <c r="U176" s="58" t="str">
        <f t="shared" si="195"/>
        <v/>
      </c>
      <c r="V176" s="58" t="str">
        <f t="shared" si="196"/>
        <v/>
      </c>
      <c r="W176" s="58" t="str">
        <f t="shared" si="197"/>
        <v/>
      </c>
      <c r="X176" s="58" t="str">
        <f t="shared" si="198"/>
        <v/>
      </c>
      <c r="Y176" s="58" t="str">
        <f t="shared" si="199"/>
        <v/>
      </c>
      <c r="Z176" s="58" t="str">
        <f t="shared" si="200"/>
        <v/>
      </c>
      <c r="AA176" s="58" t="str">
        <f t="shared" si="201"/>
        <v/>
      </c>
      <c r="AB176" s="58" t="str">
        <f t="shared" si="202"/>
        <v/>
      </c>
      <c r="AC176" s="58" t="str">
        <f t="shared" si="203"/>
        <v/>
      </c>
      <c r="AD176" s="58" t="str">
        <f t="shared" si="204"/>
        <v/>
      </c>
      <c r="AE176" s="58" t="str">
        <f t="shared" si="205"/>
        <v/>
      </c>
      <c r="AF176" s="58" t="str">
        <f t="shared" si="206"/>
        <v/>
      </c>
      <c r="AG176" s="58" t="str">
        <f t="shared" si="207"/>
        <v/>
      </c>
      <c r="AH176" s="58" t="str">
        <f t="shared" si="208"/>
        <v/>
      </c>
      <c r="AI176" s="58" t="str">
        <f t="shared" si="209"/>
        <v/>
      </c>
      <c r="AJ176" s="214"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8" t="str">
        <f t="shared" si="180"/>
        <v/>
      </c>
      <c r="G177" s="58" t="str">
        <f t="shared" si="181"/>
        <v/>
      </c>
      <c r="H177" s="58" t="str">
        <f t="shared" si="182"/>
        <v/>
      </c>
      <c r="I177" s="58" t="str">
        <f t="shared" si="183"/>
        <v/>
      </c>
      <c r="J177" s="58" t="str">
        <f t="shared" si="184"/>
        <v/>
      </c>
      <c r="K177" s="58" t="str">
        <f t="shared" si="185"/>
        <v/>
      </c>
      <c r="L177" s="58" t="str">
        <f t="shared" si="186"/>
        <v/>
      </c>
      <c r="M177" s="58" t="str">
        <f t="shared" si="187"/>
        <v/>
      </c>
      <c r="N177" s="58" t="str">
        <f t="shared" si="188"/>
        <v/>
      </c>
      <c r="O177" s="58" t="str">
        <f t="shared" si="189"/>
        <v/>
      </c>
      <c r="P177" s="58" t="str">
        <f t="shared" si="190"/>
        <v/>
      </c>
      <c r="Q177" s="58" t="str">
        <f t="shared" si="191"/>
        <v/>
      </c>
      <c r="R177" s="58" t="str">
        <f t="shared" si="192"/>
        <v/>
      </c>
      <c r="S177" s="58" t="str">
        <f t="shared" si="193"/>
        <v/>
      </c>
      <c r="T177" s="58" t="str">
        <f t="shared" si="194"/>
        <v/>
      </c>
      <c r="U177" s="58" t="str">
        <f t="shared" si="195"/>
        <v/>
      </c>
      <c r="V177" s="58" t="str">
        <f t="shared" si="196"/>
        <v/>
      </c>
      <c r="W177" s="58" t="str">
        <f t="shared" si="197"/>
        <v/>
      </c>
      <c r="X177" s="58" t="str">
        <f t="shared" si="198"/>
        <v/>
      </c>
      <c r="Y177" s="58" t="str">
        <f t="shared" si="199"/>
        <v/>
      </c>
      <c r="Z177" s="58" t="str">
        <f t="shared" si="200"/>
        <v/>
      </c>
      <c r="AA177" s="58" t="str">
        <f t="shared" si="201"/>
        <v/>
      </c>
      <c r="AB177" s="58" t="str">
        <f t="shared" si="202"/>
        <v/>
      </c>
      <c r="AC177" s="58" t="str">
        <f t="shared" si="203"/>
        <v/>
      </c>
      <c r="AD177" s="58" t="str">
        <f t="shared" si="204"/>
        <v/>
      </c>
      <c r="AE177" s="58" t="str">
        <f t="shared" si="205"/>
        <v/>
      </c>
      <c r="AF177" s="58" t="str">
        <f t="shared" si="206"/>
        <v/>
      </c>
      <c r="AG177" s="58" t="str">
        <f t="shared" si="207"/>
        <v/>
      </c>
      <c r="AH177" s="58" t="str">
        <f t="shared" si="208"/>
        <v/>
      </c>
      <c r="AI177" s="58" t="str">
        <f t="shared" si="209"/>
        <v/>
      </c>
      <c r="AJ177" s="214"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8" t="str">
        <f t="shared" si="180"/>
        <v/>
      </c>
      <c r="G178" s="58" t="str">
        <f t="shared" si="181"/>
        <v/>
      </c>
      <c r="H178" s="58" t="str">
        <f t="shared" si="182"/>
        <v/>
      </c>
      <c r="I178" s="58" t="str">
        <f t="shared" si="183"/>
        <v/>
      </c>
      <c r="J178" s="58" t="str">
        <f t="shared" si="184"/>
        <v/>
      </c>
      <c r="K178" s="58" t="str">
        <f t="shared" si="185"/>
        <v/>
      </c>
      <c r="L178" s="58" t="str">
        <f t="shared" si="186"/>
        <v/>
      </c>
      <c r="M178" s="58" t="str">
        <f t="shared" si="187"/>
        <v/>
      </c>
      <c r="N178" s="58" t="str">
        <f t="shared" si="188"/>
        <v/>
      </c>
      <c r="O178" s="58" t="str">
        <f t="shared" si="189"/>
        <v/>
      </c>
      <c r="P178" s="58" t="str">
        <f t="shared" si="190"/>
        <v/>
      </c>
      <c r="Q178" s="58" t="str">
        <f t="shared" si="191"/>
        <v/>
      </c>
      <c r="R178" s="58" t="str">
        <f t="shared" si="192"/>
        <v/>
      </c>
      <c r="S178" s="58" t="str">
        <f t="shared" si="193"/>
        <v/>
      </c>
      <c r="T178" s="58" t="str">
        <f t="shared" si="194"/>
        <v/>
      </c>
      <c r="U178" s="58" t="str">
        <f t="shared" si="195"/>
        <v/>
      </c>
      <c r="V178" s="58" t="str">
        <f t="shared" si="196"/>
        <v/>
      </c>
      <c r="W178" s="58" t="str">
        <f t="shared" si="197"/>
        <v/>
      </c>
      <c r="X178" s="58" t="str">
        <f t="shared" si="198"/>
        <v/>
      </c>
      <c r="Y178" s="58" t="str">
        <f t="shared" si="199"/>
        <v/>
      </c>
      <c r="Z178" s="58" t="str">
        <f t="shared" si="200"/>
        <v/>
      </c>
      <c r="AA178" s="58" t="str">
        <f t="shared" si="201"/>
        <v/>
      </c>
      <c r="AB178" s="58" t="str">
        <f t="shared" si="202"/>
        <v/>
      </c>
      <c r="AC178" s="58" t="str">
        <f t="shared" si="203"/>
        <v/>
      </c>
      <c r="AD178" s="58" t="str">
        <f t="shared" si="204"/>
        <v/>
      </c>
      <c r="AE178" s="58" t="str">
        <f t="shared" si="205"/>
        <v/>
      </c>
      <c r="AF178" s="58" t="str">
        <f t="shared" si="206"/>
        <v/>
      </c>
      <c r="AG178" s="58" t="str">
        <f t="shared" si="207"/>
        <v/>
      </c>
      <c r="AH178" s="58" t="str">
        <f t="shared" si="208"/>
        <v/>
      </c>
      <c r="AI178" s="58" t="str">
        <f t="shared" si="209"/>
        <v/>
      </c>
      <c r="AJ178" s="214"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8" t="str">
        <f t="shared" si="180"/>
        <v/>
      </c>
      <c r="G179" s="58" t="str">
        <f t="shared" si="181"/>
        <v/>
      </c>
      <c r="H179" s="58" t="str">
        <f t="shared" si="182"/>
        <v/>
      </c>
      <c r="I179" s="58" t="str">
        <f t="shared" si="183"/>
        <v/>
      </c>
      <c r="J179" s="58" t="str">
        <f t="shared" si="184"/>
        <v/>
      </c>
      <c r="K179" s="58" t="str">
        <f t="shared" si="185"/>
        <v/>
      </c>
      <c r="L179" s="58" t="str">
        <f t="shared" si="186"/>
        <v/>
      </c>
      <c r="M179" s="58" t="str">
        <f t="shared" si="187"/>
        <v/>
      </c>
      <c r="N179" s="58" t="str">
        <f t="shared" si="188"/>
        <v/>
      </c>
      <c r="O179" s="58" t="str">
        <f t="shared" si="189"/>
        <v/>
      </c>
      <c r="P179" s="58" t="str">
        <f t="shared" si="190"/>
        <v/>
      </c>
      <c r="Q179" s="58" t="str">
        <f t="shared" si="191"/>
        <v/>
      </c>
      <c r="R179" s="58" t="str">
        <f t="shared" si="192"/>
        <v/>
      </c>
      <c r="S179" s="58" t="str">
        <f t="shared" si="193"/>
        <v/>
      </c>
      <c r="T179" s="58" t="str">
        <f t="shared" si="194"/>
        <v/>
      </c>
      <c r="U179" s="58" t="str">
        <f t="shared" si="195"/>
        <v/>
      </c>
      <c r="V179" s="58" t="str">
        <f t="shared" si="196"/>
        <v/>
      </c>
      <c r="W179" s="58" t="str">
        <f t="shared" si="197"/>
        <v/>
      </c>
      <c r="X179" s="58" t="str">
        <f t="shared" si="198"/>
        <v/>
      </c>
      <c r="Y179" s="58" t="str">
        <f t="shared" si="199"/>
        <v/>
      </c>
      <c r="Z179" s="58" t="str">
        <f t="shared" si="200"/>
        <v/>
      </c>
      <c r="AA179" s="58" t="str">
        <f t="shared" si="201"/>
        <v/>
      </c>
      <c r="AB179" s="58" t="str">
        <f t="shared" si="202"/>
        <v/>
      </c>
      <c r="AC179" s="58" t="str">
        <f t="shared" si="203"/>
        <v/>
      </c>
      <c r="AD179" s="58" t="str">
        <f t="shared" si="204"/>
        <v/>
      </c>
      <c r="AE179" s="58" t="str">
        <f t="shared" si="205"/>
        <v/>
      </c>
      <c r="AF179" s="58" t="str">
        <f t="shared" si="206"/>
        <v/>
      </c>
      <c r="AG179" s="58" t="str">
        <f t="shared" si="207"/>
        <v/>
      </c>
      <c r="AH179" s="58" t="str">
        <f t="shared" si="208"/>
        <v/>
      </c>
      <c r="AI179" s="58" t="str">
        <f t="shared" si="209"/>
        <v/>
      </c>
      <c r="AJ179" s="214"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8" t="str">
        <f t="shared" si="180"/>
        <v/>
      </c>
      <c r="G180" s="58" t="str">
        <f t="shared" si="181"/>
        <v/>
      </c>
      <c r="H180" s="58" t="str">
        <f t="shared" si="182"/>
        <v/>
      </c>
      <c r="I180" s="58" t="str">
        <f t="shared" si="183"/>
        <v/>
      </c>
      <c r="J180" s="58" t="str">
        <f t="shared" si="184"/>
        <v/>
      </c>
      <c r="K180" s="58" t="str">
        <f t="shared" si="185"/>
        <v/>
      </c>
      <c r="L180" s="58" t="str">
        <f t="shared" si="186"/>
        <v/>
      </c>
      <c r="M180" s="58" t="str">
        <f t="shared" si="187"/>
        <v/>
      </c>
      <c r="N180" s="58" t="str">
        <f t="shared" si="188"/>
        <v/>
      </c>
      <c r="O180" s="58" t="str">
        <f t="shared" si="189"/>
        <v/>
      </c>
      <c r="P180" s="58" t="str">
        <f t="shared" si="190"/>
        <v/>
      </c>
      <c r="Q180" s="58" t="str">
        <f t="shared" si="191"/>
        <v/>
      </c>
      <c r="R180" s="58" t="str">
        <f t="shared" si="192"/>
        <v/>
      </c>
      <c r="S180" s="58" t="str">
        <f t="shared" si="193"/>
        <v/>
      </c>
      <c r="T180" s="58" t="str">
        <f t="shared" si="194"/>
        <v/>
      </c>
      <c r="U180" s="58" t="str">
        <f t="shared" si="195"/>
        <v/>
      </c>
      <c r="V180" s="58" t="str">
        <f t="shared" si="196"/>
        <v/>
      </c>
      <c r="W180" s="58" t="str">
        <f t="shared" si="197"/>
        <v/>
      </c>
      <c r="X180" s="58" t="str">
        <f t="shared" si="198"/>
        <v/>
      </c>
      <c r="Y180" s="58" t="str">
        <f t="shared" si="199"/>
        <v/>
      </c>
      <c r="Z180" s="58" t="str">
        <f t="shared" si="200"/>
        <v/>
      </c>
      <c r="AA180" s="58" t="str">
        <f t="shared" si="201"/>
        <v/>
      </c>
      <c r="AB180" s="58" t="str">
        <f t="shared" si="202"/>
        <v/>
      </c>
      <c r="AC180" s="58" t="str">
        <f t="shared" si="203"/>
        <v/>
      </c>
      <c r="AD180" s="58" t="str">
        <f t="shared" si="204"/>
        <v/>
      </c>
      <c r="AE180" s="58" t="str">
        <f t="shared" si="205"/>
        <v/>
      </c>
      <c r="AF180" s="58" t="str">
        <f t="shared" si="206"/>
        <v/>
      </c>
      <c r="AG180" s="58" t="str">
        <f t="shared" si="207"/>
        <v/>
      </c>
      <c r="AH180" s="58" t="str">
        <f t="shared" si="208"/>
        <v/>
      </c>
      <c r="AI180" s="58" t="str">
        <f t="shared" si="209"/>
        <v/>
      </c>
      <c r="AJ180" s="214"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8" t="str">
        <f t="shared" si="180"/>
        <v/>
      </c>
      <c r="G181" s="58" t="str">
        <f t="shared" si="181"/>
        <v/>
      </c>
      <c r="H181" s="58" t="str">
        <f t="shared" si="182"/>
        <v/>
      </c>
      <c r="I181" s="58" t="str">
        <f t="shared" si="183"/>
        <v/>
      </c>
      <c r="J181" s="58" t="str">
        <f t="shared" si="184"/>
        <v/>
      </c>
      <c r="K181" s="58" t="str">
        <f t="shared" si="185"/>
        <v/>
      </c>
      <c r="L181" s="58" t="str">
        <f t="shared" si="186"/>
        <v/>
      </c>
      <c r="M181" s="58" t="str">
        <f t="shared" si="187"/>
        <v/>
      </c>
      <c r="N181" s="58" t="str">
        <f t="shared" si="188"/>
        <v/>
      </c>
      <c r="O181" s="58" t="str">
        <f t="shared" si="189"/>
        <v/>
      </c>
      <c r="P181" s="58" t="str">
        <f t="shared" si="190"/>
        <v/>
      </c>
      <c r="Q181" s="58" t="str">
        <f t="shared" si="191"/>
        <v/>
      </c>
      <c r="R181" s="58" t="str">
        <f t="shared" si="192"/>
        <v/>
      </c>
      <c r="S181" s="58" t="str">
        <f t="shared" si="193"/>
        <v/>
      </c>
      <c r="T181" s="58" t="str">
        <f t="shared" si="194"/>
        <v/>
      </c>
      <c r="U181" s="58" t="str">
        <f t="shared" si="195"/>
        <v/>
      </c>
      <c r="V181" s="58" t="str">
        <f t="shared" si="196"/>
        <v/>
      </c>
      <c r="W181" s="58" t="str">
        <f t="shared" si="197"/>
        <v/>
      </c>
      <c r="X181" s="58" t="str">
        <f t="shared" si="198"/>
        <v/>
      </c>
      <c r="Y181" s="58" t="str">
        <f t="shared" si="199"/>
        <v/>
      </c>
      <c r="Z181" s="58" t="str">
        <f t="shared" si="200"/>
        <v/>
      </c>
      <c r="AA181" s="58" t="str">
        <f t="shared" si="201"/>
        <v/>
      </c>
      <c r="AB181" s="58" t="str">
        <f t="shared" si="202"/>
        <v/>
      </c>
      <c r="AC181" s="58" t="str">
        <f t="shared" si="203"/>
        <v/>
      </c>
      <c r="AD181" s="58" t="str">
        <f t="shared" si="204"/>
        <v/>
      </c>
      <c r="AE181" s="58" t="str">
        <f t="shared" si="205"/>
        <v/>
      </c>
      <c r="AF181" s="58" t="str">
        <f t="shared" si="206"/>
        <v/>
      </c>
      <c r="AG181" s="58" t="str">
        <f t="shared" si="207"/>
        <v/>
      </c>
      <c r="AH181" s="58" t="str">
        <f t="shared" si="208"/>
        <v/>
      </c>
      <c r="AI181" s="58" t="str">
        <f t="shared" si="209"/>
        <v/>
      </c>
      <c r="AJ181" s="214"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8" t="str">
        <f t="shared" si="180"/>
        <v/>
      </c>
      <c r="G182" s="58" t="str">
        <f t="shared" si="181"/>
        <v/>
      </c>
      <c r="H182" s="58" t="str">
        <f t="shared" si="182"/>
        <v/>
      </c>
      <c r="I182" s="58" t="str">
        <f t="shared" si="183"/>
        <v/>
      </c>
      <c r="J182" s="58" t="str">
        <f t="shared" si="184"/>
        <v/>
      </c>
      <c r="K182" s="58" t="str">
        <f t="shared" si="185"/>
        <v/>
      </c>
      <c r="L182" s="58" t="str">
        <f t="shared" si="186"/>
        <v/>
      </c>
      <c r="M182" s="58" t="str">
        <f t="shared" si="187"/>
        <v/>
      </c>
      <c r="N182" s="58" t="str">
        <f t="shared" si="188"/>
        <v/>
      </c>
      <c r="O182" s="58" t="str">
        <f t="shared" si="189"/>
        <v/>
      </c>
      <c r="P182" s="58" t="str">
        <f t="shared" si="190"/>
        <v/>
      </c>
      <c r="Q182" s="58" t="str">
        <f t="shared" si="191"/>
        <v/>
      </c>
      <c r="R182" s="58" t="str">
        <f t="shared" si="192"/>
        <v/>
      </c>
      <c r="S182" s="58" t="str">
        <f t="shared" si="193"/>
        <v/>
      </c>
      <c r="T182" s="58" t="str">
        <f t="shared" si="194"/>
        <v/>
      </c>
      <c r="U182" s="58" t="str">
        <f t="shared" si="195"/>
        <v/>
      </c>
      <c r="V182" s="58" t="str">
        <f t="shared" si="196"/>
        <v/>
      </c>
      <c r="W182" s="58" t="str">
        <f t="shared" si="197"/>
        <v/>
      </c>
      <c r="X182" s="58" t="str">
        <f t="shared" si="198"/>
        <v/>
      </c>
      <c r="Y182" s="58" t="str">
        <f t="shared" si="199"/>
        <v/>
      </c>
      <c r="Z182" s="58" t="str">
        <f t="shared" si="200"/>
        <v/>
      </c>
      <c r="AA182" s="58" t="str">
        <f t="shared" si="201"/>
        <v/>
      </c>
      <c r="AB182" s="58" t="str">
        <f t="shared" si="202"/>
        <v/>
      </c>
      <c r="AC182" s="58" t="str">
        <f t="shared" si="203"/>
        <v/>
      </c>
      <c r="AD182" s="58" t="str">
        <f t="shared" si="204"/>
        <v/>
      </c>
      <c r="AE182" s="58" t="str">
        <f t="shared" si="205"/>
        <v/>
      </c>
      <c r="AF182" s="58" t="str">
        <f t="shared" si="206"/>
        <v/>
      </c>
      <c r="AG182" s="58" t="str">
        <f t="shared" si="207"/>
        <v/>
      </c>
      <c r="AH182" s="58" t="str">
        <f t="shared" si="208"/>
        <v/>
      </c>
      <c r="AI182" s="58" t="str">
        <f t="shared" si="209"/>
        <v/>
      </c>
      <c r="AJ182" s="214"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8" t="str">
        <f t="shared" si="180"/>
        <v/>
      </c>
      <c r="G183" s="58" t="str">
        <f t="shared" si="181"/>
        <v/>
      </c>
      <c r="H183" s="58" t="str">
        <f t="shared" si="182"/>
        <v/>
      </c>
      <c r="I183" s="58" t="str">
        <f t="shared" si="183"/>
        <v/>
      </c>
      <c r="J183" s="58" t="str">
        <f t="shared" si="184"/>
        <v/>
      </c>
      <c r="K183" s="58" t="str">
        <f t="shared" si="185"/>
        <v/>
      </c>
      <c r="L183" s="58" t="str">
        <f t="shared" si="186"/>
        <v/>
      </c>
      <c r="M183" s="58" t="str">
        <f t="shared" si="187"/>
        <v/>
      </c>
      <c r="N183" s="58" t="str">
        <f t="shared" si="188"/>
        <v/>
      </c>
      <c r="O183" s="58" t="str">
        <f t="shared" si="189"/>
        <v/>
      </c>
      <c r="P183" s="58" t="str">
        <f t="shared" si="190"/>
        <v/>
      </c>
      <c r="Q183" s="58" t="str">
        <f t="shared" si="191"/>
        <v/>
      </c>
      <c r="R183" s="58" t="str">
        <f t="shared" si="192"/>
        <v/>
      </c>
      <c r="S183" s="58" t="str">
        <f t="shared" si="193"/>
        <v/>
      </c>
      <c r="T183" s="58" t="str">
        <f t="shared" si="194"/>
        <v/>
      </c>
      <c r="U183" s="58" t="str">
        <f t="shared" si="195"/>
        <v/>
      </c>
      <c r="V183" s="58" t="str">
        <f t="shared" si="196"/>
        <v/>
      </c>
      <c r="W183" s="58" t="str">
        <f t="shared" si="197"/>
        <v/>
      </c>
      <c r="X183" s="58" t="str">
        <f t="shared" si="198"/>
        <v/>
      </c>
      <c r="Y183" s="58" t="str">
        <f t="shared" si="199"/>
        <v/>
      </c>
      <c r="Z183" s="58" t="str">
        <f t="shared" si="200"/>
        <v/>
      </c>
      <c r="AA183" s="58" t="str">
        <f t="shared" si="201"/>
        <v/>
      </c>
      <c r="AB183" s="58" t="str">
        <f t="shared" si="202"/>
        <v/>
      </c>
      <c r="AC183" s="58" t="str">
        <f t="shared" si="203"/>
        <v/>
      </c>
      <c r="AD183" s="58" t="str">
        <f t="shared" si="204"/>
        <v/>
      </c>
      <c r="AE183" s="58" t="str">
        <f t="shared" si="205"/>
        <v/>
      </c>
      <c r="AF183" s="58" t="str">
        <f t="shared" si="206"/>
        <v/>
      </c>
      <c r="AG183" s="58" t="str">
        <f t="shared" si="207"/>
        <v/>
      </c>
      <c r="AH183" s="58" t="str">
        <f t="shared" si="208"/>
        <v/>
      </c>
      <c r="AI183" s="58" t="str">
        <f t="shared" si="209"/>
        <v/>
      </c>
      <c r="AJ183" s="214"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8" t="str">
        <f t="shared" si="180"/>
        <v/>
      </c>
      <c r="G184" s="58" t="str">
        <f t="shared" si="181"/>
        <v/>
      </c>
      <c r="H184" s="58" t="str">
        <f t="shared" si="182"/>
        <v/>
      </c>
      <c r="I184" s="58" t="str">
        <f t="shared" si="183"/>
        <v/>
      </c>
      <c r="J184" s="58" t="str">
        <f t="shared" si="184"/>
        <v/>
      </c>
      <c r="K184" s="58" t="str">
        <f t="shared" si="185"/>
        <v/>
      </c>
      <c r="L184" s="58" t="str">
        <f t="shared" si="186"/>
        <v/>
      </c>
      <c r="M184" s="58" t="str">
        <f t="shared" si="187"/>
        <v/>
      </c>
      <c r="N184" s="58" t="str">
        <f t="shared" si="188"/>
        <v/>
      </c>
      <c r="O184" s="58" t="str">
        <f t="shared" si="189"/>
        <v/>
      </c>
      <c r="P184" s="58" t="str">
        <f t="shared" si="190"/>
        <v/>
      </c>
      <c r="Q184" s="58" t="str">
        <f t="shared" si="191"/>
        <v/>
      </c>
      <c r="R184" s="58" t="str">
        <f t="shared" si="192"/>
        <v/>
      </c>
      <c r="S184" s="58" t="str">
        <f t="shared" si="193"/>
        <v/>
      </c>
      <c r="T184" s="58" t="str">
        <f t="shared" si="194"/>
        <v/>
      </c>
      <c r="U184" s="58" t="str">
        <f t="shared" si="195"/>
        <v/>
      </c>
      <c r="V184" s="58" t="str">
        <f t="shared" si="196"/>
        <v/>
      </c>
      <c r="W184" s="58" t="str">
        <f t="shared" si="197"/>
        <v/>
      </c>
      <c r="X184" s="58" t="str">
        <f t="shared" si="198"/>
        <v/>
      </c>
      <c r="Y184" s="58" t="str">
        <f t="shared" si="199"/>
        <v/>
      </c>
      <c r="Z184" s="58" t="str">
        <f t="shared" si="200"/>
        <v/>
      </c>
      <c r="AA184" s="58" t="str">
        <f t="shared" si="201"/>
        <v/>
      </c>
      <c r="AB184" s="58" t="str">
        <f t="shared" si="202"/>
        <v/>
      </c>
      <c r="AC184" s="58" t="str">
        <f t="shared" si="203"/>
        <v/>
      </c>
      <c r="AD184" s="58" t="str">
        <f t="shared" si="204"/>
        <v/>
      </c>
      <c r="AE184" s="58" t="str">
        <f t="shared" si="205"/>
        <v/>
      </c>
      <c r="AF184" s="58" t="str">
        <f t="shared" si="206"/>
        <v/>
      </c>
      <c r="AG184" s="58" t="str">
        <f t="shared" si="207"/>
        <v/>
      </c>
      <c r="AH184" s="58" t="str">
        <f t="shared" si="208"/>
        <v/>
      </c>
      <c r="AI184" s="58" t="str">
        <f t="shared" si="209"/>
        <v/>
      </c>
      <c r="AJ184" s="214"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8" t="str">
        <f t="shared" si="180"/>
        <v/>
      </c>
      <c r="G185" s="58" t="str">
        <f t="shared" si="181"/>
        <v/>
      </c>
      <c r="H185" s="58" t="str">
        <f t="shared" si="182"/>
        <v/>
      </c>
      <c r="I185" s="58" t="str">
        <f t="shared" si="183"/>
        <v/>
      </c>
      <c r="J185" s="58" t="str">
        <f t="shared" si="184"/>
        <v/>
      </c>
      <c r="K185" s="58" t="str">
        <f t="shared" si="185"/>
        <v/>
      </c>
      <c r="L185" s="58" t="str">
        <f t="shared" si="186"/>
        <v/>
      </c>
      <c r="M185" s="58" t="str">
        <f t="shared" si="187"/>
        <v/>
      </c>
      <c r="N185" s="58" t="str">
        <f t="shared" si="188"/>
        <v/>
      </c>
      <c r="O185" s="58" t="str">
        <f t="shared" si="189"/>
        <v/>
      </c>
      <c r="P185" s="58" t="str">
        <f t="shared" si="190"/>
        <v/>
      </c>
      <c r="Q185" s="58" t="str">
        <f t="shared" si="191"/>
        <v/>
      </c>
      <c r="R185" s="58" t="str">
        <f t="shared" si="192"/>
        <v/>
      </c>
      <c r="S185" s="58" t="str">
        <f t="shared" si="193"/>
        <v/>
      </c>
      <c r="T185" s="58" t="str">
        <f t="shared" si="194"/>
        <v/>
      </c>
      <c r="U185" s="58" t="str">
        <f t="shared" si="195"/>
        <v/>
      </c>
      <c r="V185" s="58" t="str">
        <f t="shared" si="196"/>
        <v/>
      </c>
      <c r="W185" s="58" t="str">
        <f t="shared" si="197"/>
        <v/>
      </c>
      <c r="X185" s="58" t="str">
        <f t="shared" si="198"/>
        <v/>
      </c>
      <c r="Y185" s="58" t="str">
        <f t="shared" si="199"/>
        <v/>
      </c>
      <c r="Z185" s="58" t="str">
        <f t="shared" si="200"/>
        <v/>
      </c>
      <c r="AA185" s="58" t="str">
        <f t="shared" si="201"/>
        <v/>
      </c>
      <c r="AB185" s="58" t="str">
        <f t="shared" si="202"/>
        <v/>
      </c>
      <c r="AC185" s="58" t="str">
        <f t="shared" si="203"/>
        <v/>
      </c>
      <c r="AD185" s="58" t="str">
        <f t="shared" si="204"/>
        <v/>
      </c>
      <c r="AE185" s="58" t="str">
        <f t="shared" si="205"/>
        <v/>
      </c>
      <c r="AF185" s="58" t="str">
        <f t="shared" si="206"/>
        <v/>
      </c>
      <c r="AG185" s="58" t="str">
        <f t="shared" si="207"/>
        <v/>
      </c>
      <c r="AH185" s="58" t="str">
        <f t="shared" si="208"/>
        <v/>
      </c>
      <c r="AI185" s="58" t="str">
        <f t="shared" si="209"/>
        <v/>
      </c>
      <c r="AJ185" s="214"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8" t="str">
        <f t="shared" si="180"/>
        <v/>
      </c>
      <c r="G186" s="58" t="str">
        <f t="shared" si="181"/>
        <v/>
      </c>
      <c r="H186" s="58" t="str">
        <f t="shared" si="182"/>
        <v/>
      </c>
      <c r="I186" s="58" t="str">
        <f t="shared" si="183"/>
        <v/>
      </c>
      <c r="J186" s="58" t="str">
        <f t="shared" si="184"/>
        <v/>
      </c>
      <c r="K186" s="58" t="str">
        <f t="shared" si="185"/>
        <v/>
      </c>
      <c r="L186" s="58" t="str">
        <f t="shared" si="186"/>
        <v/>
      </c>
      <c r="M186" s="58" t="str">
        <f t="shared" si="187"/>
        <v/>
      </c>
      <c r="N186" s="58" t="str">
        <f t="shared" si="188"/>
        <v/>
      </c>
      <c r="O186" s="58" t="str">
        <f t="shared" si="189"/>
        <v/>
      </c>
      <c r="P186" s="58" t="str">
        <f t="shared" si="190"/>
        <v/>
      </c>
      <c r="Q186" s="58" t="str">
        <f t="shared" si="191"/>
        <v/>
      </c>
      <c r="R186" s="58" t="str">
        <f t="shared" si="192"/>
        <v/>
      </c>
      <c r="S186" s="58" t="str">
        <f t="shared" si="193"/>
        <v/>
      </c>
      <c r="T186" s="58" t="str">
        <f t="shared" si="194"/>
        <v/>
      </c>
      <c r="U186" s="58" t="str">
        <f t="shared" si="195"/>
        <v/>
      </c>
      <c r="V186" s="58" t="str">
        <f t="shared" si="196"/>
        <v/>
      </c>
      <c r="W186" s="58" t="str">
        <f t="shared" si="197"/>
        <v/>
      </c>
      <c r="X186" s="58" t="str">
        <f t="shared" si="198"/>
        <v/>
      </c>
      <c r="Y186" s="58" t="str">
        <f t="shared" si="199"/>
        <v/>
      </c>
      <c r="Z186" s="58" t="str">
        <f t="shared" si="200"/>
        <v/>
      </c>
      <c r="AA186" s="58" t="str">
        <f t="shared" si="201"/>
        <v/>
      </c>
      <c r="AB186" s="58" t="str">
        <f t="shared" si="202"/>
        <v/>
      </c>
      <c r="AC186" s="58" t="str">
        <f t="shared" si="203"/>
        <v/>
      </c>
      <c r="AD186" s="58" t="str">
        <f t="shared" si="204"/>
        <v/>
      </c>
      <c r="AE186" s="58" t="str">
        <f t="shared" si="205"/>
        <v/>
      </c>
      <c r="AF186" s="58" t="str">
        <f t="shared" si="206"/>
        <v/>
      </c>
      <c r="AG186" s="58" t="str">
        <f t="shared" si="207"/>
        <v/>
      </c>
      <c r="AH186" s="58" t="str">
        <f t="shared" si="208"/>
        <v/>
      </c>
      <c r="AI186" s="58" t="str">
        <f t="shared" si="209"/>
        <v/>
      </c>
      <c r="AJ186" s="214"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8" t="str">
        <f t="shared" si="180"/>
        <v/>
      </c>
      <c r="G187" s="58" t="str">
        <f t="shared" si="181"/>
        <v/>
      </c>
      <c r="H187" s="58" t="str">
        <f t="shared" si="182"/>
        <v/>
      </c>
      <c r="I187" s="58" t="str">
        <f t="shared" si="183"/>
        <v/>
      </c>
      <c r="J187" s="58" t="str">
        <f t="shared" si="184"/>
        <v/>
      </c>
      <c r="K187" s="58" t="str">
        <f t="shared" si="185"/>
        <v/>
      </c>
      <c r="L187" s="58" t="str">
        <f t="shared" si="186"/>
        <v/>
      </c>
      <c r="M187" s="58" t="str">
        <f t="shared" si="187"/>
        <v/>
      </c>
      <c r="N187" s="58" t="str">
        <f t="shared" si="188"/>
        <v/>
      </c>
      <c r="O187" s="58" t="str">
        <f t="shared" si="189"/>
        <v/>
      </c>
      <c r="P187" s="58" t="str">
        <f t="shared" si="190"/>
        <v/>
      </c>
      <c r="Q187" s="58" t="str">
        <f t="shared" si="191"/>
        <v/>
      </c>
      <c r="R187" s="58" t="str">
        <f t="shared" si="192"/>
        <v/>
      </c>
      <c r="S187" s="58" t="str">
        <f t="shared" si="193"/>
        <v/>
      </c>
      <c r="T187" s="58" t="str">
        <f t="shared" si="194"/>
        <v/>
      </c>
      <c r="U187" s="58" t="str">
        <f t="shared" si="195"/>
        <v/>
      </c>
      <c r="V187" s="58" t="str">
        <f t="shared" si="196"/>
        <v/>
      </c>
      <c r="W187" s="58" t="str">
        <f t="shared" si="197"/>
        <v/>
      </c>
      <c r="X187" s="58" t="str">
        <f t="shared" si="198"/>
        <v/>
      </c>
      <c r="Y187" s="58" t="str">
        <f t="shared" si="199"/>
        <v/>
      </c>
      <c r="Z187" s="58" t="str">
        <f t="shared" si="200"/>
        <v/>
      </c>
      <c r="AA187" s="58" t="str">
        <f t="shared" si="201"/>
        <v/>
      </c>
      <c r="AB187" s="58" t="str">
        <f t="shared" si="202"/>
        <v/>
      </c>
      <c r="AC187" s="58" t="str">
        <f t="shared" si="203"/>
        <v/>
      </c>
      <c r="AD187" s="58" t="str">
        <f t="shared" si="204"/>
        <v/>
      </c>
      <c r="AE187" s="58" t="str">
        <f t="shared" si="205"/>
        <v/>
      </c>
      <c r="AF187" s="58" t="str">
        <f t="shared" si="206"/>
        <v/>
      </c>
      <c r="AG187" s="58" t="str">
        <f t="shared" si="207"/>
        <v/>
      </c>
      <c r="AH187" s="58" t="str">
        <f t="shared" si="208"/>
        <v/>
      </c>
      <c r="AI187" s="58" t="str">
        <f t="shared" si="209"/>
        <v/>
      </c>
      <c r="AJ187" s="214"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8" t="str">
        <f t="shared" si="180"/>
        <v/>
      </c>
      <c r="G188" s="58" t="str">
        <f t="shared" si="181"/>
        <v/>
      </c>
      <c r="H188" s="58" t="str">
        <f t="shared" si="182"/>
        <v/>
      </c>
      <c r="I188" s="58" t="str">
        <f t="shared" si="183"/>
        <v/>
      </c>
      <c r="J188" s="58" t="str">
        <f t="shared" si="184"/>
        <v/>
      </c>
      <c r="K188" s="58" t="str">
        <f t="shared" si="185"/>
        <v/>
      </c>
      <c r="L188" s="58" t="str">
        <f t="shared" si="186"/>
        <v/>
      </c>
      <c r="M188" s="58" t="str">
        <f t="shared" si="187"/>
        <v/>
      </c>
      <c r="N188" s="58" t="str">
        <f t="shared" si="188"/>
        <v/>
      </c>
      <c r="O188" s="58" t="str">
        <f t="shared" si="189"/>
        <v/>
      </c>
      <c r="P188" s="58" t="str">
        <f t="shared" si="190"/>
        <v/>
      </c>
      <c r="Q188" s="58" t="str">
        <f t="shared" si="191"/>
        <v/>
      </c>
      <c r="R188" s="58" t="str">
        <f t="shared" si="192"/>
        <v/>
      </c>
      <c r="S188" s="58" t="str">
        <f t="shared" si="193"/>
        <v/>
      </c>
      <c r="T188" s="58" t="str">
        <f t="shared" si="194"/>
        <v/>
      </c>
      <c r="U188" s="58" t="str">
        <f t="shared" si="195"/>
        <v/>
      </c>
      <c r="V188" s="58" t="str">
        <f t="shared" si="196"/>
        <v/>
      </c>
      <c r="W188" s="58" t="str">
        <f t="shared" si="197"/>
        <v/>
      </c>
      <c r="X188" s="58" t="str">
        <f t="shared" si="198"/>
        <v/>
      </c>
      <c r="Y188" s="58" t="str">
        <f t="shared" si="199"/>
        <v/>
      </c>
      <c r="Z188" s="58" t="str">
        <f t="shared" si="200"/>
        <v/>
      </c>
      <c r="AA188" s="58" t="str">
        <f t="shared" si="201"/>
        <v/>
      </c>
      <c r="AB188" s="58" t="str">
        <f t="shared" si="202"/>
        <v/>
      </c>
      <c r="AC188" s="58" t="str">
        <f t="shared" si="203"/>
        <v/>
      </c>
      <c r="AD188" s="58" t="str">
        <f t="shared" si="204"/>
        <v/>
      </c>
      <c r="AE188" s="58" t="str">
        <f t="shared" si="205"/>
        <v/>
      </c>
      <c r="AF188" s="58" t="str">
        <f t="shared" si="206"/>
        <v/>
      </c>
      <c r="AG188" s="58" t="str">
        <f t="shared" si="207"/>
        <v/>
      </c>
      <c r="AH188" s="58" t="str">
        <f t="shared" si="208"/>
        <v/>
      </c>
      <c r="AI188" s="58" t="str">
        <f t="shared" si="209"/>
        <v/>
      </c>
      <c r="AJ188" s="214"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8" t="str">
        <f t="shared" si="180"/>
        <v/>
      </c>
      <c r="G189" s="58" t="str">
        <f t="shared" si="181"/>
        <v/>
      </c>
      <c r="H189" s="58" t="str">
        <f t="shared" si="182"/>
        <v/>
      </c>
      <c r="I189" s="58" t="str">
        <f t="shared" si="183"/>
        <v/>
      </c>
      <c r="J189" s="58" t="str">
        <f t="shared" si="184"/>
        <v/>
      </c>
      <c r="K189" s="58" t="str">
        <f t="shared" si="185"/>
        <v/>
      </c>
      <c r="L189" s="58" t="str">
        <f t="shared" si="186"/>
        <v/>
      </c>
      <c r="M189" s="58" t="str">
        <f t="shared" si="187"/>
        <v/>
      </c>
      <c r="N189" s="58" t="str">
        <f t="shared" si="188"/>
        <v/>
      </c>
      <c r="O189" s="58" t="str">
        <f t="shared" si="189"/>
        <v/>
      </c>
      <c r="P189" s="58" t="str">
        <f t="shared" si="190"/>
        <v/>
      </c>
      <c r="Q189" s="58" t="str">
        <f t="shared" si="191"/>
        <v/>
      </c>
      <c r="R189" s="58" t="str">
        <f t="shared" si="192"/>
        <v/>
      </c>
      <c r="S189" s="58" t="str">
        <f t="shared" si="193"/>
        <v/>
      </c>
      <c r="T189" s="58" t="str">
        <f t="shared" si="194"/>
        <v/>
      </c>
      <c r="U189" s="58" t="str">
        <f t="shared" si="195"/>
        <v/>
      </c>
      <c r="V189" s="58" t="str">
        <f t="shared" si="196"/>
        <v/>
      </c>
      <c r="W189" s="58" t="str">
        <f t="shared" si="197"/>
        <v/>
      </c>
      <c r="X189" s="58" t="str">
        <f t="shared" si="198"/>
        <v/>
      </c>
      <c r="Y189" s="58" t="str">
        <f t="shared" si="199"/>
        <v/>
      </c>
      <c r="Z189" s="58" t="str">
        <f t="shared" si="200"/>
        <v/>
      </c>
      <c r="AA189" s="58" t="str">
        <f t="shared" si="201"/>
        <v/>
      </c>
      <c r="AB189" s="58" t="str">
        <f t="shared" si="202"/>
        <v/>
      </c>
      <c r="AC189" s="58" t="str">
        <f t="shared" si="203"/>
        <v/>
      </c>
      <c r="AD189" s="58" t="str">
        <f t="shared" si="204"/>
        <v/>
      </c>
      <c r="AE189" s="58" t="str">
        <f t="shared" si="205"/>
        <v/>
      </c>
      <c r="AF189" s="58" t="str">
        <f t="shared" si="206"/>
        <v/>
      </c>
      <c r="AG189" s="58" t="str">
        <f t="shared" si="207"/>
        <v/>
      </c>
      <c r="AH189" s="58" t="str">
        <f t="shared" si="208"/>
        <v/>
      </c>
      <c r="AI189" s="58" t="str">
        <f t="shared" si="209"/>
        <v/>
      </c>
      <c r="AJ189" s="214"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8" t="str">
        <f t="shared" si="180"/>
        <v/>
      </c>
      <c r="G190" s="58" t="str">
        <f t="shared" si="181"/>
        <v/>
      </c>
      <c r="H190" s="58" t="str">
        <f t="shared" si="182"/>
        <v/>
      </c>
      <c r="I190" s="58" t="str">
        <f t="shared" si="183"/>
        <v/>
      </c>
      <c r="J190" s="58" t="str">
        <f t="shared" si="184"/>
        <v/>
      </c>
      <c r="K190" s="58" t="str">
        <f t="shared" si="185"/>
        <v/>
      </c>
      <c r="L190" s="58" t="str">
        <f t="shared" si="186"/>
        <v/>
      </c>
      <c r="M190" s="58" t="str">
        <f t="shared" si="187"/>
        <v/>
      </c>
      <c r="N190" s="58" t="str">
        <f t="shared" si="188"/>
        <v/>
      </c>
      <c r="O190" s="58" t="str">
        <f t="shared" si="189"/>
        <v/>
      </c>
      <c r="P190" s="58" t="str">
        <f t="shared" si="190"/>
        <v/>
      </c>
      <c r="Q190" s="58" t="str">
        <f t="shared" si="191"/>
        <v/>
      </c>
      <c r="R190" s="58" t="str">
        <f t="shared" si="192"/>
        <v/>
      </c>
      <c r="S190" s="58" t="str">
        <f t="shared" si="193"/>
        <v/>
      </c>
      <c r="T190" s="58" t="str">
        <f t="shared" si="194"/>
        <v/>
      </c>
      <c r="U190" s="58" t="str">
        <f t="shared" si="195"/>
        <v/>
      </c>
      <c r="V190" s="58" t="str">
        <f t="shared" si="196"/>
        <v/>
      </c>
      <c r="W190" s="58" t="str">
        <f t="shared" si="197"/>
        <v/>
      </c>
      <c r="X190" s="58" t="str">
        <f t="shared" si="198"/>
        <v/>
      </c>
      <c r="Y190" s="58" t="str">
        <f t="shared" si="199"/>
        <v/>
      </c>
      <c r="Z190" s="58" t="str">
        <f t="shared" si="200"/>
        <v/>
      </c>
      <c r="AA190" s="58" t="str">
        <f t="shared" si="201"/>
        <v/>
      </c>
      <c r="AB190" s="58" t="str">
        <f t="shared" si="202"/>
        <v/>
      </c>
      <c r="AC190" s="58" t="str">
        <f t="shared" si="203"/>
        <v/>
      </c>
      <c r="AD190" s="58" t="str">
        <f t="shared" si="204"/>
        <v/>
      </c>
      <c r="AE190" s="58" t="str">
        <f t="shared" si="205"/>
        <v/>
      </c>
      <c r="AF190" s="58" t="str">
        <f t="shared" si="206"/>
        <v/>
      </c>
      <c r="AG190" s="58" t="str">
        <f t="shared" si="207"/>
        <v/>
      </c>
      <c r="AH190" s="58" t="str">
        <f t="shared" si="208"/>
        <v/>
      </c>
      <c r="AI190" s="58" t="str">
        <f t="shared" si="209"/>
        <v/>
      </c>
      <c r="AJ190" s="214"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8" t="str">
        <f t="shared" si="180"/>
        <v/>
      </c>
      <c r="G191" s="58" t="str">
        <f t="shared" si="181"/>
        <v/>
      </c>
      <c r="H191" s="58" t="str">
        <f t="shared" si="182"/>
        <v/>
      </c>
      <c r="I191" s="58" t="str">
        <f t="shared" si="183"/>
        <v/>
      </c>
      <c r="J191" s="58" t="str">
        <f t="shared" si="184"/>
        <v/>
      </c>
      <c r="K191" s="58" t="str">
        <f t="shared" si="185"/>
        <v/>
      </c>
      <c r="L191" s="58" t="str">
        <f t="shared" si="186"/>
        <v/>
      </c>
      <c r="M191" s="58" t="str">
        <f t="shared" si="187"/>
        <v/>
      </c>
      <c r="N191" s="58" t="str">
        <f t="shared" si="188"/>
        <v/>
      </c>
      <c r="O191" s="58" t="str">
        <f t="shared" si="189"/>
        <v/>
      </c>
      <c r="P191" s="58" t="str">
        <f t="shared" si="190"/>
        <v/>
      </c>
      <c r="Q191" s="58" t="str">
        <f t="shared" si="191"/>
        <v/>
      </c>
      <c r="R191" s="58" t="str">
        <f t="shared" si="192"/>
        <v/>
      </c>
      <c r="S191" s="58" t="str">
        <f t="shared" si="193"/>
        <v/>
      </c>
      <c r="T191" s="58" t="str">
        <f t="shared" si="194"/>
        <v/>
      </c>
      <c r="U191" s="58" t="str">
        <f t="shared" si="195"/>
        <v/>
      </c>
      <c r="V191" s="58" t="str">
        <f t="shared" si="196"/>
        <v/>
      </c>
      <c r="W191" s="58" t="str">
        <f t="shared" si="197"/>
        <v/>
      </c>
      <c r="X191" s="58" t="str">
        <f t="shared" si="198"/>
        <v/>
      </c>
      <c r="Y191" s="58" t="str">
        <f t="shared" si="199"/>
        <v/>
      </c>
      <c r="Z191" s="58" t="str">
        <f t="shared" si="200"/>
        <v/>
      </c>
      <c r="AA191" s="58" t="str">
        <f t="shared" si="201"/>
        <v/>
      </c>
      <c r="AB191" s="58" t="str">
        <f t="shared" si="202"/>
        <v/>
      </c>
      <c r="AC191" s="58" t="str">
        <f t="shared" si="203"/>
        <v/>
      </c>
      <c r="AD191" s="58" t="str">
        <f t="shared" si="204"/>
        <v/>
      </c>
      <c r="AE191" s="58" t="str">
        <f t="shared" si="205"/>
        <v/>
      </c>
      <c r="AF191" s="58" t="str">
        <f t="shared" si="206"/>
        <v/>
      </c>
      <c r="AG191" s="58" t="str">
        <f t="shared" si="207"/>
        <v/>
      </c>
      <c r="AH191" s="58" t="str">
        <f t="shared" si="208"/>
        <v/>
      </c>
      <c r="AI191" s="58" t="str">
        <f t="shared" si="209"/>
        <v/>
      </c>
      <c r="AJ191" s="214"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8" t="str">
        <f t="shared" si="180"/>
        <v/>
      </c>
      <c r="G192" s="58" t="str">
        <f t="shared" si="181"/>
        <v/>
      </c>
      <c r="H192" s="58" t="str">
        <f t="shared" si="182"/>
        <v/>
      </c>
      <c r="I192" s="58" t="str">
        <f t="shared" si="183"/>
        <v/>
      </c>
      <c r="J192" s="58" t="str">
        <f t="shared" si="184"/>
        <v/>
      </c>
      <c r="K192" s="58" t="str">
        <f t="shared" si="185"/>
        <v/>
      </c>
      <c r="L192" s="58" t="str">
        <f t="shared" si="186"/>
        <v/>
      </c>
      <c r="M192" s="58" t="str">
        <f t="shared" si="187"/>
        <v/>
      </c>
      <c r="N192" s="58" t="str">
        <f t="shared" si="188"/>
        <v/>
      </c>
      <c r="O192" s="58" t="str">
        <f t="shared" si="189"/>
        <v/>
      </c>
      <c r="P192" s="58" t="str">
        <f t="shared" si="190"/>
        <v/>
      </c>
      <c r="Q192" s="58" t="str">
        <f t="shared" si="191"/>
        <v/>
      </c>
      <c r="R192" s="58" t="str">
        <f t="shared" si="192"/>
        <v/>
      </c>
      <c r="S192" s="58" t="str">
        <f t="shared" si="193"/>
        <v/>
      </c>
      <c r="T192" s="58" t="str">
        <f t="shared" si="194"/>
        <v/>
      </c>
      <c r="U192" s="58" t="str">
        <f t="shared" si="195"/>
        <v/>
      </c>
      <c r="V192" s="58" t="str">
        <f t="shared" si="196"/>
        <v/>
      </c>
      <c r="W192" s="58" t="str">
        <f t="shared" si="197"/>
        <v/>
      </c>
      <c r="X192" s="58" t="str">
        <f t="shared" si="198"/>
        <v/>
      </c>
      <c r="Y192" s="58" t="str">
        <f t="shared" si="199"/>
        <v/>
      </c>
      <c r="Z192" s="58" t="str">
        <f t="shared" si="200"/>
        <v/>
      </c>
      <c r="AA192" s="58" t="str">
        <f t="shared" si="201"/>
        <v/>
      </c>
      <c r="AB192" s="58" t="str">
        <f t="shared" si="202"/>
        <v/>
      </c>
      <c r="AC192" s="58" t="str">
        <f t="shared" si="203"/>
        <v/>
      </c>
      <c r="AD192" s="58" t="str">
        <f t="shared" si="204"/>
        <v/>
      </c>
      <c r="AE192" s="58" t="str">
        <f t="shared" si="205"/>
        <v/>
      </c>
      <c r="AF192" s="58" t="str">
        <f t="shared" si="206"/>
        <v/>
      </c>
      <c r="AG192" s="58" t="str">
        <f t="shared" si="207"/>
        <v/>
      </c>
      <c r="AH192" s="58" t="str">
        <f t="shared" si="208"/>
        <v/>
      </c>
      <c r="AI192" s="58" t="str">
        <f t="shared" si="209"/>
        <v/>
      </c>
      <c r="AJ192" s="214"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8" t="str">
        <f t="shared" si="180"/>
        <v/>
      </c>
      <c r="G193" s="58" t="str">
        <f t="shared" si="181"/>
        <v/>
      </c>
      <c r="H193" s="58" t="str">
        <f t="shared" si="182"/>
        <v/>
      </c>
      <c r="I193" s="58" t="str">
        <f t="shared" si="183"/>
        <v/>
      </c>
      <c r="J193" s="58" t="str">
        <f t="shared" si="184"/>
        <v/>
      </c>
      <c r="K193" s="58" t="str">
        <f t="shared" si="185"/>
        <v/>
      </c>
      <c r="L193" s="58" t="str">
        <f t="shared" si="186"/>
        <v/>
      </c>
      <c r="M193" s="58" t="str">
        <f t="shared" si="187"/>
        <v/>
      </c>
      <c r="N193" s="58" t="str">
        <f t="shared" si="188"/>
        <v/>
      </c>
      <c r="O193" s="58" t="str">
        <f t="shared" si="189"/>
        <v/>
      </c>
      <c r="P193" s="58" t="str">
        <f t="shared" si="190"/>
        <v/>
      </c>
      <c r="Q193" s="58" t="str">
        <f t="shared" si="191"/>
        <v/>
      </c>
      <c r="R193" s="58" t="str">
        <f t="shared" si="192"/>
        <v/>
      </c>
      <c r="S193" s="58" t="str">
        <f t="shared" si="193"/>
        <v/>
      </c>
      <c r="T193" s="58" t="str">
        <f t="shared" si="194"/>
        <v/>
      </c>
      <c r="U193" s="58" t="str">
        <f t="shared" si="195"/>
        <v/>
      </c>
      <c r="V193" s="58" t="str">
        <f t="shared" si="196"/>
        <v/>
      </c>
      <c r="W193" s="58" t="str">
        <f t="shared" si="197"/>
        <v/>
      </c>
      <c r="X193" s="58" t="str">
        <f t="shared" si="198"/>
        <v/>
      </c>
      <c r="Y193" s="58" t="str">
        <f t="shared" si="199"/>
        <v/>
      </c>
      <c r="Z193" s="58" t="str">
        <f t="shared" si="200"/>
        <v/>
      </c>
      <c r="AA193" s="58" t="str">
        <f t="shared" si="201"/>
        <v/>
      </c>
      <c r="AB193" s="58" t="str">
        <f t="shared" si="202"/>
        <v/>
      </c>
      <c r="AC193" s="58" t="str">
        <f t="shared" si="203"/>
        <v/>
      </c>
      <c r="AD193" s="58" t="str">
        <f t="shared" si="204"/>
        <v/>
      </c>
      <c r="AE193" s="58" t="str">
        <f t="shared" si="205"/>
        <v/>
      </c>
      <c r="AF193" s="58" t="str">
        <f t="shared" si="206"/>
        <v/>
      </c>
      <c r="AG193" s="58" t="str">
        <f t="shared" si="207"/>
        <v/>
      </c>
      <c r="AH193" s="58" t="str">
        <f t="shared" si="208"/>
        <v/>
      </c>
      <c r="AI193" s="58" t="str">
        <f t="shared" si="209"/>
        <v/>
      </c>
      <c r="AJ193" s="214"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8" t="str">
        <f t="shared" si="180"/>
        <v/>
      </c>
      <c r="G194" s="58" t="str">
        <f t="shared" si="181"/>
        <v/>
      </c>
      <c r="H194" s="58" t="str">
        <f t="shared" si="182"/>
        <v/>
      </c>
      <c r="I194" s="58" t="str">
        <f t="shared" si="183"/>
        <v/>
      </c>
      <c r="J194" s="58" t="str">
        <f t="shared" si="184"/>
        <v/>
      </c>
      <c r="K194" s="58" t="str">
        <f t="shared" si="185"/>
        <v/>
      </c>
      <c r="L194" s="58" t="str">
        <f t="shared" si="186"/>
        <v/>
      </c>
      <c r="M194" s="58" t="str">
        <f t="shared" si="187"/>
        <v/>
      </c>
      <c r="N194" s="58" t="str">
        <f t="shared" si="188"/>
        <v/>
      </c>
      <c r="O194" s="58" t="str">
        <f t="shared" si="189"/>
        <v/>
      </c>
      <c r="P194" s="58" t="str">
        <f t="shared" si="190"/>
        <v/>
      </c>
      <c r="Q194" s="58" t="str">
        <f t="shared" si="191"/>
        <v/>
      </c>
      <c r="R194" s="58" t="str">
        <f t="shared" si="192"/>
        <v/>
      </c>
      <c r="S194" s="58" t="str">
        <f t="shared" si="193"/>
        <v/>
      </c>
      <c r="T194" s="58" t="str">
        <f t="shared" si="194"/>
        <v/>
      </c>
      <c r="U194" s="58" t="str">
        <f t="shared" si="195"/>
        <v/>
      </c>
      <c r="V194" s="58" t="str">
        <f t="shared" si="196"/>
        <v/>
      </c>
      <c r="W194" s="58" t="str">
        <f t="shared" si="197"/>
        <v/>
      </c>
      <c r="X194" s="58" t="str">
        <f t="shared" si="198"/>
        <v/>
      </c>
      <c r="Y194" s="58" t="str">
        <f t="shared" si="199"/>
        <v/>
      </c>
      <c r="Z194" s="58" t="str">
        <f t="shared" si="200"/>
        <v/>
      </c>
      <c r="AA194" s="58" t="str">
        <f t="shared" si="201"/>
        <v/>
      </c>
      <c r="AB194" s="58" t="str">
        <f t="shared" si="202"/>
        <v/>
      </c>
      <c r="AC194" s="58" t="str">
        <f t="shared" si="203"/>
        <v/>
      </c>
      <c r="AD194" s="58" t="str">
        <f t="shared" si="204"/>
        <v/>
      </c>
      <c r="AE194" s="58" t="str">
        <f t="shared" si="205"/>
        <v/>
      </c>
      <c r="AF194" s="58" t="str">
        <f t="shared" si="206"/>
        <v/>
      </c>
      <c r="AG194" s="58" t="str">
        <f t="shared" si="207"/>
        <v/>
      </c>
      <c r="AH194" s="58" t="str">
        <f t="shared" si="208"/>
        <v/>
      </c>
      <c r="AI194" s="58" t="str">
        <f t="shared" si="209"/>
        <v/>
      </c>
      <c r="AJ194" s="214"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8" t="str">
        <f t="shared" si="180"/>
        <v/>
      </c>
      <c r="G195" s="58" t="str">
        <f t="shared" si="181"/>
        <v/>
      </c>
      <c r="H195" s="58" t="str">
        <f t="shared" si="182"/>
        <v/>
      </c>
      <c r="I195" s="58" t="str">
        <f t="shared" si="183"/>
        <v/>
      </c>
      <c r="J195" s="58" t="str">
        <f t="shared" si="184"/>
        <v/>
      </c>
      <c r="K195" s="58" t="str">
        <f t="shared" si="185"/>
        <v/>
      </c>
      <c r="L195" s="58" t="str">
        <f t="shared" si="186"/>
        <v/>
      </c>
      <c r="M195" s="58" t="str">
        <f t="shared" si="187"/>
        <v/>
      </c>
      <c r="N195" s="58" t="str">
        <f t="shared" si="188"/>
        <v/>
      </c>
      <c r="O195" s="58" t="str">
        <f t="shared" si="189"/>
        <v/>
      </c>
      <c r="P195" s="58" t="str">
        <f t="shared" si="190"/>
        <v/>
      </c>
      <c r="Q195" s="58" t="str">
        <f t="shared" si="191"/>
        <v/>
      </c>
      <c r="R195" s="58" t="str">
        <f t="shared" si="192"/>
        <v/>
      </c>
      <c r="S195" s="58" t="str">
        <f t="shared" si="193"/>
        <v/>
      </c>
      <c r="T195" s="58" t="str">
        <f t="shared" si="194"/>
        <v/>
      </c>
      <c r="U195" s="58" t="str">
        <f t="shared" si="195"/>
        <v/>
      </c>
      <c r="V195" s="58" t="str">
        <f t="shared" si="196"/>
        <v/>
      </c>
      <c r="W195" s="58" t="str">
        <f t="shared" si="197"/>
        <v/>
      </c>
      <c r="X195" s="58" t="str">
        <f t="shared" si="198"/>
        <v/>
      </c>
      <c r="Y195" s="58" t="str">
        <f t="shared" si="199"/>
        <v/>
      </c>
      <c r="Z195" s="58" t="str">
        <f t="shared" si="200"/>
        <v/>
      </c>
      <c r="AA195" s="58" t="str">
        <f t="shared" si="201"/>
        <v/>
      </c>
      <c r="AB195" s="58" t="str">
        <f t="shared" si="202"/>
        <v/>
      </c>
      <c r="AC195" s="58" t="str">
        <f t="shared" si="203"/>
        <v/>
      </c>
      <c r="AD195" s="58" t="str">
        <f t="shared" si="204"/>
        <v/>
      </c>
      <c r="AE195" s="58" t="str">
        <f t="shared" si="205"/>
        <v/>
      </c>
      <c r="AF195" s="58" t="str">
        <f t="shared" si="206"/>
        <v/>
      </c>
      <c r="AG195" s="58" t="str">
        <f t="shared" si="207"/>
        <v/>
      </c>
      <c r="AH195" s="58" t="str">
        <f t="shared" si="208"/>
        <v/>
      </c>
      <c r="AI195" s="58" t="str">
        <f t="shared" si="209"/>
        <v/>
      </c>
      <c r="AJ195" s="214"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8" t="str">
        <f t="shared" si="180"/>
        <v/>
      </c>
      <c r="G196" s="58" t="str">
        <f t="shared" si="181"/>
        <v/>
      </c>
      <c r="H196" s="58" t="str">
        <f t="shared" si="182"/>
        <v/>
      </c>
      <c r="I196" s="58" t="str">
        <f t="shared" si="183"/>
        <v/>
      </c>
      <c r="J196" s="58" t="str">
        <f t="shared" si="184"/>
        <v/>
      </c>
      <c r="K196" s="58" t="str">
        <f t="shared" si="185"/>
        <v/>
      </c>
      <c r="L196" s="58" t="str">
        <f t="shared" si="186"/>
        <v/>
      </c>
      <c r="M196" s="58" t="str">
        <f t="shared" si="187"/>
        <v/>
      </c>
      <c r="N196" s="58" t="str">
        <f t="shared" si="188"/>
        <v/>
      </c>
      <c r="O196" s="58" t="str">
        <f t="shared" si="189"/>
        <v/>
      </c>
      <c r="P196" s="58" t="str">
        <f t="shared" si="190"/>
        <v/>
      </c>
      <c r="Q196" s="58" t="str">
        <f t="shared" si="191"/>
        <v/>
      </c>
      <c r="R196" s="58" t="str">
        <f t="shared" si="192"/>
        <v/>
      </c>
      <c r="S196" s="58" t="str">
        <f t="shared" si="193"/>
        <v/>
      </c>
      <c r="T196" s="58" t="str">
        <f t="shared" si="194"/>
        <v/>
      </c>
      <c r="U196" s="58" t="str">
        <f t="shared" si="195"/>
        <v/>
      </c>
      <c r="V196" s="58" t="str">
        <f t="shared" si="196"/>
        <v/>
      </c>
      <c r="W196" s="58" t="str">
        <f t="shared" si="197"/>
        <v/>
      </c>
      <c r="X196" s="58" t="str">
        <f t="shared" si="198"/>
        <v/>
      </c>
      <c r="Y196" s="58" t="str">
        <f t="shared" si="199"/>
        <v/>
      </c>
      <c r="Z196" s="58" t="str">
        <f t="shared" si="200"/>
        <v/>
      </c>
      <c r="AA196" s="58" t="str">
        <f t="shared" si="201"/>
        <v/>
      </c>
      <c r="AB196" s="58" t="str">
        <f t="shared" si="202"/>
        <v/>
      </c>
      <c r="AC196" s="58" t="str">
        <f t="shared" si="203"/>
        <v/>
      </c>
      <c r="AD196" s="58" t="str">
        <f t="shared" si="204"/>
        <v/>
      </c>
      <c r="AE196" s="58" t="str">
        <f t="shared" si="205"/>
        <v/>
      </c>
      <c r="AF196" s="58" t="str">
        <f t="shared" si="206"/>
        <v/>
      </c>
      <c r="AG196" s="58" t="str">
        <f t="shared" si="207"/>
        <v/>
      </c>
      <c r="AH196" s="58" t="str">
        <f t="shared" si="208"/>
        <v/>
      </c>
      <c r="AI196" s="58" t="str">
        <f t="shared" si="209"/>
        <v/>
      </c>
      <c r="AJ196" s="214"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8" t="str">
        <f t="shared" si="180"/>
        <v/>
      </c>
      <c r="G197" s="58" t="str">
        <f t="shared" si="181"/>
        <v/>
      </c>
      <c r="H197" s="58" t="str">
        <f t="shared" si="182"/>
        <v/>
      </c>
      <c r="I197" s="58" t="str">
        <f t="shared" si="183"/>
        <v/>
      </c>
      <c r="J197" s="58" t="str">
        <f t="shared" si="184"/>
        <v/>
      </c>
      <c r="K197" s="58" t="str">
        <f t="shared" si="185"/>
        <v/>
      </c>
      <c r="L197" s="58" t="str">
        <f t="shared" si="186"/>
        <v/>
      </c>
      <c r="M197" s="58" t="str">
        <f t="shared" si="187"/>
        <v/>
      </c>
      <c r="N197" s="58" t="str">
        <f t="shared" si="188"/>
        <v/>
      </c>
      <c r="O197" s="58" t="str">
        <f t="shared" si="189"/>
        <v/>
      </c>
      <c r="P197" s="58" t="str">
        <f t="shared" si="190"/>
        <v/>
      </c>
      <c r="Q197" s="58" t="str">
        <f t="shared" si="191"/>
        <v/>
      </c>
      <c r="R197" s="58" t="str">
        <f t="shared" si="192"/>
        <v/>
      </c>
      <c r="S197" s="58" t="str">
        <f t="shared" si="193"/>
        <v/>
      </c>
      <c r="T197" s="58" t="str">
        <f t="shared" si="194"/>
        <v/>
      </c>
      <c r="U197" s="58" t="str">
        <f t="shared" si="195"/>
        <v/>
      </c>
      <c r="V197" s="58" t="str">
        <f t="shared" si="196"/>
        <v/>
      </c>
      <c r="W197" s="58" t="str">
        <f t="shared" si="197"/>
        <v/>
      </c>
      <c r="X197" s="58" t="str">
        <f t="shared" si="198"/>
        <v/>
      </c>
      <c r="Y197" s="58" t="str">
        <f t="shared" si="199"/>
        <v/>
      </c>
      <c r="Z197" s="58" t="str">
        <f t="shared" si="200"/>
        <v/>
      </c>
      <c r="AA197" s="58" t="str">
        <f t="shared" si="201"/>
        <v/>
      </c>
      <c r="AB197" s="58" t="str">
        <f t="shared" si="202"/>
        <v/>
      </c>
      <c r="AC197" s="58" t="str">
        <f t="shared" si="203"/>
        <v/>
      </c>
      <c r="AD197" s="58" t="str">
        <f t="shared" si="204"/>
        <v/>
      </c>
      <c r="AE197" s="58" t="str">
        <f t="shared" si="205"/>
        <v/>
      </c>
      <c r="AF197" s="58" t="str">
        <f t="shared" si="206"/>
        <v/>
      </c>
      <c r="AG197" s="58" t="str">
        <f t="shared" si="207"/>
        <v/>
      </c>
      <c r="AH197" s="58" t="str">
        <f t="shared" si="208"/>
        <v/>
      </c>
      <c r="AI197" s="58" t="str">
        <f t="shared" si="209"/>
        <v/>
      </c>
      <c r="AJ197" s="214"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8" t="str">
        <f t="shared" si="180"/>
        <v/>
      </c>
      <c r="G198" s="58" t="str">
        <f t="shared" si="181"/>
        <v/>
      </c>
      <c r="H198" s="58" t="str">
        <f t="shared" si="182"/>
        <v/>
      </c>
      <c r="I198" s="58" t="str">
        <f t="shared" si="183"/>
        <v/>
      </c>
      <c r="J198" s="58" t="str">
        <f t="shared" si="184"/>
        <v/>
      </c>
      <c r="K198" s="58" t="str">
        <f t="shared" si="185"/>
        <v/>
      </c>
      <c r="L198" s="58" t="str">
        <f t="shared" si="186"/>
        <v/>
      </c>
      <c r="M198" s="58" t="str">
        <f t="shared" si="187"/>
        <v/>
      </c>
      <c r="N198" s="58" t="str">
        <f t="shared" si="188"/>
        <v/>
      </c>
      <c r="O198" s="58" t="str">
        <f t="shared" si="189"/>
        <v/>
      </c>
      <c r="P198" s="58" t="str">
        <f t="shared" si="190"/>
        <v/>
      </c>
      <c r="Q198" s="58" t="str">
        <f t="shared" si="191"/>
        <v/>
      </c>
      <c r="R198" s="58" t="str">
        <f t="shared" si="192"/>
        <v/>
      </c>
      <c r="S198" s="58" t="str">
        <f t="shared" si="193"/>
        <v/>
      </c>
      <c r="T198" s="58" t="str">
        <f t="shared" si="194"/>
        <v/>
      </c>
      <c r="U198" s="58" t="str">
        <f t="shared" si="195"/>
        <v/>
      </c>
      <c r="V198" s="58" t="str">
        <f t="shared" si="196"/>
        <v/>
      </c>
      <c r="W198" s="58" t="str">
        <f t="shared" si="197"/>
        <v/>
      </c>
      <c r="X198" s="58" t="str">
        <f t="shared" si="198"/>
        <v/>
      </c>
      <c r="Y198" s="58" t="str">
        <f t="shared" si="199"/>
        <v/>
      </c>
      <c r="Z198" s="58" t="str">
        <f t="shared" si="200"/>
        <v/>
      </c>
      <c r="AA198" s="58" t="str">
        <f t="shared" si="201"/>
        <v/>
      </c>
      <c r="AB198" s="58" t="str">
        <f t="shared" si="202"/>
        <v/>
      </c>
      <c r="AC198" s="58" t="str">
        <f t="shared" si="203"/>
        <v/>
      </c>
      <c r="AD198" s="58" t="str">
        <f t="shared" si="204"/>
        <v/>
      </c>
      <c r="AE198" s="58" t="str">
        <f t="shared" si="205"/>
        <v/>
      </c>
      <c r="AF198" s="58" t="str">
        <f t="shared" si="206"/>
        <v/>
      </c>
      <c r="AG198" s="58" t="str">
        <f t="shared" si="207"/>
        <v/>
      </c>
      <c r="AH198" s="58" t="str">
        <f t="shared" si="208"/>
        <v/>
      </c>
      <c r="AI198" s="58" t="str">
        <f t="shared" si="209"/>
        <v/>
      </c>
      <c r="AJ198" s="214" t="str">
        <f t="shared" si="210"/>
        <v/>
      </c>
      <c r="AK198" s="30"/>
    </row>
    <row r="199" spans="1:37" s="17" customFormat="1" ht="16.5" hidden="1">
      <c r="A199" s="292" t="str">
        <f>IF($A$1="","",IF(MAX($A$9:A198)+1&gt;$A$1,"",MAX($A$9:A198)+1))</f>
        <v/>
      </c>
      <c r="B199" s="293" t="str">
        <f t="shared" si="176"/>
        <v/>
      </c>
      <c r="C199" s="294" t="str">
        <f t="shared" si="177"/>
        <v/>
      </c>
      <c r="D199" s="295" t="str">
        <f t="shared" si="178"/>
        <v/>
      </c>
      <c r="E199" s="296" t="str">
        <f t="shared" si="179"/>
        <v/>
      </c>
      <c r="F199" s="297" t="str">
        <f t="shared" si="180"/>
        <v/>
      </c>
      <c r="G199" s="297" t="str">
        <f t="shared" si="181"/>
        <v/>
      </c>
      <c r="H199" s="297" t="str">
        <f t="shared" si="182"/>
        <v/>
      </c>
      <c r="I199" s="297" t="str">
        <f t="shared" si="183"/>
        <v/>
      </c>
      <c r="J199" s="297" t="str">
        <f t="shared" si="184"/>
        <v/>
      </c>
      <c r="K199" s="297" t="str">
        <f t="shared" si="185"/>
        <v/>
      </c>
      <c r="L199" s="297" t="str">
        <f t="shared" si="186"/>
        <v/>
      </c>
      <c r="M199" s="297" t="str">
        <f t="shared" si="187"/>
        <v/>
      </c>
      <c r="N199" s="297" t="str">
        <f t="shared" si="188"/>
        <v/>
      </c>
      <c r="O199" s="297" t="str">
        <f t="shared" si="189"/>
        <v/>
      </c>
      <c r="P199" s="297" t="str">
        <f t="shared" si="190"/>
        <v/>
      </c>
      <c r="Q199" s="297" t="str">
        <f t="shared" si="191"/>
        <v/>
      </c>
      <c r="R199" s="297" t="str">
        <f t="shared" si="192"/>
        <v/>
      </c>
      <c r="S199" s="297" t="str">
        <f t="shared" si="193"/>
        <v/>
      </c>
      <c r="T199" s="297" t="str">
        <f t="shared" si="194"/>
        <v/>
      </c>
      <c r="U199" s="297" t="str">
        <f t="shared" si="195"/>
        <v/>
      </c>
      <c r="V199" s="297" t="str">
        <f t="shared" si="196"/>
        <v/>
      </c>
      <c r="W199" s="297" t="str">
        <f t="shared" si="197"/>
        <v/>
      </c>
      <c r="X199" s="297" t="str">
        <f t="shared" si="198"/>
        <v/>
      </c>
      <c r="Y199" s="297" t="str">
        <f t="shared" si="199"/>
        <v/>
      </c>
      <c r="Z199" s="297" t="str">
        <f t="shared" si="200"/>
        <v/>
      </c>
      <c r="AA199" s="297" t="str">
        <f t="shared" si="201"/>
        <v/>
      </c>
      <c r="AB199" s="297" t="str">
        <f t="shared" si="202"/>
        <v/>
      </c>
      <c r="AC199" s="297" t="str">
        <f t="shared" si="203"/>
        <v/>
      </c>
      <c r="AD199" s="297" t="str">
        <f t="shared" si="204"/>
        <v/>
      </c>
      <c r="AE199" s="297" t="str">
        <f t="shared" si="205"/>
        <v/>
      </c>
      <c r="AF199" s="297" t="str">
        <f t="shared" si="206"/>
        <v/>
      </c>
      <c r="AG199" s="297" t="str">
        <f t="shared" si="207"/>
        <v/>
      </c>
      <c r="AH199" s="297" t="str">
        <f t="shared" si="208"/>
        <v/>
      </c>
      <c r="AI199" s="297" t="str">
        <f t="shared" si="209"/>
        <v/>
      </c>
      <c r="AJ199" s="298" t="str">
        <f t="shared" si="210"/>
        <v/>
      </c>
      <c r="AK199" s="299"/>
    </row>
    <row r="200" spans="1:37">
      <c r="A200" s="300"/>
      <c r="B200" s="301"/>
      <c r="C200" s="300"/>
      <c r="D200" s="302"/>
      <c r="E200" s="300"/>
      <c r="F200" s="303"/>
      <c r="G200" s="303"/>
      <c r="H200" s="304"/>
      <c r="I200" s="304"/>
      <c r="J200" s="304"/>
      <c r="K200" s="304"/>
      <c r="L200" s="304"/>
      <c r="M200" s="304"/>
      <c r="N200" s="304"/>
      <c r="O200" s="304"/>
      <c r="P200" s="304"/>
      <c r="Q200" s="304"/>
      <c r="R200" s="304"/>
      <c r="S200" s="304"/>
      <c r="T200" s="304"/>
      <c r="U200" s="304"/>
      <c r="V200" s="304"/>
      <c r="W200" s="304"/>
      <c r="X200" s="304"/>
      <c r="Y200" s="304"/>
      <c r="Z200" s="304"/>
      <c r="AA200" s="304"/>
      <c r="AB200" s="304"/>
      <c r="AC200" s="304"/>
      <c r="AD200" s="304"/>
      <c r="AE200" s="304"/>
      <c r="AF200" s="304"/>
      <c r="AG200" s="304"/>
      <c r="AH200" s="304"/>
      <c r="AI200" s="305"/>
      <c r="AJ200" s="306"/>
      <c r="AK200" s="300"/>
    </row>
    <row r="201" spans="1:37">
      <c r="J201" s="217"/>
      <c r="K201" s="217"/>
      <c r="N201" s="217"/>
      <c r="O201" s="217"/>
      <c r="R201" s="217"/>
      <c r="S201" s="217"/>
      <c r="T201" s="217"/>
      <c r="U201" s="217"/>
      <c r="V201" s="217"/>
      <c r="W201" s="217"/>
      <c r="X201" s="217"/>
      <c r="Y201" s="217"/>
      <c r="Z201" s="217"/>
      <c r="AA201" s="217"/>
      <c r="AB201" s="217"/>
      <c r="AC201" s="217"/>
      <c r="AD201" s="217"/>
      <c r="AE201" s="217"/>
      <c r="AF201" s="217"/>
      <c r="AG201" s="217"/>
      <c r="AH201" s="217"/>
    </row>
    <row r="202" spans="1:37" ht="18.75">
      <c r="A202" s="375" t="s">
        <v>34</v>
      </c>
      <c r="B202" s="375"/>
      <c r="C202" s="375"/>
      <c r="D202" s="375"/>
      <c r="E202" s="22"/>
      <c r="F202" s="22"/>
      <c r="J202" s="217"/>
      <c r="K202" s="217"/>
      <c r="N202" s="217"/>
      <c r="O202" s="217"/>
      <c r="R202" s="217"/>
      <c r="S202" s="217"/>
      <c r="T202" s="217"/>
      <c r="U202" s="217"/>
      <c r="V202" s="217"/>
      <c r="W202" s="217"/>
      <c r="X202" s="217"/>
      <c r="Y202" s="217"/>
      <c r="Z202" s="217"/>
      <c r="AA202" s="217"/>
      <c r="AB202" s="217"/>
      <c r="AC202" s="217"/>
      <c r="AD202" s="217"/>
      <c r="AE202" s="217"/>
      <c r="AF202" s="217"/>
      <c r="AG202" s="217"/>
      <c r="AH202" s="217"/>
      <c r="AJ202" s="22" t="s">
        <v>35</v>
      </c>
      <c r="AK202" s="22"/>
    </row>
    <row r="203" spans="1:37" ht="18.75">
      <c r="A203" s="21"/>
      <c r="B203" s="21"/>
      <c r="C203" s="21"/>
      <c r="E203" s="21"/>
      <c r="F203" s="21"/>
      <c r="J203" s="217"/>
      <c r="K203" s="217"/>
      <c r="N203" s="217"/>
      <c r="O203" s="217"/>
      <c r="R203" s="217"/>
      <c r="S203" s="217"/>
      <c r="T203" s="217"/>
      <c r="U203" s="217"/>
      <c r="V203" s="217"/>
      <c r="W203" s="217"/>
      <c r="X203" s="217"/>
      <c r="Y203" s="217"/>
      <c r="Z203" s="217"/>
      <c r="AA203" s="217"/>
      <c r="AB203" s="217"/>
      <c r="AC203" s="217"/>
      <c r="AD203" s="217"/>
      <c r="AE203" s="217"/>
      <c r="AF203" s="217"/>
      <c r="AG203" s="217"/>
      <c r="AH203" s="217"/>
      <c r="AJ203" s="21"/>
    </row>
    <row r="204" spans="1:37" ht="18.75">
      <c r="A204" s="21"/>
      <c r="B204" s="21"/>
      <c r="C204" s="21"/>
      <c r="E204" s="21"/>
      <c r="F204" s="21"/>
      <c r="J204" s="217"/>
      <c r="K204" s="217"/>
      <c r="N204" s="217"/>
      <c r="O204" s="217"/>
      <c r="R204" s="217"/>
      <c r="S204" s="217"/>
      <c r="T204" s="217"/>
      <c r="U204" s="217"/>
      <c r="V204" s="217"/>
      <c r="W204" s="217"/>
      <c r="X204" s="217"/>
      <c r="Y204" s="217"/>
      <c r="Z204" s="217"/>
      <c r="AA204" s="217"/>
      <c r="AB204" s="217"/>
      <c r="AC204" s="217"/>
      <c r="AD204" s="217"/>
      <c r="AE204" s="217"/>
      <c r="AF204" s="217"/>
      <c r="AG204" s="217"/>
      <c r="AH204" s="217"/>
      <c r="AJ204" s="21"/>
    </row>
    <row r="205" spans="1:37" ht="18.75">
      <c r="A205" s="21"/>
      <c r="B205" s="21"/>
      <c r="C205" s="21"/>
      <c r="E205" s="21"/>
      <c r="F205" s="21"/>
      <c r="J205" s="217"/>
      <c r="K205" s="217"/>
      <c r="N205" s="217"/>
      <c r="O205" s="217"/>
      <c r="R205" s="217"/>
      <c r="S205" s="217"/>
      <c r="T205" s="217"/>
      <c r="U205" s="217"/>
      <c r="V205" s="217"/>
      <c r="W205" s="217"/>
      <c r="X205" s="217"/>
      <c r="Y205" s="217"/>
      <c r="Z205" s="217"/>
      <c r="AA205" s="217"/>
      <c r="AB205" s="217"/>
      <c r="AC205" s="217"/>
      <c r="AD205" s="217"/>
      <c r="AE205" s="217"/>
      <c r="AF205" s="217"/>
      <c r="AG205" s="217"/>
      <c r="AH205" s="217"/>
      <c r="AJ205" s="21"/>
    </row>
    <row r="206" spans="1:37" ht="18.75">
      <c r="A206" s="375" t="s">
        <v>312</v>
      </c>
      <c r="B206" s="375"/>
      <c r="C206" s="375"/>
      <c r="D206" s="375"/>
      <c r="E206" s="22"/>
      <c r="F206" s="22"/>
      <c r="J206" s="217"/>
      <c r="K206" s="217"/>
      <c r="N206" s="217"/>
      <c r="O206" s="217"/>
      <c r="R206" s="217"/>
      <c r="S206" s="217"/>
      <c r="T206" s="217"/>
      <c r="U206" s="217"/>
      <c r="V206" s="217"/>
      <c r="W206" s="217"/>
      <c r="X206" s="217"/>
      <c r="Y206" s="217"/>
      <c r="Z206" s="217"/>
      <c r="AA206" s="217"/>
      <c r="AB206" s="217"/>
      <c r="AC206" s="217"/>
      <c r="AD206" s="217"/>
      <c r="AE206" s="217"/>
      <c r="AF206" s="217"/>
      <c r="AG206" s="217"/>
      <c r="AH206" s="217"/>
      <c r="AJ206" s="22" t="s">
        <v>444</v>
      </c>
    </row>
    <row r="207" spans="1:37">
      <c r="J207" s="217"/>
      <c r="K207" s="217"/>
      <c r="N207" s="217"/>
      <c r="O207" s="217"/>
      <c r="R207" s="217"/>
      <c r="S207" s="217"/>
      <c r="T207" s="217"/>
      <c r="U207" s="217"/>
      <c r="V207" s="217"/>
      <c r="W207" s="217"/>
      <c r="X207" s="217"/>
      <c r="Y207" s="217"/>
      <c r="Z207" s="217"/>
      <c r="AA207" s="217"/>
      <c r="AB207" s="217"/>
      <c r="AC207" s="217"/>
      <c r="AD207" s="217"/>
      <c r="AE207" s="217"/>
      <c r="AF207" s="217"/>
      <c r="AG207" s="217"/>
      <c r="AH207" s="217"/>
    </row>
    <row r="208" spans="1:37">
      <c r="J208" s="217"/>
      <c r="K208" s="217"/>
      <c r="N208" s="217"/>
      <c r="O208" s="217"/>
      <c r="R208" s="217"/>
      <c r="S208" s="217"/>
      <c r="T208" s="217"/>
      <c r="U208" s="217"/>
      <c r="V208" s="217"/>
      <c r="W208" s="217"/>
      <c r="X208" s="217"/>
      <c r="Y208" s="217"/>
      <c r="Z208" s="217"/>
      <c r="AA208" s="217"/>
      <c r="AB208" s="217"/>
      <c r="AC208" s="217"/>
      <c r="AD208" s="217"/>
      <c r="AE208" s="217"/>
      <c r="AF208" s="217"/>
      <c r="AG208" s="217"/>
      <c r="AH208" s="217"/>
    </row>
    <row r="209" spans="10:34">
      <c r="J209" s="217"/>
      <c r="K209" s="217"/>
      <c r="N209" s="217"/>
      <c r="O209" s="217"/>
      <c r="R209" s="217"/>
      <c r="S209" s="217"/>
      <c r="T209" s="217"/>
      <c r="U209" s="217"/>
      <c r="V209" s="217"/>
      <c r="W209" s="217"/>
      <c r="X209" s="217"/>
      <c r="Y209" s="217"/>
      <c r="Z209" s="217"/>
      <c r="AA209" s="217"/>
      <c r="AB209" s="217"/>
      <c r="AC209" s="217"/>
      <c r="AD209" s="217"/>
      <c r="AE209" s="217"/>
      <c r="AF209" s="217"/>
      <c r="AG209" s="217"/>
      <c r="AH209" s="217"/>
    </row>
    <row r="210" spans="10:34">
      <c r="J210" s="217"/>
      <c r="K210" s="217"/>
      <c r="N210" s="217"/>
      <c r="O210" s="217"/>
      <c r="R210" s="217"/>
      <c r="S210" s="217"/>
      <c r="T210" s="217"/>
      <c r="U210" s="217"/>
      <c r="V210" s="217"/>
      <c r="W210" s="217"/>
      <c r="X210" s="217"/>
      <c r="Y210" s="217"/>
      <c r="Z210" s="217"/>
      <c r="AA210" s="217"/>
      <c r="AB210" s="217"/>
      <c r="AC210" s="217"/>
      <c r="AD210" s="217"/>
      <c r="AE210" s="217"/>
      <c r="AF210" s="217"/>
      <c r="AG210" s="217"/>
      <c r="AH210" s="217"/>
    </row>
    <row r="211" spans="10:34">
      <c r="J211" s="217"/>
      <c r="K211" s="217"/>
      <c r="N211" s="217"/>
      <c r="O211" s="217"/>
      <c r="R211" s="217"/>
      <c r="S211" s="217"/>
      <c r="T211" s="217"/>
      <c r="U211" s="217"/>
      <c r="V211" s="217"/>
      <c r="W211" s="217"/>
      <c r="X211" s="217"/>
      <c r="Y211" s="217"/>
      <c r="Z211" s="217"/>
      <c r="AA211" s="217"/>
      <c r="AB211" s="217"/>
      <c r="AC211" s="217"/>
      <c r="AD211" s="217"/>
      <c r="AE211" s="217"/>
      <c r="AF211" s="217"/>
      <c r="AG211" s="217"/>
      <c r="AH211" s="217"/>
    </row>
    <row r="212" spans="10:34">
      <c r="J212" s="217"/>
      <c r="K212" s="217"/>
      <c r="N212" s="217"/>
      <c r="O212" s="217"/>
      <c r="R212" s="217"/>
      <c r="S212" s="217"/>
      <c r="T212" s="217"/>
      <c r="U212" s="217"/>
      <c r="V212" s="217"/>
      <c r="W212" s="217"/>
      <c r="X212" s="217"/>
      <c r="Y212" s="217"/>
      <c r="Z212" s="217"/>
      <c r="AA212" s="217"/>
      <c r="AB212" s="217"/>
      <c r="AC212" s="217"/>
      <c r="AD212" s="217"/>
      <c r="AE212" s="217"/>
      <c r="AF212" s="217"/>
      <c r="AG212" s="217"/>
      <c r="AH212" s="217"/>
    </row>
    <row r="213" spans="10:34">
      <c r="J213" s="217"/>
      <c r="K213" s="217"/>
      <c r="N213" s="217"/>
      <c r="O213" s="217"/>
      <c r="R213" s="217"/>
      <c r="S213" s="217"/>
      <c r="T213" s="217"/>
      <c r="U213" s="217"/>
      <c r="V213" s="217"/>
      <c r="W213" s="217"/>
      <c r="X213" s="217"/>
      <c r="Y213" s="217"/>
      <c r="Z213" s="217"/>
      <c r="AA213" s="217"/>
      <c r="AB213" s="217"/>
      <c r="AC213" s="217"/>
      <c r="AD213" s="217"/>
      <c r="AE213" s="217"/>
      <c r="AF213" s="217"/>
      <c r="AG213" s="217"/>
      <c r="AH213" s="217"/>
    </row>
    <row r="214" spans="10:34">
      <c r="J214" s="217"/>
      <c r="K214" s="217"/>
      <c r="N214" s="217"/>
      <c r="O214" s="217"/>
      <c r="R214" s="217"/>
      <c r="S214" s="217"/>
      <c r="T214" s="217"/>
      <c r="U214" s="217"/>
      <c r="V214" s="217"/>
      <c r="W214" s="217"/>
      <c r="X214" s="217"/>
      <c r="Y214" s="217"/>
      <c r="Z214" s="217"/>
      <c r="AA214" s="217"/>
      <c r="AB214" s="217"/>
      <c r="AC214" s="217"/>
      <c r="AD214" s="217"/>
      <c r="AE214" s="217"/>
      <c r="AF214" s="217"/>
      <c r="AG214" s="217"/>
      <c r="AH214" s="217"/>
    </row>
    <row r="215" spans="10:34">
      <c r="J215" s="217"/>
      <c r="K215" s="217"/>
      <c r="N215" s="217"/>
      <c r="O215" s="217"/>
      <c r="R215" s="217"/>
      <c r="S215" s="217"/>
      <c r="T215" s="217"/>
      <c r="U215" s="217"/>
      <c r="V215" s="217"/>
      <c r="W215" s="217"/>
      <c r="X215" s="217"/>
      <c r="Y215" s="217"/>
      <c r="Z215" s="217"/>
      <c r="AA215" s="217"/>
      <c r="AB215" s="217"/>
      <c r="AC215" s="217"/>
      <c r="AD215" s="217"/>
      <c r="AE215" s="217"/>
      <c r="AF215" s="217"/>
      <c r="AG215" s="217"/>
      <c r="AH215" s="217"/>
    </row>
    <row r="216" spans="10:34">
      <c r="J216" s="217"/>
      <c r="K216" s="217"/>
      <c r="N216" s="217"/>
      <c r="O216" s="217"/>
      <c r="R216" s="217"/>
      <c r="S216" s="217"/>
      <c r="T216" s="217"/>
      <c r="U216" s="217"/>
      <c r="V216" s="217"/>
      <c r="W216" s="217"/>
      <c r="X216" s="217"/>
      <c r="Y216" s="217"/>
      <c r="Z216" s="217"/>
      <c r="AA216" s="217"/>
      <c r="AB216" s="217"/>
      <c r="AC216" s="217"/>
      <c r="AD216" s="217"/>
      <c r="AE216" s="217"/>
      <c r="AF216" s="217"/>
      <c r="AG216" s="217"/>
      <c r="AH216" s="217"/>
    </row>
    <row r="217" spans="10:34">
      <c r="J217" s="217"/>
      <c r="K217" s="217"/>
      <c r="N217" s="217"/>
      <c r="O217" s="217"/>
      <c r="R217" s="217"/>
      <c r="S217" s="217"/>
      <c r="T217" s="217"/>
      <c r="U217" s="217"/>
      <c r="V217" s="217"/>
      <c r="W217" s="217"/>
      <c r="X217" s="217"/>
      <c r="Y217" s="217"/>
      <c r="Z217" s="217"/>
      <c r="AA217" s="217"/>
      <c r="AB217" s="217"/>
      <c r="AC217" s="217"/>
      <c r="AD217" s="217"/>
      <c r="AE217" s="217"/>
      <c r="AF217" s="217"/>
      <c r="AG217" s="217"/>
      <c r="AH217" s="217"/>
    </row>
    <row r="218" spans="10:34">
      <c r="J218" s="217"/>
      <c r="K218" s="217"/>
      <c r="N218" s="217"/>
      <c r="O218" s="217"/>
      <c r="R218" s="217"/>
      <c r="S218" s="217"/>
      <c r="T218" s="217"/>
      <c r="U218" s="217"/>
      <c r="V218" s="217"/>
      <c r="W218" s="217"/>
      <c r="X218" s="217"/>
      <c r="Y218" s="217"/>
      <c r="Z218" s="217"/>
      <c r="AA218" s="217"/>
      <c r="AB218" s="217"/>
      <c r="AC218" s="217"/>
      <c r="AD218" s="217"/>
      <c r="AE218" s="217"/>
      <c r="AF218" s="217"/>
      <c r="AG218" s="217"/>
      <c r="AH218" s="217"/>
    </row>
    <row r="219" spans="10:34">
      <c r="J219" s="217"/>
      <c r="K219" s="217"/>
      <c r="N219" s="217"/>
      <c r="O219" s="217"/>
      <c r="R219" s="217"/>
      <c r="S219" s="217"/>
      <c r="T219" s="217"/>
      <c r="U219" s="217"/>
      <c r="V219" s="217"/>
      <c r="W219" s="217"/>
      <c r="X219" s="217"/>
      <c r="Y219" s="217"/>
      <c r="Z219" s="217"/>
      <c r="AA219" s="217"/>
      <c r="AB219" s="217"/>
      <c r="AC219" s="217"/>
      <c r="AD219" s="217"/>
      <c r="AE219" s="217"/>
      <c r="AF219" s="217"/>
      <c r="AG219" s="217"/>
      <c r="AH219" s="217"/>
    </row>
    <row r="220" spans="10:34">
      <c r="J220" s="217"/>
      <c r="K220" s="217"/>
      <c r="N220" s="217"/>
      <c r="O220" s="217"/>
      <c r="R220" s="217"/>
      <c r="S220" s="217"/>
      <c r="T220" s="217"/>
      <c r="U220" s="217"/>
      <c r="V220" s="217"/>
      <c r="W220" s="217"/>
      <c r="X220" s="217"/>
      <c r="Y220" s="217"/>
      <c r="Z220" s="217"/>
      <c r="AA220" s="217"/>
      <c r="AB220" s="217"/>
      <c r="AC220" s="217"/>
      <c r="AD220" s="217"/>
      <c r="AE220" s="217"/>
      <c r="AF220" s="217"/>
      <c r="AG220" s="217"/>
      <c r="AH220" s="217"/>
    </row>
    <row r="221" spans="10:34">
      <c r="J221" s="217"/>
      <c r="K221" s="217"/>
      <c r="N221" s="217"/>
      <c r="O221" s="217"/>
      <c r="R221" s="217"/>
      <c r="S221" s="217"/>
      <c r="T221" s="217"/>
      <c r="U221" s="217"/>
      <c r="V221" s="217"/>
      <c r="W221" s="217"/>
      <c r="X221" s="217"/>
      <c r="Y221" s="217"/>
      <c r="Z221" s="217"/>
      <c r="AA221" s="217"/>
      <c r="AB221" s="217"/>
      <c r="AC221" s="217"/>
      <c r="AD221" s="217"/>
      <c r="AE221" s="217"/>
      <c r="AF221" s="217"/>
      <c r="AG221" s="217"/>
      <c r="AH221" s="217"/>
    </row>
    <row r="222" spans="10:34">
      <c r="J222" s="217"/>
      <c r="K222" s="217"/>
      <c r="N222" s="217"/>
      <c r="O222" s="217"/>
      <c r="R222" s="217"/>
      <c r="S222" s="217"/>
      <c r="T222" s="217"/>
      <c r="U222" s="217"/>
      <c r="V222" s="217"/>
      <c r="W222" s="217"/>
      <c r="X222" s="217"/>
      <c r="Y222" s="217"/>
      <c r="Z222" s="217"/>
      <c r="AA222" s="217"/>
      <c r="AB222" s="217"/>
      <c r="AC222" s="217"/>
      <c r="AD222" s="217"/>
      <c r="AE222" s="217"/>
      <c r="AF222" s="217"/>
      <c r="AG222" s="217"/>
      <c r="AH222" s="217"/>
    </row>
    <row r="223" spans="10:34">
      <c r="J223" s="217"/>
      <c r="K223" s="217"/>
      <c r="N223" s="217"/>
      <c r="O223" s="217"/>
      <c r="R223" s="217"/>
      <c r="S223" s="217"/>
      <c r="T223" s="217"/>
      <c r="U223" s="217"/>
      <c r="V223" s="217"/>
      <c r="W223" s="217"/>
      <c r="X223" s="217"/>
      <c r="Y223" s="217"/>
      <c r="Z223" s="217"/>
      <c r="AA223" s="217"/>
      <c r="AB223" s="217"/>
      <c r="AC223" s="217"/>
      <c r="AD223" s="217"/>
      <c r="AE223" s="217"/>
      <c r="AF223" s="217"/>
      <c r="AG223" s="217"/>
      <c r="AH223" s="217"/>
    </row>
    <row r="224" spans="10:34">
      <c r="J224" s="217"/>
      <c r="K224" s="217"/>
      <c r="N224" s="217"/>
      <c r="O224" s="217"/>
      <c r="R224" s="217"/>
      <c r="S224" s="217"/>
      <c r="T224" s="217"/>
      <c r="U224" s="217"/>
      <c r="V224" s="217"/>
      <c r="W224" s="217"/>
      <c r="X224" s="217"/>
      <c r="Y224" s="217"/>
      <c r="Z224" s="217"/>
      <c r="AA224" s="217"/>
      <c r="AB224" s="217"/>
      <c r="AC224" s="217"/>
      <c r="AD224" s="217"/>
      <c r="AE224" s="217"/>
      <c r="AF224" s="217"/>
      <c r="AG224" s="217"/>
      <c r="AH224" s="217"/>
    </row>
    <row r="225" spans="10:34">
      <c r="J225" s="217"/>
      <c r="K225" s="217"/>
      <c r="N225" s="217"/>
      <c r="O225" s="217"/>
      <c r="R225" s="217"/>
      <c r="S225" s="217"/>
      <c r="T225" s="217"/>
      <c r="U225" s="217"/>
      <c r="V225" s="217"/>
      <c r="W225" s="217"/>
      <c r="X225" s="217"/>
      <c r="Y225" s="217"/>
      <c r="Z225" s="217"/>
      <c r="AA225" s="217"/>
      <c r="AB225" s="217"/>
      <c r="AC225" s="217"/>
      <c r="AD225" s="217"/>
      <c r="AE225" s="217"/>
      <c r="AF225" s="217"/>
      <c r="AG225" s="217"/>
      <c r="AH225" s="217"/>
    </row>
    <row r="226" spans="10:34">
      <c r="J226" s="217"/>
      <c r="K226" s="217"/>
      <c r="N226" s="217"/>
      <c r="O226" s="217"/>
      <c r="R226" s="217"/>
      <c r="S226" s="217"/>
      <c r="T226" s="217"/>
      <c r="U226" s="217"/>
      <c r="V226" s="217"/>
      <c r="W226" s="217"/>
      <c r="X226" s="217"/>
      <c r="Y226" s="217"/>
      <c r="Z226" s="217"/>
      <c r="AA226" s="217"/>
      <c r="AB226" s="217"/>
      <c r="AC226" s="217"/>
      <c r="AD226" s="217"/>
      <c r="AE226" s="217"/>
      <c r="AF226" s="217"/>
      <c r="AG226" s="217"/>
      <c r="AH226" s="217"/>
    </row>
    <row r="227" spans="10:34">
      <c r="J227" s="217"/>
      <c r="K227" s="217"/>
      <c r="N227" s="217"/>
      <c r="O227" s="217"/>
      <c r="R227" s="217"/>
      <c r="S227" s="217"/>
      <c r="T227" s="217"/>
      <c r="U227" s="217"/>
      <c r="V227" s="217"/>
      <c r="W227" s="217"/>
      <c r="X227" s="217"/>
      <c r="Y227" s="217"/>
      <c r="Z227" s="217"/>
      <c r="AA227" s="217"/>
      <c r="AB227" s="217"/>
      <c r="AC227" s="217"/>
      <c r="AD227" s="217"/>
      <c r="AE227" s="217"/>
      <c r="AF227" s="217"/>
      <c r="AG227" s="217"/>
      <c r="AH227" s="217"/>
    </row>
    <row r="228" spans="10:34">
      <c r="J228" s="217"/>
      <c r="K228" s="217"/>
      <c r="N228" s="217"/>
      <c r="O228" s="217"/>
      <c r="R228" s="217"/>
      <c r="S228" s="217"/>
      <c r="T228" s="217"/>
      <c r="U228" s="217"/>
      <c r="V228" s="217"/>
      <c r="W228" s="217"/>
      <c r="X228" s="217"/>
      <c r="Y228" s="217"/>
      <c r="Z228" s="217"/>
      <c r="AA228" s="217"/>
      <c r="AB228" s="217"/>
      <c r="AC228" s="217"/>
      <c r="AD228" s="217"/>
      <c r="AE228" s="217"/>
      <c r="AF228" s="217"/>
      <c r="AG228" s="217"/>
      <c r="AH228" s="217"/>
    </row>
    <row r="229" spans="10:34">
      <c r="J229" s="217"/>
      <c r="K229" s="217"/>
      <c r="N229" s="217"/>
      <c r="O229" s="217"/>
      <c r="R229" s="217"/>
      <c r="S229" s="217"/>
      <c r="T229" s="217"/>
      <c r="U229" s="217"/>
      <c r="V229" s="217"/>
      <c r="W229" s="217"/>
      <c r="X229" s="217"/>
      <c r="Y229" s="217"/>
      <c r="Z229" s="217"/>
      <c r="AA229" s="217"/>
      <c r="AB229" s="217"/>
      <c r="AC229" s="217"/>
      <c r="AD229" s="217"/>
      <c r="AE229" s="217"/>
      <c r="AF229" s="217"/>
      <c r="AG229" s="217"/>
      <c r="AH229" s="217"/>
    </row>
    <row r="230" spans="10:34">
      <c r="J230" s="217"/>
      <c r="K230" s="217"/>
      <c r="N230" s="217"/>
      <c r="O230" s="217"/>
      <c r="R230" s="217"/>
      <c r="S230" s="217"/>
      <c r="T230" s="217"/>
      <c r="U230" s="217"/>
      <c r="V230" s="217"/>
      <c r="W230" s="217"/>
      <c r="X230" s="217"/>
      <c r="Y230" s="217"/>
      <c r="Z230" s="217"/>
      <c r="AA230" s="217"/>
      <c r="AB230" s="217"/>
      <c r="AC230" s="217"/>
      <c r="AD230" s="217"/>
      <c r="AE230" s="217"/>
      <c r="AF230" s="217"/>
      <c r="AG230" s="217"/>
      <c r="AH230" s="217"/>
    </row>
    <row r="231" spans="10:34">
      <c r="J231" s="217"/>
      <c r="K231" s="217"/>
      <c r="N231" s="217"/>
      <c r="O231" s="217"/>
      <c r="R231" s="217"/>
      <c r="S231" s="217"/>
      <c r="T231" s="217"/>
      <c r="U231" s="217"/>
      <c r="V231" s="217"/>
      <c r="W231" s="217"/>
      <c r="X231" s="217"/>
      <c r="Y231" s="217"/>
      <c r="Z231" s="217"/>
      <c r="AA231" s="217"/>
      <c r="AB231" s="217"/>
      <c r="AC231" s="217"/>
      <c r="AD231" s="217"/>
      <c r="AE231" s="217"/>
      <c r="AF231" s="217"/>
      <c r="AG231" s="217"/>
      <c r="AH231" s="217"/>
    </row>
    <row r="232" spans="10:34">
      <c r="J232" s="217"/>
      <c r="K232" s="217"/>
      <c r="N232" s="217"/>
      <c r="O232" s="217"/>
      <c r="R232" s="217"/>
      <c r="S232" s="217"/>
      <c r="T232" s="217"/>
      <c r="U232" s="217"/>
      <c r="V232" s="217"/>
      <c r="W232" s="217"/>
      <c r="X232" s="217"/>
      <c r="Y232" s="217"/>
      <c r="Z232" s="217"/>
      <c r="AA232" s="217"/>
      <c r="AB232" s="217"/>
      <c r="AC232" s="217"/>
      <c r="AD232" s="217"/>
      <c r="AE232" s="217"/>
      <c r="AF232" s="217"/>
      <c r="AG232" s="217"/>
      <c r="AH232" s="217"/>
    </row>
    <row r="233" spans="10:34">
      <c r="J233" s="217"/>
      <c r="K233" s="217"/>
      <c r="N233" s="217"/>
      <c r="O233" s="217"/>
      <c r="R233" s="217"/>
      <c r="S233" s="217"/>
      <c r="T233" s="217"/>
      <c r="U233" s="217"/>
      <c r="V233" s="217"/>
      <c r="W233" s="217"/>
      <c r="X233" s="217"/>
      <c r="Y233" s="217"/>
      <c r="Z233" s="217"/>
      <c r="AA233" s="217"/>
      <c r="AB233" s="217"/>
      <c r="AC233" s="217"/>
      <c r="AD233" s="217"/>
      <c r="AE233" s="217"/>
      <c r="AF233" s="217"/>
      <c r="AG233" s="217"/>
      <c r="AH233" s="217"/>
    </row>
    <row r="234" spans="10:34">
      <c r="J234" s="217"/>
      <c r="K234" s="217"/>
      <c r="N234" s="217"/>
      <c r="O234" s="217"/>
      <c r="R234" s="217"/>
      <c r="S234" s="217"/>
      <c r="T234" s="217"/>
      <c r="U234" s="217"/>
      <c r="V234" s="217"/>
      <c r="W234" s="217"/>
      <c r="X234" s="217"/>
      <c r="Y234" s="217"/>
      <c r="Z234" s="217"/>
      <c r="AA234" s="217"/>
      <c r="AB234" s="217"/>
      <c r="AC234" s="217"/>
      <c r="AD234" s="217"/>
      <c r="AE234" s="217"/>
      <c r="AF234" s="217"/>
      <c r="AG234" s="217"/>
      <c r="AH234" s="217"/>
    </row>
    <row r="235" spans="10:34">
      <c r="J235" s="217"/>
      <c r="K235" s="217"/>
      <c r="N235" s="217"/>
      <c r="O235" s="217"/>
      <c r="R235" s="217"/>
      <c r="S235" s="217"/>
      <c r="T235" s="217"/>
      <c r="U235" s="217"/>
      <c r="V235" s="217"/>
      <c r="W235" s="217"/>
      <c r="X235" s="217"/>
      <c r="Y235" s="217"/>
      <c r="Z235" s="217"/>
      <c r="AA235" s="217"/>
      <c r="AB235" s="217"/>
      <c r="AC235" s="217"/>
      <c r="AD235" s="217"/>
      <c r="AE235" s="217"/>
      <c r="AF235" s="217"/>
      <c r="AG235" s="217"/>
      <c r="AH235" s="217"/>
    </row>
    <row r="236" spans="10:34">
      <c r="J236" s="217"/>
      <c r="K236" s="217"/>
      <c r="N236" s="217"/>
      <c r="O236" s="217"/>
      <c r="R236" s="217"/>
      <c r="S236" s="217"/>
      <c r="T236" s="217"/>
      <c r="U236" s="217"/>
      <c r="V236" s="217"/>
      <c r="W236" s="217"/>
      <c r="X236" s="217"/>
      <c r="Y236" s="217"/>
      <c r="Z236" s="217"/>
      <c r="AA236" s="217"/>
      <c r="AB236" s="217"/>
      <c r="AC236" s="217"/>
      <c r="AD236" s="217"/>
      <c r="AE236" s="217"/>
      <c r="AF236" s="217"/>
      <c r="AG236" s="217"/>
      <c r="AH236" s="217"/>
    </row>
    <row r="237" spans="10:34">
      <c r="J237" s="217"/>
      <c r="K237" s="217"/>
      <c r="N237" s="217"/>
      <c r="O237" s="217"/>
      <c r="R237" s="217"/>
      <c r="S237" s="217"/>
      <c r="T237" s="217"/>
      <c r="U237" s="217"/>
      <c r="V237" s="217"/>
      <c r="W237" s="217"/>
      <c r="X237" s="217"/>
      <c r="Y237" s="217"/>
      <c r="Z237" s="217"/>
      <c r="AA237" s="217"/>
      <c r="AB237" s="217"/>
      <c r="AC237" s="217"/>
      <c r="AD237" s="217"/>
      <c r="AE237" s="217"/>
      <c r="AF237" s="217"/>
      <c r="AG237" s="217"/>
      <c r="AH237" s="217"/>
    </row>
  </sheetData>
  <sheetProtection formatCells="0" formatColumns="0" formatRows="0"/>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autoPict="0" linkedCell="A2" listFillRange="DSNV" r:id="rId5">
            <anchor moveWithCells="1">
              <from>
                <xdr:col>0</xdr:col>
                <xdr:colOff>19050</xdr:colOff>
                <xdr:row>1</xdr:row>
                <xdr:rowOff>9525</xdr:rowOff>
              </from>
              <to>
                <xdr:col>4</xdr:col>
                <xdr:colOff>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9</vt:i4>
      </vt:variant>
    </vt:vector>
  </HeadingPairs>
  <TitlesOfParts>
    <vt:vector size="13" baseType="lpstr">
      <vt:lpstr>Bang ke</vt:lpstr>
      <vt:lpstr>In Giay RDT</vt:lpstr>
      <vt:lpstr>Nguon</vt:lpstr>
      <vt:lpstr>BC Du toan</vt:lpstr>
      <vt:lpstr>Bangke</vt:lpstr>
      <vt:lpstr>Danhsach</vt:lpstr>
      <vt:lpstr>DSNV</vt:lpstr>
      <vt:lpstr>Matonghop</vt:lpstr>
      <vt:lpstr>MLNS</vt:lpstr>
      <vt:lpstr>NDKT</vt:lpstr>
      <vt:lpstr>'BC Du toan'!Print_Titles</vt:lpstr>
      <vt:lpstr>'In Giay RDT'!Vùng_In</vt:lpstr>
      <vt:lpstr>VUNGF</vt:lpstr>
    </vt:vector>
  </TitlesOfParts>
  <Company>Phong Cong Thuong Thai Thuy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Mr HAU</cp:lastModifiedBy>
  <cp:lastPrinted>2017-09-27T14:27:56Z</cp:lastPrinted>
  <dcterms:created xsi:type="dcterms:W3CDTF">2009-01-15T00:46:41Z</dcterms:created>
  <dcterms:modified xsi:type="dcterms:W3CDTF">2017-09-28T00:40:32Z</dcterms:modified>
  <cp:contentStatus/>
</cp:coreProperties>
</file>